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/Desktop/Dissertation Chapters/Calibration model/"/>
    </mc:Choice>
  </mc:AlternateContent>
  <xr:revisionPtr revIDLastSave="0" documentId="13_ncr:1_{9B2C9D80-D84A-C14E-B4E9-744617497A48}" xr6:coauthVersionLast="45" xr6:coauthVersionMax="45" xr10:uidLastSave="{00000000-0000-0000-0000-000000000000}"/>
  <bookViews>
    <workbookView xWindow="480" yWindow="960" windowWidth="25040" windowHeight="13900" activeTab="1" xr2:uid="{B1903223-0F1E-FA47-882D-46ADB88C59BE}"/>
  </bookViews>
  <sheets>
    <sheet name="standards w indicators_B&amp;C" sheetId="1" r:id="rId1"/>
    <sheet name="standards w indicators_D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0" i="2" l="1"/>
  <c r="O60" i="2"/>
  <c r="M60" i="2"/>
  <c r="L60" i="2"/>
  <c r="K60" i="2"/>
  <c r="J60" i="2"/>
  <c r="I60" i="2"/>
  <c r="H60" i="2"/>
  <c r="G60" i="2"/>
  <c r="F60" i="2"/>
  <c r="S4" i="2"/>
  <c r="S3" i="2"/>
  <c r="N87" i="2" s="1"/>
  <c r="S2" i="2"/>
  <c r="N74" i="2" s="1"/>
  <c r="N6" i="2" l="1"/>
  <c r="N10" i="2"/>
  <c r="N14" i="2"/>
  <c r="N36" i="2"/>
  <c r="N40" i="2"/>
  <c r="N44" i="2"/>
  <c r="N48" i="2"/>
  <c r="N52" i="2"/>
  <c r="N56" i="2"/>
  <c r="N61" i="2"/>
  <c r="N65" i="2"/>
  <c r="N2" i="2"/>
  <c r="N4" i="2"/>
  <c r="N7" i="2"/>
  <c r="N11" i="2"/>
  <c r="N15" i="2"/>
  <c r="N37" i="2"/>
  <c r="N41" i="2"/>
  <c r="N45" i="2"/>
  <c r="N49" i="2"/>
  <c r="N53" i="2"/>
  <c r="N57" i="2"/>
  <c r="N62" i="2"/>
  <c r="N66" i="2"/>
  <c r="N67" i="2"/>
  <c r="N71" i="2"/>
  <c r="N75" i="2"/>
  <c r="N80" i="2"/>
  <c r="N84" i="2"/>
  <c r="N12" i="2"/>
  <c r="N38" i="2"/>
  <c r="N46" i="2"/>
  <c r="N63" i="2"/>
  <c r="N68" i="2"/>
  <c r="N72" i="2"/>
  <c r="N76" i="2"/>
  <c r="N81" i="2"/>
  <c r="N85" i="2"/>
  <c r="N8" i="2"/>
  <c r="N16" i="2"/>
  <c r="N42" i="2"/>
  <c r="N50" i="2"/>
  <c r="N54" i="2"/>
  <c r="N3" i="2"/>
  <c r="N5" i="2"/>
  <c r="N9" i="2"/>
  <c r="N13" i="2"/>
  <c r="N17" i="2"/>
  <c r="N39" i="2"/>
  <c r="N43" i="2"/>
  <c r="N47" i="2"/>
  <c r="N51" i="2"/>
  <c r="N55" i="2"/>
  <c r="N64" i="2"/>
  <c r="N69" i="2"/>
  <c r="N73" i="2"/>
  <c r="N77" i="2"/>
  <c r="N82" i="2"/>
  <c r="N86" i="2"/>
  <c r="N70" i="2"/>
  <c r="N79" i="2"/>
  <c r="N83" i="2"/>
</calcChain>
</file>

<file path=xl/sharedStrings.xml><?xml version="1.0" encoding="utf-8"?>
<sst xmlns="http://schemas.openxmlformats.org/spreadsheetml/2006/main" count="984" uniqueCount="48">
  <si>
    <t>Source</t>
  </si>
  <si>
    <t>Date</t>
  </si>
  <si>
    <t>IndicatorB1</t>
  </si>
  <si>
    <t>IndicatorB2</t>
  </si>
  <si>
    <t>IndicatorC1</t>
  </si>
  <si>
    <t>IndicatorC2</t>
  </si>
  <si>
    <t>TRUEA</t>
  </si>
  <si>
    <t>A_on computer monitor</t>
  </si>
  <si>
    <t>[14N14N16O] = A</t>
  </si>
  <si>
    <t>A_SD</t>
  </si>
  <si>
    <t>[14N15N16O] = B</t>
  </si>
  <si>
    <t>Does B land in corresponding A bin?</t>
  </si>
  <si>
    <t>B_SD</t>
  </si>
  <si>
    <t>[15N14N16O] = C</t>
  </si>
  <si>
    <t>Does C land in corresponding A bin?</t>
  </si>
  <si>
    <t>C_SD</t>
  </si>
  <si>
    <t>[14N14N18O] = D</t>
  </si>
  <si>
    <t>D_SD</t>
  </si>
  <si>
    <t>Pressure (Torr)</t>
  </si>
  <si>
    <t>Indicator</t>
  </si>
  <si>
    <t>ranges</t>
  </si>
  <si>
    <t>B and C break ranges</t>
  </si>
  <si>
    <t>500ppm N2O stock</t>
  </si>
  <si>
    <t>smallAtank</t>
  </si>
  <si>
    <t>smallB</t>
  </si>
  <si>
    <t>smallC</t>
  </si>
  <si>
    <t>YES</t>
  </si>
  <si>
    <t>small</t>
  </si>
  <si>
    <t>med</t>
  </si>
  <si>
    <t>large</t>
  </si>
  <si>
    <t>medB</t>
  </si>
  <si>
    <t>medC</t>
  </si>
  <si>
    <t>NO</t>
  </si>
  <si>
    <t>medAtank</t>
  </si>
  <si>
    <t>lgAtank</t>
  </si>
  <si>
    <t>lgB</t>
  </si>
  <si>
    <t>lgC</t>
  </si>
  <si>
    <t>USGS52 stock</t>
  </si>
  <si>
    <t>smallAusgs</t>
  </si>
  <si>
    <t>medAusgs</t>
  </si>
  <si>
    <t>lgAusgs</t>
  </si>
  <si>
    <t>IndicatorO1</t>
  </si>
  <si>
    <t>IndicatorO2</t>
  </si>
  <si>
    <t>Does O land in corresponding A bin?</t>
  </si>
  <si>
    <t>18O break ranges</t>
  </si>
  <si>
    <t>smallO</t>
  </si>
  <si>
    <t>medO</t>
  </si>
  <si>
    <t>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</si>
</sst>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00"/>
    <numFmt numFmtId="165" formatCode="0.00000000"/>
    <numFmt numFmtId="166" formatCode="0.0000000000000"/>
    <numFmt numFmtId="167" formatCode="0.000000000"/>
    <numFmt numFmtId="168" formatCode="0.0000000000"/>
    <numFmt numFmtId="169" formatCode="0.0000000"/>
  </numFmts>
  <fonts count="1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 (Body)"/>
    </font>
    <font>
      <sz val="12"/>
      <color rgb="FF305496"/>
      <name val="Calibri (Body)"/>
    </font>
    <font>
      <sz val="12"/>
      <color rgb="FF548235"/>
      <name val="Calibri (Body)"/>
    </font>
    <font>
      <sz val="12"/>
      <color rgb="FFC00000"/>
      <name val="Calibri"/>
      <family val="2"/>
      <scheme val="minor"/>
    </font>
    <font>
      <sz val="12"/>
      <color rgb="FF305496"/>
      <name val="Calibri"/>
      <family val="2"/>
      <scheme val="minor"/>
    </font>
    <font>
      <sz val="12"/>
      <color rgb="FF548235"/>
      <name val="Calibri"/>
      <family val="2"/>
      <scheme val="minor"/>
    </font>
    <font>
      <sz val="12"/>
      <color theme="4" tint="-0.249977111117893"/>
      <name val="Calibri (Body)"/>
    </font>
    <font>
      <sz val="12"/>
      <color theme="4"/>
      <name val="Calibri"/>
      <family val="2"/>
      <scheme val="minor"/>
    </font>
    <font>
      <sz val="12"/>
      <color theme="9" tint="-0.249977111117893"/>
      <name val="Calibri (Body)"/>
    </font>
    <font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0" fontId="2" fillId="0" borderId="0" xfId="0" applyNumberFormat="1" applyFont="1"/>
    <xf numFmtId="167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0" fontId="3" fillId="0" borderId="0" xfId="0" applyNumberFormat="1" applyFont="1"/>
    <xf numFmtId="0" fontId="4" fillId="0" borderId="0" xfId="0" applyFont="1"/>
    <xf numFmtId="14" fontId="4" fillId="0" borderId="0" xfId="0" applyNumberFormat="1" applyFont="1"/>
    <xf numFmtId="2" fontId="4" fillId="0" borderId="0" xfId="0" applyNumberFormat="1" applyFont="1"/>
    <xf numFmtId="168" fontId="4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9" fontId="4" fillId="0" borderId="0" xfId="0" applyNumberFormat="1" applyFont="1"/>
    <xf numFmtId="0" fontId="8" fillId="0" borderId="0" xfId="0" applyFont="1"/>
    <xf numFmtId="14" fontId="8" fillId="0" borderId="0" xfId="0" applyNumberFormat="1" applyFont="1"/>
    <xf numFmtId="2" fontId="8" fillId="0" borderId="0" xfId="0" applyNumberFormat="1" applyFont="1"/>
    <xf numFmtId="164" fontId="8" fillId="0" borderId="0" xfId="0" applyNumberFormat="1" applyFont="1"/>
    <xf numFmtId="165" fontId="8" fillId="0" borderId="0" xfId="0" applyNumberFormat="1" applyFont="1"/>
    <xf numFmtId="164" fontId="9" fillId="0" borderId="0" xfId="0" applyNumberFormat="1" applyFont="1"/>
    <xf numFmtId="166" fontId="8" fillId="0" borderId="0" xfId="0" applyNumberFormat="1" applyFont="1"/>
    <xf numFmtId="167" fontId="8" fillId="0" borderId="0" xfId="0" applyNumberFormat="1" applyFont="1"/>
    <xf numFmtId="0" fontId="10" fillId="0" borderId="0" xfId="0" applyFont="1"/>
    <xf numFmtId="14" fontId="10" fillId="0" borderId="0" xfId="0" applyNumberFormat="1" applyFont="1"/>
    <xf numFmtId="2" fontId="10" fillId="0" borderId="0" xfId="0" applyNumberFormat="1" applyFont="1"/>
    <xf numFmtId="168" fontId="10" fillId="0" borderId="0" xfId="0" applyNumberFormat="1" applyFont="1"/>
    <xf numFmtId="165" fontId="10" fillId="0" borderId="0" xfId="0" applyNumberFormat="1" applyFont="1"/>
    <xf numFmtId="164" fontId="10" fillId="0" borderId="0" xfId="0" applyNumberFormat="1" applyFont="1"/>
    <xf numFmtId="164" fontId="11" fillId="0" borderId="0" xfId="0" applyNumberFormat="1" applyFont="1"/>
    <xf numFmtId="166" fontId="10" fillId="0" borderId="0" xfId="0" applyNumberFormat="1" applyFont="1"/>
    <xf numFmtId="167" fontId="10" fillId="0" borderId="0" xfId="0" applyNumberFormat="1" applyFont="1"/>
    <xf numFmtId="169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y/Desktop/Field%20Season%202018/N2O%20Production%20Incubations%20/16Oct2018/HNHW&amp;HNLWincubation_16Oct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times"/>
      <sheetName val="130ppm"/>
      <sheetName val="50ppm"/>
      <sheetName val="10ppm"/>
      <sheetName val="2ppm"/>
      <sheetName val="0.8ppm"/>
      <sheetName val="0.4ppm"/>
      <sheetName val="cal curve"/>
      <sheetName val="30"/>
      <sheetName val="31"/>
      <sheetName val="32"/>
      <sheetName val="33"/>
      <sheetName val="34"/>
      <sheetName val="35"/>
      <sheetName val="36"/>
      <sheetName val="45"/>
      <sheetName val="44"/>
      <sheetName val="43"/>
      <sheetName val="42"/>
      <sheetName val="41"/>
      <sheetName val="40"/>
      <sheetName val="39"/>
      <sheetName val="48"/>
      <sheetName val="49"/>
      <sheetName val="50"/>
      <sheetName val="51"/>
      <sheetName val="52"/>
      <sheetName val="53"/>
      <sheetName val="54"/>
      <sheetName val="27"/>
      <sheetName val="26"/>
      <sheetName val="25"/>
      <sheetName val="sample averages"/>
      <sheetName val="samples_inorder"/>
    </sheetNames>
    <sheetDataSet>
      <sheetData sheetId="0"/>
      <sheetData sheetId="1"/>
      <sheetData sheetId="2">
        <row r="701">
          <cell r="B701">
            <v>45.712800000000001</v>
          </cell>
          <cell r="N701">
            <v>45.0443</v>
          </cell>
          <cell r="P701">
            <v>0.28306900000000002</v>
          </cell>
          <cell r="R701">
            <v>0.32189299999999998</v>
          </cell>
          <cell r="T701">
            <v>6.3590099999999997E-2</v>
          </cell>
          <cell r="X701">
            <v>32.066600000000001</v>
          </cell>
        </row>
        <row r="702">
          <cell r="B702">
            <v>45.622399999999999</v>
          </cell>
          <cell r="N702">
            <v>44.956200000000003</v>
          </cell>
          <cell r="P702">
            <v>0.28206700000000001</v>
          </cell>
          <cell r="R702">
            <v>0.32074399999999997</v>
          </cell>
          <cell r="T702">
            <v>6.3406400000000002E-2</v>
          </cell>
          <cell r="X702">
            <v>32.066400000000002</v>
          </cell>
        </row>
        <row r="703">
          <cell r="B703">
            <v>45.688299999999998</v>
          </cell>
          <cell r="N703">
            <v>45.021999999999998</v>
          </cell>
          <cell r="P703">
            <v>0.282578</v>
          </cell>
          <cell r="R703">
            <v>0.32040400000000002</v>
          </cell>
          <cell r="T703">
            <v>6.3332600000000003E-2</v>
          </cell>
          <cell r="X703">
            <v>32.064799999999998</v>
          </cell>
        </row>
        <row r="704">
          <cell r="B704">
            <v>45.767800000000001</v>
          </cell>
          <cell r="N704">
            <v>45.100200000000001</v>
          </cell>
          <cell r="P704">
            <v>0.28305399999999997</v>
          </cell>
          <cell r="R704">
            <v>0.32089099999999998</v>
          </cell>
          <cell r="T704">
            <v>6.36124E-2</v>
          </cell>
          <cell r="X704">
            <v>32.065300000000001</v>
          </cell>
        </row>
        <row r="705">
          <cell r="B705">
            <v>45.818199999999997</v>
          </cell>
          <cell r="N705">
            <v>45.148600000000002</v>
          </cell>
          <cell r="P705">
            <v>0.28382099999999999</v>
          </cell>
          <cell r="R705">
            <v>0.32203799999999999</v>
          </cell>
          <cell r="T705">
            <v>6.36964E-2</v>
          </cell>
          <cell r="X705">
            <v>32.062600000000003</v>
          </cell>
        </row>
        <row r="706">
          <cell r="B706">
            <v>45.5989</v>
          </cell>
          <cell r="N706">
            <v>44.933199999999999</v>
          </cell>
          <cell r="P706">
            <v>0.282055</v>
          </cell>
          <cell r="R706">
            <v>0.32031599999999999</v>
          </cell>
          <cell r="T706">
            <v>6.3308400000000001E-2</v>
          </cell>
          <cell r="X706">
            <v>32.063800000000001</v>
          </cell>
        </row>
        <row r="707">
          <cell r="B707">
            <v>45.735399999999998</v>
          </cell>
          <cell r="N707">
            <v>45.068100000000001</v>
          </cell>
          <cell r="P707">
            <v>0.282912</v>
          </cell>
          <cell r="R707">
            <v>0.320932</v>
          </cell>
          <cell r="T707">
            <v>6.3492800000000002E-2</v>
          </cell>
          <cell r="X707">
            <v>32.0642</v>
          </cell>
        </row>
        <row r="708">
          <cell r="B708">
            <v>45.707099999999997</v>
          </cell>
          <cell r="N708">
            <v>45.039700000000003</v>
          </cell>
          <cell r="P708">
            <v>0.28275400000000001</v>
          </cell>
          <cell r="R708">
            <v>0.32098900000000002</v>
          </cell>
          <cell r="T708">
            <v>6.3593800000000006E-2</v>
          </cell>
          <cell r="X708">
            <v>32.064500000000002</v>
          </cell>
        </row>
        <row r="709">
          <cell r="B709">
            <v>45.603900000000003</v>
          </cell>
          <cell r="N709">
            <v>44.937899999999999</v>
          </cell>
          <cell r="P709">
            <v>0.28237200000000001</v>
          </cell>
          <cell r="R709">
            <v>0.32036500000000001</v>
          </cell>
          <cell r="T709">
            <v>6.3270699999999999E-2</v>
          </cell>
          <cell r="X709">
            <v>32.064</v>
          </cell>
        </row>
        <row r="710">
          <cell r="B710">
            <v>45.608400000000003</v>
          </cell>
          <cell r="N710">
            <v>44.942</v>
          </cell>
          <cell r="P710">
            <v>0.28223700000000002</v>
          </cell>
          <cell r="R710">
            <v>0.32081300000000001</v>
          </cell>
          <cell r="T710">
            <v>6.3341599999999998E-2</v>
          </cell>
          <cell r="X710">
            <v>32.062399999999997</v>
          </cell>
        </row>
        <row r="711">
          <cell r="B711">
            <v>45.548900000000003</v>
          </cell>
          <cell r="N711">
            <v>44.884799999999998</v>
          </cell>
          <cell r="P711">
            <v>0.28151199999999998</v>
          </cell>
          <cell r="R711">
            <v>0.31931500000000002</v>
          </cell>
          <cell r="T711">
            <v>6.3261600000000001E-2</v>
          </cell>
          <cell r="X711">
            <v>32.061799999999998</v>
          </cell>
        </row>
        <row r="712">
          <cell r="B712">
            <v>45.702300000000001</v>
          </cell>
          <cell r="N712">
            <v>45.0349</v>
          </cell>
          <cell r="P712">
            <v>0.28267300000000001</v>
          </cell>
          <cell r="R712">
            <v>0.32123200000000002</v>
          </cell>
          <cell r="T712">
            <v>6.3529500000000003E-2</v>
          </cell>
          <cell r="X712">
            <v>32.060499999999998</v>
          </cell>
        </row>
        <row r="713">
          <cell r="B713">
            <v>45.612400000000001</v>
          </cell>
          <cell r="N713">
            <v>44.946399999999997</v>
          </cell>
          <cell r="P713">
            <v>0.28243699999999999</v>
          </cell>
          <cell r="R713">
            <v>0.32022699999999998</v>
          </cell>
          <cell r="T713">
            <v>6.3411499999999996E-2</v>
          </cell>
          <cell r="X713">
            <v>32.060499999999998</v>
          </cell>
        </row>
        <row r="714">
          <cell r="B714">
            <v>45.6265</v>
          </cell>
          <cell r="N714">
            <v>44.960299999999997</v>
          </cell>
          <cell r="P714">
            <v>0.28261500000000001</v>
          </cell>
          <cell r="R714">
            <v>0.32025100000000001</v>
          </cell>
          <cell r="T714">
            <v>6.3360799999999995E-2</v>
          </cell>
          <cell r="X714">
            <v>32.059600000000003</v>
          </cell>
        </row>
        <row r="715">
          <cell r="B715">
            <v>45.521799999999999</v>
          </cell>
          <cell r="N715">
            <v>44.856999999999999</v>
          </cell>
          <cell r="P715">
            <v>0.28163700000000003</v>
          </cell>
          <cell r="R715">
            <v>0.31970900000000002</v>
          </cell>
          <cell r="T715">
            <v>6.33682E-2</v>
          </cell>
          <cell r="X715">
            <v>32.0578</v>
          </cell>
        </row>
        <row r="716">
          <cell r="B716">
            <v>45.607999999999997</v>
          </cell>
          <cell r="N716">
            <v>44.941899999999997</v>
          </cell>
          <cell r="P716">
            <v>0.282254</v>
          </cell>
          <cell r="R716">
            <v>0.32053599999999999</v>
          </cell>
          <cell r="T716">
            <v>6.3353800000000002E-2</v>
          </cell>
          <cell r="X716">
            <v>32.058900000000001</v>
          </cell>
        </row>
        <row r="717">
          <cell r="B717">
            <v>45.707599999999999</v>
          </cell>
          <cell r="N717">
            <v>45.040300000000002</v>
          </cell>
          <cell r="P717">
            <v>0.28307399999999999</v>
          </cell>
          <cell r="R717">
            <v>0.32071300000000003</v>
          </cell>
          <cell r="T717">
            <v>6.3462000000000005E-2</v>
          </cell>
          <cell r="X717">
            <v>32.058100000000003</v>
          </cell>
        </row>
        <row r="718">
          <cell r="B718">
            <v>45.715899999999998</v>
          </cell>
          <cell r="N718">
            <v>45.047499999999999</v>
          </cell>
          <cell r="P718">
            <v>0.28307399999999999</v>
          </cell>
          <cell r="R718">
            <v>0.32167800000000002</v>
          </cell>
          <cell r="T718">
            <v>6.3615000000000005E-2</v>
          </cell>
          <cell r="X718">
            <v>32.057200000000002</v>
          </cell>
        </row>
        <row r="719">
          <cell r="B719">
            <v>45.805599999999998</v>
          </cell>
          <cell r="N719">
            <v>45.136499999999998</v>
          </cell>
          <cell r="P719">
            <v>0.28386099999999997</v>
          </cell>
          <cell r="R719">
            <v>0.321604</v>
          </cell>
          <cell r="T719">
            <v>6.3662300000000005E-2</v>
          </cell>
          <cell r="X719">
            <v>32.056800000000003</v>
          </cell>
        </row>
        <row r="720">
          <cell r="B720">
            <v>45.603400000000001</v>
          </cell>
          <cell r="N720">
            <v>44.936999999999998</v>
          </cell>
          <cell r="P720">
            <v>0.28244399999999997</v>
          </cell>
          <cell r="R720">
            <v>0.32064599999999999</v>
          </cell>
          <cell r="T720">
            <v>6.3329899999999995E-2</v>
          </cell>
          <cell r="X720">
            <v>32.056699999999999</v>
          </cell>
        </row>
        <row r="721">
          <cell r="B721">
            <v>45.577800000000003</v>
          </cell>
          <cell r="N721">
            <v>44.911900000000003</v>
          </cell>
          <cell r="P721">
            <v>0.28217799999999998</v>
          </cell>
          <cell r="R721">
            <v>0.320355</v>
          </cell>
          <cell r="T721">
            <v>6.3403200000000007E-2</v>
          </cell>
          <cell r="X721">
            <v>32.057400000000001</v>
          </cell>
        </row>
        <row r="722">
          <cell r="B722">
            <v>45.5822</v>
          </cell>
          <cell r="N722">
            <v>44.916499999999999</v>
          </cell>
          <cell r="P722">
            <v>0.28218100000000002</v>
          </cell>
          <cell r="R722">
            <v>0.32017200000000001</v>
          </cell>
          <cell r="T722">
            <v>6.3316800000000006E-2</v>
          </cell>
          <cell r="X722">
            <v>32.057899999999997</v>
          </cell>
        </row>
        <row r="723">
          <cell r="B723">
            <v>45.615000000000002</v>
          </cell>
          <cell r="N723">
            <v>44.949300000000001</v>
          </cell>
          <cell r="P723">
            <v>0.28202500000000003</v>
          </cell>
          <cell r="R723">
            <v>0.32022600000000001</v>
          </cell>
          <cell r="T723">
            <v>6.3399800000000006E-2</v>
          </cell>
          <cell r="X723">
            <v>32.057200000000002</v>
          </cell>
        </row>
        <row r="724">
          <cell r="B724">
            <v>45.718600000000002</v>
          </cell>
          <cell r="N724">
            <v>45.050199999999997</v>
          </cell>
          <cell r="P724">
            <v>0.28324700000000003</v>
          </cell>
          <cell r="R724">
            <v>0.321461</v>
          </cell>
          <cell r="T724">
            <v>6.3625600000000004E-2</v>
          </cell>
          <cell r="X724">
            <v>32.055900000000001</v>
          </cell>
        </row>
        <row r="725">
          <cell r="B725">
            <v>45.654699999999998</v>
          </cell>
          <cell r="N725">
            <v>44.988300000000002</v>
          </cell>
          <cell r="P725">
            <v>0.28249200000000002</v>
          </cell>
          <cell r="R725">
            <v>0.320465</v>
          </cell>
          <cell r="T725">
            <v>6.3473000000000002E-2</v>
          </cell>
          <cell r="X725">
            <v>32.055599999999998</v>
          </cell>
        </row>
        <row r="726">
          <cell r="B726">
            <v>45.6128</v>
          </cell>
          <cell r="N726">
            <v>44.946199999999997</v>
          </cell>
          <cell r="P726">
            <v>0.28256500000000001</v>
          </cell>
          <cell r="R726">
            <v>0.32057999999999998</v>
          </cell>
          <cell r="T726">
            <v>6.3413499999999998E-2</v>
          </cell>
          <cell r="X726">
            <v>32.055100000000003</v>
          </cell>
        </row>
        <row r="727">
          <cell r="B727">
            <v>45.686100000000003</v>
          </cell>
          <cell r="N727">
            <v>45.018799999999999</v>
          </cell>
          <cell r="P727">
            <v>0.28281699999999999</v>
          </cell>
          <cell r="R727">
            <v>0.32089099999999998</v>
          </cell>
          <cell r="T727">
            <v>6.3537399999999994E-2</v>
          </cell>
          <cell r="X727">
            <v>32.054699999999997</v>
          </cell>
        </row>
        <row r="728">
          <cell r="B728">
            <v>45.688699999999997</v>
          </cell>
          <cell r="N728">
            <v>45.021799999999999</v>
          </cell>
          <cell r="P728">
            <v>0.28265499999999999</v>
          </cell>
          <cell r="R728">
            <v>0.32087900000000003</v>
          </cell>
          <cell r="T728">
            <v>6.3328800000000005E-2</v>
          </cell>
          <cell r="X728">
            <v>32.053600000000003</v>
          </cell>
        </row>
        <row r="729">
          <cell r="B729">
            <v>45.528399999999998</v>
          </cell>
          <cell r="N729">
            <v>44.863999999999997</v>
          </cell>
          <cell r="P729">
            <v>0.281754</v>
          </cell>
          <cell r="R729">
            <v>0.31941799999999998</v>
          </cell>
          <cell r="T729">
            <v>6.3213400000000003E-2</v>
          </cell>
          <cell r="X729">
            <v>32.055</v>
          </cell>
        </row>
        <row r="730">
          <cell r="B730">
            <v>45.709800000000001</v>
          </cell>
          <cell r="N730">
            <v>45.041899999999998</v>
          </cell>
          <cell r="P730">
            <v>0.283169</v>
          </cell>
          <cell r="R730">
            <v>0.321135</v>
          </cell>
          <cell r="T730">
            <v>6.3558199999999995E-2</v>
          </cell>
          <cell r="X730">
            <v>32.054600000000001</v>
          </cell>
        </row>
        <row r="731">
          <cell r="B731">
            <v>45.585799999999999</v>
          </cell>
          <cell r="N731">
            <v>44.92</v>
          </cell>
          <cell r="P731">
            <v>0.282333</v>
          </cell>
          <cell r="R731">
            <v>0.320187</v>
          </cell>
          <cell r="T731">
            <v>6.3266000000000003E-2</v>
          </cell>
          <cell r="X731">
            <v>32.053899999999999</v>
          </cell>
        </row>
        <row r="732">
          <cell r="B732">
            <v>45.495199999999997</v>
          </cell>
          <cell r="N732">
            <v>44.830500000000001</v>
          </cell>
          <cell r="P732">
            <v>0.28154699999999999</v>
          </cell>
          <cell r="R732">
            <v>0.32002799999999998</v>
          </cell>
          <cell r="T732">
            <v>6.3203899999999993E-2</v>
          </cell>
          <cell r="X732">
            <v>32.054900000000004</v>
          </cell>
        </row>
        <row r="733">
          <cell r="B733">
            <v>45.780200000000001</v>
          </cell>
          <cell r="N733">
            <v>45.112299999999998</v>
          </cell>
          <cell r="P733">
            <v>0.28326000000000001</v>
          </cell>
          <cell r="R733">
            <v>0.32116400000000001</v>
          </cell>
          <cell r="T733">
            <v>6.3458399999999998E-2</v>
          </cell>
          <cell r="X733">
            <v>32.054299999999998</v>
          </cell>
        </row>
        <row r="734">
          <cell r="B734">
            <v>45.600299999999997</v>
          </cell>
          <cell r="N734">
            <v>44.935699999999997</v>
          </cell>
          <cell r="P734">
            <v>0.28187800000000002</v>
          </cell>
          <cell r="R734">
            <v>0.319606</v>
          </cell>
          <cell r="T734">
            <v>6.3164999999999999E-2</v>
          </cell>
          <cell r="X734">
            <v>32.054499999999997</v>
          </cell>
        </row>
        <row r="735">
          <cell r="B735">
            <v>45.478499999999997</v>
          </cell>
          <cell r="N735">
            <v>44.813800000000001</v>
          </cell>
          <cell r="P735">
            <v>0.28168100000000001</v>
          </cell>
          <cell r="R735">
            <v>0.319774</v>
          </cell>
          <cell r="T735">
            <v>6.3264600000000004E-2</v>
          </cell>
          <cell r="X735">
            <v>32.054099999999998</v>
          </cell>
        </row>
        <row r="736">
          <cell r="B736">
            <v>45.5627</v>
          </cell>
          <cell r="N736">
            <v>44.896900000000002</v>
          </cell>
          <cell r="P736">
            <v>0.28210299999999999</v>
          </cell>
          <cell r="R736">
            <v>0.32027299999999997</v>
          </cell>
          <cell r="T736">
            <v>6.3417500000000002E-2</v>
          </cell>
          <cell r="X736">
            <v>32.054400000000001</v>
          </cell>
        </row>
        <row r="737">
          <cell r="B737">
            <v>45.687199999999997</v>
          </cell>
          <cell r="N737">
            <v>45.019399999999997</v>
          </cell>
          <cell r="P737">
            <v>0.28298499999999999</v>
          </cell>
          <cell r="R737">
            <v>0.32137900000000003</v>
          </cell>
          <cell r="T737">
            <v>6.3476299999999999E-2</v>
          </cell>
          <cell r="X737">
            <v>32.054699999999997</v>
          </cell>
        </row>
        <row r="738">
          <cell r="B738">
            <v>45.664499999999997</v>
          </cell>
          <cell r="N738">
            <v>44.998199999999997</v>
          </cell>
          <cell r="P738">
            <v>0.282611</v>
          </cell>
          <cell r="R738">
            <v>0.32031199999999999</v>
          </cell>
          <cell r="T738">
            <v>6.3377199999999995E-2</v>
          </cell>
          <cell r="X738">
            <v>32.055199999999999</v>
          </cell>
        </row>
        <row r="739">
          <cell r="B739">
            <v>45.614400000000003</v>
          </cell>
          <cell r="N739">
            <v>44.948300000000003</v>
          </cell>
          <cell r="P739">
            <v>0.28226299999999999</v>
          </cell>
          <cell r="R739">
            <v>0.32047399999999998</v>
          </cell>
          <cell r="T739">
            <v>6.3382300000000003E-2</v>
          </cell>
          <cell r="X739">
            <v>32.055</v>
          </cell>
        </row>
        <row r="740">
          <cell r="B740">
            <v>45.608699999999999</v>
          </cell>
          <cell r="N740">
            <v>44.942500000000003</v>
          </cell>
          <cell r="P740">
            <v>0.28246100000000002</v>
          </cell>
          <cell r="R740">
            <v>0.32039699999999999</v>
          </cell>
          <cell r="T740">
            <v>6.3339000000000006E-2</v>
          </cell>
          <cell r="X740">
            <v>32.055999999999997</v>
          </cell>
        </row>
        <row r="741">
          <cell r="B741">
            <v>45.607700000000001</v>
          </cell>
          <cell r="N741">
            <v>44.942100000000003</v>
          </cell>
          <cell r="P741">
            <v>0.28224399999999999</v>
          </cell>
          <cell r="R741">
            <v>0.32009199999999999</v>
          </cell>
          <cell r="T741">
            <v>6.3330800000000007E-2</v>
          </cell>
          <cell r="X741">
            <v>32.054900000000004</v>
          </cell>
        </row>
        <row r="742">
          <cell r="B742">
            <v>45.575499999999998</v>
          </cell>
          <cell r="N742">
            <v>44.909500000000001</v>
          </cell>
          <cell r="P742">
            <v>0.28226000000000001</v>
          </cell>
          <cell r="R742">
            <v>0.320357</v>
          </cell>
          <cell r="T742">
            <v>6.3343700000000003E-2</v>
          </cell>
          <cell r="X742">
            <v>32.053600000000003</v>
          </cell>
        </row>
        <row r="743">
          <cell r="B743">
            <v>45.725299999999997</v>
          </cell>
          <cell r="N743">
            <v>45.057499999999997</v>
          </cell>
          <cell r="P743">
            <v>0.28299600000000003</v>
          </cell>
          <cell r="R743">
            <v>0.32119300000000001</v>
          </cell>
          <cell r="T743">
            <v>6.3563599999999998E-2</v>
          </cell>
          <cell r="X743">
            <v>32.0535</v>
          </cell>
        </row>
        <row r="744">
          <cell r="B744">
            <v>45.555500000000002</v>
          </cell>
          <cell r="N744">
            <v>44.890799999999999</v>
          </cell>
          <cell r="P744">
            <v>0.28178700000000001</v>
          </cell>
          <cell r="R744">
            <v>0.31971100000000002</v>
          </cell>
          <cell r="T744">
            <v>6.32384E-2</v>
          </cell>
          <cell r="X744">
            <v>32.054900000000004</v>
          </cell>
        </row>
        <row r="745">
          <cell r="B745">
            <v>45.561599999999999</v>
          </cell>
          <cell r="N745">
            <v>44.896099999999997</v>
          </cell>
          <cell r="P745">
            <v>0.28194999999999998</v>
          </cell>
          <cell r="R745">
            <v>0.32014300000000001</v>
          </cell>
          <cell r="T745">
            <v>6.3368499999999994E-2</v>
          </cell>
          <cell r="X745">
            <v>32.054699999999997</v>
          </cell>
        </row>
        <row r="746">
          <cell r="B746">
            <v>45.564</v>
          </cell>
          <cell r="N746">
            <v>44.898400000000002</v>
          </cell>
          <cell r="P746">
            <v>0.28184199999999998</v>
          </cell>
          <cell r="R746">
            <v>0.320351</v>
          </cell>
          <cell r="T746">
            <v>6.3417500000000002E-2</v>
          </cell>
          <cell r="X746">
            <v>32.055100000000003</v>
          </cell>
        </row>
        <row r="747">
          <cell r="B747">
            <v>45.612900000000003</v>
          </cell>
          <cell r="N747">
            <v>44.947200000000002</v>
          </cell>
          <cell r="P747">
            <v>0.28218700000000002</v>
          </cell>
          <cell r="R747">
            <v>0.32015500000000002</v>
          </cell>
          <cell r="T747">
            <v>6.3324599999999995E-2</v>
          </cell>
          <cell r="X747">
            <v>32.055300000000003</v>
          </cell>
        </row>
        <row r="748">
          <cell r="B748">
            <v>45.683599999999998</v>
          </cell>
          <cell r="N748">
            <v>45.016500000000001</v>
          </cell>
          <cell r="P748">
            <v>0.28275600000000001</v>
          </cell>
          <cell r="R748">
            <v>0.32103100000000001</v>
          </cell>
          <cell r="T748">
            <v>6.3338599999999995E-2</v>
          </cell>
          <cell r="X748">
            <v>32.0548</v>
          </cell>
        </row>
        <row r="749">
          <cell r="B749">
            <v>45.622999999999998</v>
          </cell>
          <cell r="N749">
            <v>44.956000000000003</v>
          </cell>
          <cell r="P749">
            <v>0.28270099999999998</v>
          </cell>
          <cell r="R749">
            <v>0.32073800000000002</v>
          </cell>
          <cell r="T749">
            <v>6.3571000000000003E-2</v>
          </cell>
          <cell r="X749">
            <v>32.055700000000002</v>
          </cell>
        </row>
        <row r="750">
          <cell r="B750">
            <v>45.555900000000001</v>
          </cell>
          <cell r="N750">
            <v>44.890300000000003</v>
          </cell>
          <cell r="P750">
            <v>0.28207199999999999</v>
          </cell>
          <cell r="R750">
            <v>0.32014599999999999</v>
          </cell>
          <cell r="T750">
            <v>6.3347000000000001E-2</v>
          </cell>
          <cell r="X750">
            <v>32.055799999999998</v>
          </cell>
        </row>
        <row r="751">
          <cell r="B751">
            <v>45.663499999999999</v>
          </cell>
          <cell r="N751">
            <v>44.996899999999997</v>
          </cell>
          <cell r="P751">
            <v>0.28274700000000003</v>
          </cell>
          <cell r="R751">
            <v>0.320442</v>
          </cell>
          <cell r="T751">
            <v>6.3433500000000004E-2</v>
          </cell>
          <cell r="X751">
            <v>32.055799999999998</v>
          </cell>
        </row>
        <row r="752">
          <cell r="B752">
            <v>45.469299999999997</v>
          </cell>
          <cell r="N752">
            <v>44.805199999999999</v>
          </cell>
          <cell r="P752">
            <v>0.281586</v>
          </cell>
          <cell r="R752">
            <v>0.31935599999999997</v>
          </cell>
          <cell r="T752">
            <v>6.3164700000000004E-2</v>
          </cell>
          <cell r="X752">
            <v>32.056600000000003</v>
          </cell>
        </row>
        <row r="753">
          <cell r="B753">
            <v>45.559399999999997</v>
          </cell>
          <cell r="N753">
            <v>44.894399999999997</v>
          </cell>
          <cell r="P753">
            <v>0.282109</v>
          </cell>
          <cell r="R753">
            <v>0.31965300000000002</v>
          </cell>
          <cell r="T753">
            <v>6.32659E-2</v>
          </cell>
          <cell r="X753">
            <v>32.054600000000001</v>
          </cell>
        </row>
        <row r="754">
          <cell r="B754">
            <v>45.4985</v>
          </cell>
          <cell r="N754">
            <v>44.834899999999998</v>
          </cell>
          <cell r="P754">
            <v>0.28118599999999999</v>
          </cell>
          <cell r="R754">
            <v>0.31923400000000002</v>
          </cell>
          <cell r="T754">
            <v>6.3146499999999994E-2</v>
          </cell>
          <cell r="X754">
            <v>32.055100000000003</v>
          </cell>
        </row>
        <row r="755">
          <cell r="B755">
            <v>45.567300000000003</v>
          </cell>
          <cell r="N755">
            <v>44.902700000000003</v>
          </cell>
          <cell r="P755">
            <v>0.28186600000000001</v>
          </cell>
          <cell r="R755">
            <v>0.31952700000000001</v>
          </cell>
          <cell r="T755">
            <v>6.3206999999999999E-2</v>
          </cell>
          <cell r="X755">
            <v>32.054600000000001</v>
          </cell>
        </row>
        <row r="756">
          <cell r="B756">
            <v>45.662199999999999</v>
          </cell>
          <cell r="N756">
            <v>44.996600000000001</v>
          </cell>
          <cell r="P756">
            <v>0.28271000000000002</v>
          </cell>
          <cell r="R756">
            <v>0.31957400000000002</v>
          </cell>
          <cell r="T756">
            <v>6.3330499999999998E-2</v>
          </cell>
          <cell r="X756">
            <v>32.053899999999999</v>
          </cell>
        </row>
        <row r="757">
          <cell r="B757">
            <v>45.724200000000003</v>
          </cell>
          <cell r="N757">
            <v>45.055999999999997</v>
          </cell>
          <cell r="P757">
            <v>0.282943</v>
          </cell>
          <cell r="R757">
            <v>0.321573</v>
          </cell>
          <cell r="T757">
            <v>6.36491E-2</v>
          </cell>
          <cell r="X757">
            <v>32.055599999999998</v>
          </cell>
        </row>
        <row r="758">
          <cell r="B758">
            <v>45.5625</v>
          </cell>
          <cell r="N758">
            <v>44.896700000000003</v>
          </cell>
          <cell r="P758">
            <v>0.28216999999999998</v>
          </cell>
          <cell r="R758">
            <v>0.32022699999999998</v>
          </cell>
          <cell r="T758">
            <v>6.3342300000000004E-2</v>
          </cell>
          <cell r="X758">
            <v>32.054600000000001</v>
          </cell>
        </row>
        <row r="759">
          <cell r="B759">
            <v>45.7361</v>
          </cell>
          <cell r="N759">
            <v>45.068600000000004</v>
          </cell>
          <cell r="P759">
            <v>0.28303800000000001</v>
          </cell>
          <cell r="R759">
            <v>0.32094899999999998</v>
          </cell>
          <cell r="T759">
            <v>6.3546699999999998E-2</v>
          </cell>
          <cell r="X759">
            <v>32.055900000000001</v>
          </cell>
        </row>
        <row r="760">
          <cell r="B760">
            <v>45.567399999999999</v>
          </cell>
          <cell r="N760">
            <v>44.901600000000002</v>
          </cell>
          <cell r="P760">
            <v>0.28213300000000002</v>
          </cell>
          <cell r="R760">
            <v>0.32029200000000002</v>
          </cell>
          <cell r="T760">
            <v>6.3371399999999994E-2</v>
          </cell>
          <cell r="X760">
            <v>32.055399999999999</v>
          </cell>
        </row>
        <row r="761">
          <cell r="B761">
            <v>45.547899999999998</v>
          </cell>
          <cell r="N761">
            <v>44.882300000000001</v>
          </cell>
          <cell r="P761">
            <v>0.28196700000000002</v>
          </cell>
          <cell r="R761">
            <v>0.32030500000000001</v>
          </cell>
          <cell r="T761">
            <v>6.3345700000000005E-2</v>
          </cell>
          <cell r="X761">
            <v>32.054200000000002</v>
          </cell>
        </row>
        <row r="762">
          <cell r="B762">
            <v>45.561799999999998</v>
          </cell>
          <cell r="N762">
            <v>44.8964</v>
          </cell>
          <cell r="P762">
            <v>0.28170499999999998</v>
          </cell>
          <cell r="R762">
            <v>0.320351</v>
          </cell>
          <cell r="T762">
            <v>6.3322400000000001E-2</v>
          </cell>
          <cell r="X762">
            <v>32.053899999999999</v>
          </cell>
        </row>
        <row r="763">
          <cell r="B763">
            <v>45.5276</v>
          </cell>
          <cell r="N763">
            <v>44.863100000000003</v>
          </cell>
          <cell r="P763">
            <v>0.28198800000000002</v>
          </cell>
          <cell r="R763">
            <v>0.319301</v>
          </cell>
          <cell r="T763">
            <v>6.3192700000000004E-2</v>
          </cell>
          <cell r="X763">
            <v>32.0533</v>
          </cell>
        </row>
        <row r="764">
          <cell r="B764">
            <v>45.611899999999999</v>
          </cell>
          <cell r="N764">
            <v>44.946599999999997</v>
          </cell>
          <cell r="P764">
            <v>0.28207300000000002</v>
          </cell>
          <cell r="R764">
            <v>0.31998399999999999</v>
          </cell>
          <cell r="T764">
            <v>6.3268199999999997E-2</v>
          </cell>
          <cell r="X764">
            <v>32.053199999999997</v>
          </cell>
        </row>
        <row r="765">
          <cell r="B765">
            <v>45.586399999999998</v>
          </cell>
          <cell r="N765">
            <v>44.920099999999998</v>
          </cell>
          <cell r="P765">
            <v>0.28236600000000001</v>
          </cell>
          <cell r="R765">
            <v>0.32053500000000001</v>
          </cell>
          <cell r="T765">
            <v>6.3388299999999995E-2</v>
          </cell>
          <cell r="X765">
            <v>32.053100000000001</v>
          </cell>
        </row>
        <row r="766">
          <cell r="B766">
            <v>45.684399999999997</v>
          </cell>
          <cell r="N766">
            <v>45.018099999999997</v>
          </cell>
          <cell r="P766">
            <v>0.28231299999999998</v>
          </cell>
          <cell r="R766">
            <v>0.32064700000000002</v>
          </cell>
          <cell r="T766">
            <v>6.3403500000000002E-2</v>
          </cell>
          <cell r="X766">
            <v>32.0533</v>
          </cell>
        </row>
        <row r="767">
          <cell r="B767">
            <v>45.477699999999999</v>
          </cell>
          <cell r="N767">
            <v>44.814500000000002</v>
          </cell>
          <cell r="P767">
            <v>0.28137899999999999</v>
          </cell>
          <cell r="R767">
            <v>0.318743</v>
          </cell>
          <cell r="T767">
            <v>6.3115699999999997E-2</v>
          </cell>
          <cell r="X767">
            <v>32.053600000000003</v>
          </cell>
        </row>
        <row r="768">
          <cell r="B768">
            <v>45.565800000000003</v>
          </cell>
          <cell r="N768">
            <v>44.901200000000003</v>
          </cell>
          <cell r="P768">
            <v>0.28188999999999997</v>
          </cell>
          <cell r="R768">
            <v>0.31948900000000002</v>
          </cell>
          <cell r="T768">
            <v>6.3180500000000001E-2</v>
          </cell>
          <cell r="X768">
            <v>32.0518</v>
          </cell>
        </row>
        <row r="769">
          <cell r="B769">
            <v>45.575499999999998</v>
          </cell>
          <cell r="N769">
            <v>44.910299999999999</v>
          </cell>
          <cell r="P769">
            <v>0.28198600000000001</v>
          </cell>
          <cell r="R769">
            <v>0.319907</v>
          </cell>
          <cell r="T769">
            <v>6.3292500000000002E-2</v>
          </cell>
          <cell r="X769">
            <v>32.050899999999999</v>
          </cell>
        </row>
        <row r="770">
          <cell r="B770">
            <v>45.548699999999997</v>
          </cell>
          <cell r="N770">
            <v>44.883699999999997</v>
          </cell>
          <cell r="P770">
            <v>0.281607</v>
          </cell>
          <cell r="R770">
            <v>0.320073</v>
          </cell>
          <cell r="T770">
            <v>6.3333500000000001E-2</v>
          </cell>
          <cell r="X770">
            <v>32.053100000000001</v>
          </cell>
        </row>
        <row r="771">
          <cell r="B771">
            <v>45.585999999999999</v>
          </cell>
          <cell r="N771">
            <v>44.9208</v>
          </cell>
          <cell r="P771">
            <v>0.282003</v>
          </cell>
          <cell r="R771">
            <v>0.319996</v>
          </cell>
          <cell r="T771">
            <v>6.3217599999999999E-2</v>
          </cell>
          <cell r="X771">
            <v>32.051000000000002</v>
          </cell>
        </row>
        <row r="772">
          <cell r="B772">
            <v>45.474600000000002</v>
          </cell>
          <cell r="N772">
            <v>44.811100000000003</v>
          </cell>
          <cell r="P772">
            <v>0.28137099999999998</v>
          </cell>
          <cell r="R772">
            <v>0.31897700000000001</v>
          </cell>
          <cell r="T772">
            <v>6.3148599999999999E-2</v>
          </cell>
          <cell r="X772">
            <v>32.050899999999999</v>
          </cell>
        </row>
        <row r="773">
          <cell r="B773">
            <v>45.680799999999998</v>
          </cell>
          <cell r="N773">
            <v>45.013599999999997</v>
          </cell>
          <cell r="P773">
            <v>0.28281299999999998</v>
          </cell>
          <cell r="R773">
            <v>0.32087500000000002</v>
          </cell>
          <cell r="T773">
            <v>6.3475799999999999E-2</v>
          </cell>
          <cell r="X773">
            <v>32.050899999999999</v>
          </cell>
        </row>
        <row r="774">
          <cell r="B774">
            <v>45.472799999999999</v>
          </cell>
          <cell r="N774">
            <v>44.808399999999999</v>
          </cell>
          <cell r="P774">
            <v>0.28146900000000002</v>
          </cell>
          <cell r="R774">
            <v>0.31978400000000001</v>
          </cell>
          <cell r="T774">
            <v>6.3205700000000004E-2</v>
          </cell>
          <cell r="X774">
            <v>32.051400000000001</v>
          </cell>
        </row>
        <row r="775">
          <cell r="B775">
            <v>45.615299999999998</v>
          </cell>
          <cell r="N775">
            <v>44.95</v>
          </cell>
          <cell r="P775">
            <v>0.28193200000000002</v>
          </cell>
          <cell r="R775">
            <v>0.32003799999999999</v>
          </cell>
          <cell r="T775">
            <v>6.3372300000000006E-2</v>
          </cell>
          <cell r="X775">
            <v>32.050699999999999</v>
          </cell>
        </row>
        <row r="776">
          <cell r="B776">
            <v>45.563000000000002</v>
          </cell>
          <cell r="N776">
            <v>44.898000000000003</v>
          </cell>
          <cell r="P776">
            <v>0.28207199999999999</v>
          </cell>
          <cell r="R776">
            <v>0.319633</v>
          </cell>
          <cell r="T776">
            <v>6.3284000000000007E-2</v>
          </cell>
          <cell r="X776">
            <v>32.051299999999998</v>
          </cell>
        </row>
        <row r="777">
          <cell r="B777">
            <v>45.710299999999997</v>
          </cell>
          <cell r="N777">
            <v>45.043199999999999</v>
          </cell>
          <cell r="P777">
            <v>0.28280899999999998</v>
          </cell>
          <cell r="R777">
            <v>0.32085200000000003</v>
          </cell>
          <cell r="T777">
            <v>6.34826E-2</v>
          </cell>
          <cell r="X777">
            <v>32.0473</v>
          </cell>
        </row>
        <row r="778">
          <cell r="B778">
            <v>45.5426</v>
          </cell>
          <cell r="N778">
            <v>44.877200000000002</v>
          </cell>
          <cell r="P778">
            <v>0.28187699999999999</v>
          </cell>
          <cell r="R778">
            <v>0.32019199999999998</v>
          </cell>
          <cell r="T778">
            <v>6.3342800000000005E-2</v>
          </cell>
          <cell r="X778">
            <v>32.040199999999999</v>
          </cell>
        </row>
        <row r="779">
          <cell r="B779">
            <v>45.658099999999997</v>
          </cell>
          <cell r="N779">
            <v>44.992100000000001</v>
          </cell>
          <cell r="P779">
            <v>0.28234999999999999</v>
          </cell>
          <cell r="R779">
            <v>0.32029299999999999</v>
          </cell>
          <cell r="T779">
            <v>6.3339699999999999E-2</v>
          </cell>
          <cell r="X779">
            <v>32.030700000000003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4278-A3B5-CF49-8E06-D70290B5D309}">
  <dimension ref="A1:V92"/>
  <sheetViews>
    <sheetView workbookViewId="0">
      <selection activeCell="E17" sqref="E17"/>
    </sheetView>
  </sheetViews>
  <sheetFormatPr baseColWidth="10" defaultRowHeight="16"/>
  <cols>
    <col min="1" max="1" width="16.83203125" bestFit="1" customWidth="1"/>
    <col min="8" max="8" width="20.83203125" bestFit="1" customWidth="1"/>
    <col min="9" max="9" width="16.83203125" bestFit="1" customWidth="1"/>
    <col min="10" max="10" width="11.1640625" bestFit="1" customWidth="1"/>
    <col min="11" max="11" width="15.6640625" bestFit="1" customWidth="1"/>
    <col min="12" max="12" width="31" bestFit="1" customWidth="1"/>
    <col min="13" max="13" width="12.1640625" bestFit="1" customWidth="1"/>
    <col min="14" max="14" width="15.5" bestFit="1" customWidth="1"/>
    <col min="15" max="15" width="30.83203125" bestFit="1" customWidth="1"/>
    <col min="17" max="17" width="15.6640625" bestFit="1" customWidth="1"/>
    <col min="18" max="18" width="12.1640625" bestFit="1" customWidth="1"/>
    <col min="19" max="19" width="13.33203125" bestFit="1" customWidth="1"/>
    <col min="22" max="22" width="18.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4" t="s">
        <v>22</v>
      </c>
      <c r="B2" s="5">
        <v>43251</v>
      </c>
      <c r="C2" s="5" t="s">
        <v>23</v>
      </c>
      <c r="D2" s="5" t="s">
        <v>24</v>
      </c>
      <c r="E2" s="5" t="s">
        <v>23</v>
      </c>
      <c r="F2" s="5" t="s">
        <v>25</v>
      </c>
      <c r="G2" s="6">
        <v>0.3</v>
      </c>
      <c r="H2" s="6">
        <v>0.28999999999999998</v>
      </c>
      <c r="I2" s="7">
        <v>0.28922131272700002</v>
      </c>
      <c r="J2" s="8">
        <v>3.2987799999999999E-3</v>
      </c>
      <c r="K2" s="7">
        <v>1.5804909819999999E-3</v>
      </c>
      <c r="L2" s="7" t="s">
        <v>26</v>
      </c>
      <c r="M2" s="8">
        <v>3.1319999999999998E-5</v>
      </c>
      <c r="N2" s="7">
        <v>2.1356571639999998E-3</v>
      </c>
      <c r="O2" s="7" t="s">
        <v>26</v>
      </c>
      <c r="P2" s="8">
        <v>4.0420000000000003E-5</v>
      </c>
      <c r="Q2" s="9">
        <v>3.9777683270000001E-4</v>
      </c>
      <c r="R2" s="8">
        <v>2.6069999999999999E-5</v>
      </c>
      <c r="S2" s="6">
        <v>32.549999999999997</v>
      </c>
      <c r="T2" s="11">
        <v>1</v>
      </c>
      <c r="U2" s="3" t="s">
        <v>27</v>
      </c>
      <c r="V2" s="13">
        <v>5.4779850000000003E-3</v>
      </c>
    </row>
    <row r="3" spans="1:22">
      <c r="A3" s="4" t="s">
        <v>22</v>
      </c>
      <c r="B3" s="5">
        <v>43252</v>
      </c>
      <c r="C3" s="5" t="s">
        <v>23</v>
      </c>
      <c r="D3" s="5" t="s">
        <v>24</v>
      </c>
      <c r="E3" s="5" t="s">
        <v>23</v>
      </c>
      <c r="F3" s="5" t="s">
        <v>25</v>
      </c>
      <c r="G3" s="6">
        <v>0.3</v>
      </c>
      <c r="H3" s="6">
        <v>0.28999999999999998</v>
      </c>
      <c r="I3" s="7">
        <v>0.28947867857100001</v>
      </c>
      <c r="J3" s="4">
        <v>9.2414999999999999E-4</v>
      </c>
      <c r="K3" s="7">
        <v>1.517558393E-3</v>
      </c>
      <c r="L3" s="7" t="s">
        <v>26</v>
      </c>
      <c r="M3" s="14">
        <v>2.00982E-5</v>
      </c>
      <c r="N3" s="7">
        <v>1.9108823210000001E-3</v>
      </c>
      <c r="O3" s="7" t="s">
        <v>26</v>
      </c>
      <c r="P3" s="14">
        <v>3.1157400000000001E-5</v>
      </c>
      <c r="Q3" s="7">
        <v>4.5811141100000002E-4</v>
      </c>
      <c r="R3" s="8">
        <v>1.9000000000000001E-5</v>
      </c>
      <c r="S3" s="6">
        <v>35.630000000000003</v>
      </c>
      <c r="T3" s="11">
        <v>1</v>
      </c>
      <c r="U3" s="3" t="s">
        <v>28</v>
      </c>
      <c r="V3" s="13">
        <v>0.12176568</v>
      </c>
    </row>
    <row r="4" spans="1:22">
      <c r="A4" s="4" t="s">
        <v>22</v>
      </c>
      <c r="B4" s="5">
        <v>43236</v>
      </c>
      <c r="C4" s="5" t="s">
        <v>23</v>
      </c>
      <c r="D4" s="5" t="s">
        <v>24</v>
      </c>
      <c r="E4" s="5" t="s">
        <v>23</v>
      </c>
      <c r="F4" s="5" t="s">
        <v>25</v>
      </c>
      <c r="G4" s="6">
        <v>0.4</v>
      </c>
      <c r="H4" s="6">
        <v>0.4</v>
      </c>
      <c r="I4" s="7">
        <v>0.39727127745700003</v>
      </c>
      <c r="J4" s="8">
        <v>7.7077999999999999E-4</v>
      </c>
      <c r="K4" s="7">
        <v>2.2785524280000001E-3</v>
      </c>
      <c r="L4" s="7" t="s">
        <v>26</v>
      </c>
      <c r="M4" s="8">
        <v>2.2750000000000001E-5</v>
      </c>
      <c r="N4" s="7">
        <v>2.619353006E-3</v>
      </c>
      <c r="O4" s="7" t="s">
        <v>26</v>
      </c>
      <c r="P4" s="8">
        <v>3.2620000000000003E-5</v>
      </c>
      <c r="Q4" s="9">
        <v>6.3670603470000005E-4</v>
      </c>
      <c r="R4" s="15">
        <v>2.2002999999999999E-5</v>
      </c>
      <c r="S4" s="6">
        <v>34.21</v>
      </c>
      <c r="T4" s="11">
        <v>1</v>
      </c>
      <c r="U4" s="3" t="s">
        <v>29</v>
      </c>
      <c r="V4" s="13">
        <v>1.1029500000000001</v>
      </c>
    </row>
    <row r="5" spans="1:22">
      <c r="A5" s="4" t="s">
        <v>22</v>
      </c>
      <c r="B5" s="5">
        <v>43251</v>
      </c>
      <c r="C5" s="5" t="s">
        <v>23</v>
      </c>
      <c r="D5" s="5" t="s">
        <v>24</v>
      </c>
      <c r="E5" s="5" t="s">
        <v>23</v>
      </c>
      <c r="F5" s="5" t="s">
        <v>25</v>
      </c>
      <c r="G5" s="6">
        <v>0.4</v>
      </c>
      <c r="H5" s="6">
        <v>0.42</v>
      </c>
      <c r="I5" s="7">
        <v>0.40960261344499999</v>
      </c>
      <c r="J5" s="8">
        <v>1.2985099999999999E-3</v>
      </c>
      <c r="K5" s="7">
        <v>2.3644817649999999E-3</v>
      </c>
      <c r="L5" s="7" t="s">
        <v>26</v>
      </c>
      <c r="M5" s="8">
        <v>2.2180000000000001E-5</v>
      </c>
      <c r="N5" s="7">
        <v>2.9802171009999999E-3</v>
      </c>
      <c r="O5" s="7" t="s">
        <v>26</v>
      </c>
      <c r="P5" s="8">
        <v>3.4659999999999997E-5</v>
      </c>
      <c r="Q5" s="9">
        <v>5.0112199579999996E-4</v>
      </c>
      <c r="R5" s="8">
        <v>2.3799999999999999E-5</v>
      </c>
      <c r="S5" s="6">
        <v>33.799999999999997</v>
      </c>
      <c r="T5" s="11">
        <v>1</v>
      </c>
      <c r="U5" s="6"/>
      <c r="V5" s="6"/>
    </row>
    <row r="6" spans="1:22">
      <c r="A6" s="4" t="s">
        <v>22</v>
      </c>
      <c r="B6" s="5">
        <v>43252</v>
      </c>
      <c r="C6" s="5" t="s">
        <v>23</v>
      </c>
      <c r="D6" s="5" t="s">
        <v>24</v>
      </c>
      <c r="E6" s="5" t="s">
        <v>23</v>
      </c>
      <c r="F6" s="5" t="s">
        <v>25</v>
      </c>
      <c r="G6" s="6">
        <v>0.4</v>
      </c>
      <c r="H6" s="6">
        <v>0.42</v>
      </c>
      <c r="I6" s="7">
        <v>0.41661644776099999</v>
      </c>
      <c r="J6" s="4">
        <v>1.0248799999999999E-3</v>
      </c>
      <c r="K6" s="7">
        <v>2.3523789550000001E-3</v>
      </c>
      <c r="L6" s="7" t="s">
        <v>26</v>
      </c>
      <c r="M6" s="14">
        <v>2.3054800000000002E-5</v>
      </c>
      <c r="N6" s="7">
        <v>2.8048938810000001E-3</v>
      </c>
      <c r="O6" s="7" t="s">
        <v>26</v>
      </c>
      <c r="P6" s="14">
        <v>3.6370099999999999E-5</v>
      </c>
      <c r="Q6" s="7">
        <v>5.7963504500000004E-4</v>
      </c>
      <c r="R6" s="8">
        <v>2.2840000000000002E-5</v>
      </c>
      <c r="S6" s="6">
        <v>35.64</v>
      </c>
      <c r="T6" s="11">
        <v>1</v>
      </c>
      <c r="U6" s="6"/>
      <c r="V6" s="6"/>
    </row>
    <row r="7" spans="1:22">
      <c r="A7" s="4" t="s">
        <v>22</v>
      </c>
      <c r="B7" s="5">
        <v>43243</v>
      </c>
      <c r="C7" s="5" t="s">
        <v>23</v>
      </c>
      <c r="D7" s="5" t="s">
        <v>24</v>
      </c>
      <c r="E7" s="5" t="s">
        <v>23</v>
      </c>
      <c r="F7" s="5" t="s">
        <v>25</v>
      </c>
      <c r="G7" s="6">
        <v>0.4</v>
      </c>
      <c r="H7" s="6">
        <v>0.42</v>
      </c>
      <c r="I7" s="7">
        <v>0.41699875609800002</v>
      </c>
      <c r="J7" s="8">
        <v>5.6742000000000001E-4</v>
      </c>
      <c r="K7" s="7">
        <v>2.3509500000000001E-3</v>
      </c>
      <c r="L7" s="7" t="s">
        <v>26</v>
      </c>
      <c r="M7" s="8">
        <v>2.2269999999999999E-5</v>
      </c>
      <c r="N7" s="7">
        <v>2.9589870729999999E-3</v>
      </c>
      <c r="O7" s="7" t="s">
        <v>26</v>
      </c>
      <c r="P7" s="8">
        <v>3.2070000000000003E-5</v>
      </c>
      <c r="Q7" s="9">
        <v>5.5693678049999998E-4</v>
      </c>
      <c r="R7" s="15">
        <v>2.7639000000000001E-5</v>
      </c>
      <c r="S7" s="6">
        <v>33</v>
      </c>
      <c r="T7" s="11">
        <v>1</v>
      </c>
      <c r="U7" s="6"/>
      <c r="V7" s="6"/>
    </row>
    <row r="8" spans="1:22">
      <c r="A8" s="4" t="s">
        <v>22</v>
      </c>
      <c r="B8" s="5">
        <v>43236</v>
      </c>
      <c r="C8" s="5" t="s">
        <v>23</v>
      </c>
      <c r="D8" s="5" t="s">
        <v>24</v>
      </c>
      <c r="E8" s="5" t="s">
        <v>23</v>
      </c>
      <c r="F8" s="5" t="s">
        <v>25</v>
      </c>
      <c r="G8" s="6">
        <v>0.6</v>
      </c>
      <c r="H8" s="6">
        <v>0.56999999999999995</v>
      </c>
      <c r="I8" s="7">
        <v>0.56514743859600003</v>
      </c>
      <c r="J8" s="8">
        <v>7.3417999999999997E-4</v>
      </c>
      <c r="K8" s="7">
        <v>3.3711234500000001E-3</v>
      </c>
      <c r="L8" s="7" t="s">
        <v>26</v>
      </c>
      <c r="M8" s="8">
        <v>2.353E-5</v>
      </c>
      <c r="N8" s="7">
        <v>3.7544252629999999E-3</v>
      </c>
      <c r="O8" s="7" t="s">
        <v>26</v>
      </c>
      <c r="P8" s="8">
        <v>3.4109999999999997E-5</v>
      </c>
      <c r="Q8" s="9">
        <v>8.9492377190000002E-4</v>
      </c>
      <c r="R8" s="15">
        <v>2.3045999999999999E-5</v>
      </c>
      <c r="S8" s="6">
        <v>34.24</v>
      </c>
      <c r="T8" s="11">
        <v>1</v>
      </c>
      <c r="U8" s="6"/>
      <c r="V8" s="6"/>
    </row>
    <row r="9" spans="1:22">
      <c r="A9" s="4" t="s">
        <v>22</v>
      </c>
      <c r="B9" s="5">
        <v>43236</v>
      </c>
      <c r="C9" s="5" t="s">
        <v>23</v>
      </c>
      <c r="D9" s="5" t="s">
        <v>24</v>
      </c>
      <c r="E9" s="5" t="s">
        <v>23</v>
      </c>
      <c r="F9" s="5" t="s">
        <v>25</v>
      </c>
      <c r="G9" s="6">
        <v>0.8</v>
      </c>
      <c r="H9" s="6">
        <v>0.76</v>
      </c>
      <c r="I9" s="7">
        <v>0.74754776774200005</v>
      </c>
      <c r="J9" s="8">
        <v>1.05755E-3</v>
      </c>
      <c r="K9" s="7">
        <v>4.5471377420000002E-3</v>
      </c>
      <c r="L9" s="7" t="s">
        <v>26</v>
      </c>
      <c r="M9" s="8">
        <v>2.525E-5</v>
      </c>
      <c r="N9" s="7">
        <v>5.0097454840000001E-3</v>
      </c>
      <c r="O9" s="7" t="s">
        <v>26</v>
      </c>
      <c r="P9" s="8">
        <v>3.0729999999999999E-5</v>
      </c>
      <c r="Q9" s="9">
        <v>1.17947E-3</v>
      </c>
      <c r="R9" s="15">
        <v>2.3968000000000002E-5</v>
      </c>
      <c r="S9" s="6">
        <v>34.18</v>
      </c>
      <c r="T9" s="11">
        <v>1</v>
      </c>
      <c r="U9" s="6"/>
      <c r="V9" s="6"/>
    </row>
    <row r="10" spans="1:22">
      <c r="A10" s="4" t="s">
        <v>22</v>
      </c>
      <c r="B10" s="5">
        <v>43243</v>
      </c>
      <c r="C10" s="5" t="s">
        <v>23</v>
      </c>
      <c r="D10" s="5" t="s">
        <v>24</v>
      </c>
      <c r="E10" s="5" t="s">
        <v>23</v>
      </c>
      <c r="F10" s="5" t="s">
        <v>25</v>
      </c>
      <c r="G10" s="6">
        <v>0.8</v>
      </c>
      <c r="H10" s="6">
        <v>0.77</v>
      </c>
      <c r="I10" s="7">
        <v>0.76337413043500002</v>
      </c>
      <c r="J10" s="8">
        <v>2.5547999999999999E-3</v>
      </c>
      <c r="K10" s="7">
        <v>4.544790957E-3</v>
      </c>
      <c r="L10" s="7" t="s">
        <v>26</v>
      </c>
      <c r="M10" s="8">
        <v>2.531E-5</v>
      </c>
      <c r="N10" s="7">
        <v>5.2790095650000002E-3</v>
      </c>
      <c r="O10" s="7" t="s">
        <v>26</v>
      </c>
      <c r="P10" s="8">
        <v>4.2379999999999997E-5</v>
      </c>
      <c r="Q10" s="9">
        <v>1.0664469565000001E-3</v>
      </c>
      <c r="R10" s="15">
        <v>2.1778000000000001E-5</v>
      </c>
      <c r="S10" s="6">
        <v>33</v>
      </c>
      <c r="T10" s="11">
        <v>1</v>
      </c>
      <c r="U10" s="6"/>
      <c r="V10" s="6"/>
    </row>
    <row r="11" spans="1:22">
      <c r="A11" s="4" t="s">
        <v>22</v>
      </c>
      <c r="B11" s="5">
        <v>43251</v>
      </c>
      <c r="C11" s="5" t="s">
        <v>23</v>
      </c>
      <c r="D11" s="5" t="s">
        <v>24</v>
      </c>
      <c r="E11" s="5" t="s">
        <v>23</v>
      </c>
      <c r="F11" s="5" t="s">
        <v>25</v>
      </c>
      <c r="G11" s="6">
        <v>0.8</v>
      </c>
      <c r="H11" s="6">
        <v>0.79</v>
      </c>
      <c r="I11" s="7">
        <v>0.77723579591799996</v>
      </c>
      <c r="J11" s="8">
        <v>2.8606700000000001E-3</v>
      </c>
      <c r="K11" s="7">
        <v>4.7136828569999999E-3</v>
      </c>
      <c r="L11" s="7" t="s">
        <v>26</v>
      </c>
      <c r="M11" s="8">
        <v>2.887E-5</v>
      </c>
      <c r="N11" s="7">
        <v>5.4580541839999996E-3</v>
      </c>
      <c r="O11" s="7" t="s">
        <v>26</v>
      </c>
      <c r="P11" s="8">
        <v>3.994E-5</v>
      </c>
      <c r="Q11" s="9">
        <v>1.0444292143E-3</v>
      </c>
      <c r="R11" s="8">
        <v>2.3629999999999999E-5</v>
      </c>
      <c r="S11" s="6">
        <v>33.840000000000003</v>
      </c>
      <c r="T11" s="11">
        <v>1</v>
      </c>
      <c r="U11" s="6"/>
      <c r="V11" s="6"/>
    </row>
    <row r="12" spans="1:22">
      <c r="A12" s="4" t="s">
        <v>22</v>
      </c>
      <c r="B12" s="5">
        <v>43252</v>
      </c>
      <c r="C12" s="5" t="s">
        <v>23</v>
      </c>
      <c r="D12" s="5" t="s">
        <v>24</v>
      </c>
      <c r="E12" s="5" t="s">
        <v>23</v>
      </c>
      <c r="F12" s="5" t="s">
        <v>25</v>
      </c>
      <c r="G12" s="6">
        <v>0.8</v>
      </c>
      <c r="H12" s="6">
        <v>0.8</v>
      </c>
      <c r="I12" s="7">
        <v>0.78800511904799997</v>
      </c>
      <c r="J12" s="4">
        <v>1.7486100000000001E-3</v>
      </c>
      <c r="K12" s="7">
        <v>4.7694635709999997E-3</v>
      </c>
      <c r="L12" s="7" t="s">
        <v>26</v>
      </c>
      <c r="M12" s="14">
        <v>2.98156E-5</v>
      </c>
      <c r="N12" s="7">
        <v>5.4075559520000002E-3</v>
      </c>
      <c r="O12" s="7" t="s">
        <v>26</v>
      </c>
      <c r="P12" s="14">
        <v>3.46862E-5</v>
      </c>
      <c r="Q12" s="7">
        <v>1.1573666670000001E-3</v>
      </c>
      <c r="R12" s="8">
        <v>2.446E-5</v>
      </c>
      <c r="S12" s="6">
        <v>35.590000000000003</v>
      </c>
      <c r="T12" s="11">
        <v>1</v>
      </c>
      <c r="U12" s="6"/>
      <c r="V12" s="6"/>
    </row>
    <row r="13" spans="1:22">
      <c r="A13" s="4" t="s">
        <v>22</v>
      </c>
      <c r="B13" s="5">
        <v>43236</v>
      </c>
      <c r="C13" s="5" t="s">
        <v>23</v>
      </c>
      <c r="D13" s="5" t="s">
        <v>30</v>
      </c>
      <c r="E13" s="5" t="s">
        <v>23</v>
      </c>
      <c r="F13" s="5" t="s">
        <v>31</v>
      </c>
      <c r="G13" s="6">
        <v>1</v>
      </c>
      <c r="H13" s="6">
        <v>0.97</v>
      </c>
      <c r="I13" s="7">
        <v>0.96009376612899999</v>
      </c>
      <c r="J13" s="8">
        <v>1.30657E-3</v>
      </c>
      <c r="K13" s="7">
        <v>5.9104547580000003E-3</v>
      </c>
      <c r="L13" s="7" t="s">
        <v>32</v>
      </c>
      <c r="M13" s="8">
        <v>2.3439999999999999E-5</v>
      </c>
      <c r="N13" s="7">
        <v>6.491035323E-3</v>
      </c>
      <c r="O13" s="7" t="s">
        <v>32</v>
      </c>
      <c r="P13" s="8">
        <v>3.574E-5</v>
      </c>
      <c r="Q13" s="9">
        <v>1.5123825806E-3</v>
      </c>
      <c r="R13" s="15">
        <v>2.4525E-5</v>
      </c>
      <c r="S13" s="6">
        <v>34.299999999999997</v>
      </c>
      <c r="T13" s="11">
        <v>1</v>
      </c>
      <c r="U13" s="6"/>
      <c r="V13" s="6"/>
    </row>
    <row r="14" spans="1:22">
      <c r="A14" s="4" t="s">
        <v>22</v>
      </c>
      <c r="B14" s="5">
        <v>43236</v>
      </c>
      <c r="C14" s="5" t="s">
        <v>23</v>
      </c>
      <c r="D14" s="5" t="s">
        <v>30</v>
      </c>
      <c r="E14" s="5" t="s">
        <v>23</v>
      </c>
      <c r="F14" s="5" t="s">
        <v>31</v>
      </c>
      <c r="G14" s="6">
        <v>1.5</v>
      </c>
      <c r="H14" s="6">
        <v>1.42</v>
      </c>
      <c r="I14" s="7">
        <v>1.397666944444</v>
      </c>
      <c r="J14" s="8">
        <v>8.5456100000000004E-3</v>
      </c>
      <c r="K14" s="7">
        <v>8.6954397690000001E-3</v>
      </c>
      <c r="L14" s="7" t="s">
        <v>32</v>
      </c>
      <c r="M14" s="8">
        <v>5.8E-5</v>
      </c>
      <c r="N14" s="7">
        <v>9.4924567589999998E-3</v>
      </c>
      <c r="O14" s="7" t="s">
        <v>32</v>
      </c>
      <c r="P14" s="8">
        <v>6.389E-5</v>
      </c>
      <c r="Q14" s="9">
        <v>2.1543203704000001E-3</v>
      </c>
      <c r="R14" s="15">
        <v>2.7758000000000001E-5</v>
      </c>
      <c r="S14" s="6">
        <v>34.28</v>
      </c>
      <c r="T14" s="11">
        <v>1</v>
      </c>
      <c r="U14" s="6"/>
      <c r="V14" s="6"/>
    </row>
    <row r="15" spans="1:22">
      <c r="A15" s="4" t="s">
        <v>22</v>
      </c>
      <c r="B15" s="5">
        <v>43252</v>
      </c>
      <c r="C15" s="5" t="s">
        <v>23</v>
      </c>
      <c r="D15" s="5" t="s">
        <v>30</v>
      </c>
      <c r="E15" s="5" t="s">
        <v>23</v>
      </c>
      <c r="F15" s="5" t="s">
        <v>31</v>
      </c>
      <c r="G15" s="6">
        <v>1.5</v>
      </c>
      <c r="H15" s="6">
        <v>1.42</v>
      </c>
      <c r="I15" s="7">
        <v>1.398702440945</v>
      </c>
      <c r="J15" s="4">
        <v>6.7551499999999997E-3</v>
      </c>
      <c r="K15" s="7">
        <v>8.6989275589999995E-3</v>
      </c>
      <c r="L15" s="7" t="s">
        <v>32</v>
      </c>
      <c r="M15" s="14">
        <v>4.6513400000000001E-5</v>
      </c>
      <c r="N15" s="7">
        <v>9.6801264569999993E-3</v>
      </c>
      <c r="O15" s="7" t="s">
        <v>32</v>
      </c>
      <c r="P15" s="14">
        <v>5.0079600000000001E-5</v>
      </c>
      <c r="Q15" s="7">
        <v>2.0596062199999998E-3</v>
      </c>
      <c r="R15" s="8">
        <v>2.3540000000000002E-5</v>
      </c>
      <c r="S15" s="6">
        <v>35.57</v>
      </c>
      <c r="T15" s="11">
        <v>1</v>
      </c>
      <c r="U15" s="6"/>
      <c r="V15" s="6"/>
    </row>
    <row r="16" spans="1:22">
      <c r="A16" s="4" t="s">
        <v>22</v>
      </c>
      <c r="B16" s="5">
        <v>43251</v>
      </c>
      <c r="C16" s="5" t="s">
        <v>23</v>
      </c>
      <c r="D16" s="5" t="s">
        <v>30</v>
      </c>
      <c r="E16" s="5" t="s">
        <v>23</v>
      </c>
      <c r="F16" s="5" t="s">
        <v>31</v>
      </c>
      <c r="G16" s="6">
        <v>1.5</v>
      </c>
      <c r="H16" s="6">
        <v>1.43</v>
      </c>
      <c r="I16" s="7">
        <v>1.404997525253</v>
      </c>
      <c r="J16" s="8">
        <v>5.2911900000000003E-3</v>
      </c>
      <c r="K16" s="7">
        <v>8.6777897979999994E-3</v>
      </c>
      <c r="L16" s="7" t="s">
        <v>32</v>
      </c>
      <c r="M16" s="8">
        <v>4.0439999999999999E-5</v>
      </c>
      <c r="N16" s="7">
        <v>9.7330115660000001E-3</v>
      </c>
      <c r="O16" s="7" t="s">
        <v>32</v>
      </c>
      <c r="P16" s="8">
        <v>4.8279999999999999E-5</v>
      </c>
      <c r="Q16" s="9">
        <v>1.9333743433999999E-3</v>
      </c>
      <c r="R16" s="8">
        <v>2.601E-5</v>
      </c>
      <c r="S16" s="6">
        <v>33.840000000000003</v>
      </c>
      <c r="T16" s="11">
        <v>1</v>
      </c>
      <c r="U16" s="6"/>
      <c r="V16" s="6"/>
    </row>
    <row r="17" spans="1:22">
      <c r="A17" s="4" t="s">
        <v>22</v>
      </c>
      <c r="B17" s="5">
        <v>43243</v>
      </c>
      <c r="C17" s="5" t="s">
        <v>23</v>
      </c>
      <c r="D17" s="5" t="s">
        <v>30</v>
      </c>
      <c r="E17" s="5" t="s">
        <v>23</v>
      </c>
      <c r="F17" s="5" t="s">
        <v>31</v>
      </c>
      <c r="G17" s="6">
        <v>1.5</v>
      </c>
      <c r="H17" s="6">
        <v>1.49</v>
      </c>
      <c r="I17" s="7">
        <v>1.471887708333</v>
      </c>
      <c r="J17" s="8">
        <v>3.2613299999999998E-3</v>
      </c>
      <c r="K17" s="7">
        <v>8.9997775000000002E-3</v>
      </c>
      <c r="L17" s="7" t="s">
        <v>32</v>
      </c>
      <c r="M17" s="8">
        <v>2.9079999999999999E-5</v>
      </c>
      <c r="N17" s="7">
        <v>1.0093571250000001E-2</v>
      </c>
      <c r="O17" s="7" t="s">
        <v>32</v>
      </c>
      <c r="P17" s="8">
        <v>4.3810000000000002E-5</v>
      </c>
      <c r="Q17" s="9">
        <v>2.0549585416999999E-3</v>
      </c>
      <c r="R17" s="15">
        <v>2.5973E-5</v>
      </c>
      <c r="S17" s="6">
        <v>33.04</v>
      </c>
      <c r="T17" s="11">
        <v>1</v>
      </c>
      <c r="U17" s="6"/>
      <c r="V17" s="6"/>
    </row>
    <row r="18" spans="1:22">
      <c r="A18" s="16" t="s">
        <v>22</v>
      </c>
      <c r="B18" s="17">
        <v>43252</v>
      </c>
      <c r="C18" s="17" t="s">
        <v>33</v>
      </c>
      <c r="D18" s="17" t="s">
        <v>30</v>
      </c>
      <c r="E18" s="17" t="s">
        <v>33</v>
      </c>
      <c r="F18" s="17" t="s">
        <v>31</v>
      </c>
      <c r="G18" s="18">
        <v>2</v>
      </c>
      <c r="H18" s="18">
        <v>1.86</v>
      </c>
      <c r="I18" s="19">
        <v>1.8351696428569999</v>
      </c>
      <c r="J18" s="20">
        <v>7.0273000000000002E-3</v>
      </c>
      <c r="K18" s="19">
        <v>1.15069375E-2</v>
      </c>
      <c r="L18" s="19" t="s">
        <v>26</v>
      </c>
      <c r="M18" s="20">
        <v>5.0980000000000003E-5</v>
      </c>
      <c r="N18" s="19">
        <v>1.2787563393000001E-2</v>
      </c>
      <c r="O18" s="19" t="s">
        <v>26</v>
      </c>
      <c r="P18" s="20">
        <v>5.9920000000000002E-5</v>
      </c>
      <c r="Q18" s="19">
        <v>2.668741786E-3</v>
      </c>
      <c r="R18" s="20">
        <v>2.707E-5</v>
      </c>
      <c r="S18" s="18">
        <v>35.68</v>
      </c>
      <c r="T18" s="11">
        <v>1</v>
      </c>
      <c r="U18" s="18"/>
      <c r="V18" s="18"/>
    </row>
    <row r="19" spans="1:22">
      <c r="A19" s="16" t="s">
        <v>22</v>
      </c>
      <c r="B19" s="17">
        <v>43251</v>
      </c>
      <c r="C19" s="17" t="s">
        <v>33</v>
      </c>
      <c r="D19" s="17" t="s">
        <v>30</v>
      </c>
      <c r="E19" s="17" t="s">
        <v>33</v>
      </c>
      <c r="F19" s="17" t="s">
        <v>31</v>
      </c>
      <c r="G19" s="18">
        <v>2</v>
      </c>
      <c r="H19" s="18">
        <v>1.89</v>
      </c>
      <c r="I19" s="21">
        <v>1.8661210526316001</v>
      </c>
      <c r="J19" s="20">
        <v>1.090094E-2</v>
      </c>
      <c r="K19" s="19">
        <v>1.1480649474E-2</v>
      </c>
      <c r="L19" s="19" t="s">
        <v>26</v>
      </c>
      <c r="M19" s="20">
        <v>6.0579999999999999E-5</v>
      </c>
      <c r="N19" s="19">
        <v>1.2691049474E-2</v>
      </c>
      <c r="O19" s="19" t="s">
        <v>26</v>
      </c>
      <c r="P19" s="20">
        <v>6.5339999999999994E-5</v>
      </c>
      <c r="Q19" s="19">
        <v>2.5201865790000001E-3</v>
      </c>
      <c r="R19" s="20">
        <v>2.3770000000000001E-5</v>
      </c>
      <c r="S19" s="18">
        <v>33.08</v>
      </c>
      <c r="T19" s="11">
        <v>1</v>
      </c>
      <c r="U19" s="18"/>
      <c r="V19" s="18"/>
    </row>
    <row r="20" spans="1:22">
      <c r="A20" s="16" t="s">
        <v>22</v>
      </c>
      <c r="B20" s="17">
        <v>43251</v>
      </c>
      <c r="C20" s="17" t="s">
        <v>33</v>
      </c>
      <c r="D20" s="17" t="s">
        <v>30</v>
      </c>
      <c r="E20" s="17" t="s">
        <v>33</v>
      </c>
      <c r="F20" s="17" t="s">
        <v>31</v>
      </c>
      <c r="G20" s="18">
        <v>2</v>
      </c>
      <c r="H20" s="18">
        <v>1.9</v>
      </c>
      <c r="I20" s="21">
        <v>1.8691088372093001</v>
      </c>
      <c r="J20" s="20">
        <v>9.6596000000000008E-3</v>
      </c>
      <c r="K20" s="19">
        <v>1.1494176744000001E-2</v>
      </c>
      <c r="L20" s="19" t="s">
        <v>26</v>
      </c>
      <c r="M20" s="20">
        <v>5.2819999999999999E-5</v>
      </c>
      <c r="N20" s="19">
        <v>1.2701714883999999E-2</v>
      </c>
      <c r="O20" s="19" t="s">
        <v>26</v>
      </c>
      <c r="P20" s="20">
        <v>5.8610000000000003E-5</v>
      </c>
      <c r="Q20" s="19">
        <v>2.505340977E-3</v>
      </c>
      <c r="R20" s="20">
        <v>2.6999999999999999E-5</v>
      </c>
      <c r="S20" s="18">
        <v>33.04</v>
      </c>
      <c r="T20" s="11">
        <v>1</v>
      </c>
      <c r="U20" s="18"/>
      <c r="V20" s="18"/>
    </row>
    <row r="21" spans="1:22">
      <c r="A21" s="16" t="s">
        <v>22</v>
      </c>
      <c r="B21" s="17">
        <v>43251</v>
      </c>
      <c r="C21" s="17" t="s">
        <v>33</v>
      </c>
      <c r="D21" s="17" t="s">
        <v>30</v>
      </c>
      <c r="E21" s="17" t="s">
        <v>33</v>
      </c>
      <c r="F21" s="17" t="s">
        <v>31</v>
      </c>
      <c r="G21" s="18">
        <v>2</v>
      </c>
      <c r="H21" s="18">
        <v>1.9</v>
      </c>
      <c r="I21" s="21">
        <v>1.8715327160494</v>
      </c>
      <c r="J21" s="20">
        <v>1.0315589999999999E-2</v>
      </c>
      <c r="K21" s="19">
        <v>1.1582680864E-2</v>
      </c>
      <c r="L21" s="19" t="s">
        <v>26</v>
      </c>
      <c r="M21" s="20">
        <v>6.2000000000000003E-5</v>
      </c>
      <c r="N21" s="19">
        <v>1.2831878394999999E-2</v>
      </c>
      <c r="O21" s="19" t="s">
        <v>26</v>
      </c>
      <c r="P21" s="20">
        <v>6.9549999999999996E-5</v>
      </c>
      <c r="Q21" s="19">
        <v>2.5882200620000002E-3</v>
      </c>
      <c r="R21" s="20">
        <v>2.9839999999999999E-5</v>
      </c>
      <c r="S21" s="18">
        <v>33.729999999999997</v>
      </c>
      <c r="T21" s="11">
        <v>1</v>
      </c>
      <c r="U21" s="18"/>
      <c r="V21" s="18"/>
    </row>
    <row r="22" spans="1:22">
      <c r="A22" s="16" t="s">
        <v>22</v>
      </c>
      <c r="B22" s="17">
        <v>43243</v>
      </c>
      <c r="C22" s="17" t="s">
        <v>33</v>
      </c>
      <c r="D22" s="17" t="s">
        <v>30</v>
      </c>
      <c r="E22" s="17" t="s">
        <v>33</v>
      </c>
      <c r="F22" s="17" t="s">
        <v>31</v>
      </c>
      <c r="G22" s="18">
        <v>2</v>
      </c>
      <c r="H22" s="18">
        <v>1.91</v>
      </c>
      <c r="I22" s="19">
        <v>1.8780209999999999</v>
      </c>
      <c r="J22" s="20">
        <v>5.8766000000000001E-3</v>
      </c>
      <c r="K22" s="19">
        <v>1.1497398000000001E-2</v>
      </c>
      <c r="L22" s="19" t="s">
        <v>26</v>
      </c>
      <c r="M22" s="20">
        <v>4.0059999999999999E-5</v>
      </c>
      <c r="N22" s="19">
        <v>1.2753486E-2</v>
      </c>
      <c r="O22" s="19" t="s">
        <v>26</v>
      </c>
      <c r="P22" s="20">
        <v>5.5229999999999998E-5</v>
      </c>
      <c r="Q22" s="21">
        <v>2.6079580000000001E-3</v>
      </c>
      <c r="R22" s="22">
        <v>2.3391E-5</v>
      </c>
      <c r="S22" s="18">
        <v>32.869999999999997</v>
      </c>
      <c r="T22" s="11">
        <v>1</v>
      </c>
      <c r="U22" s="18"/>
      <c r="V22" s="18"/>
    </row>
    <row r="23" spans="1:22">
      <c r="A23" s="16" t="s">
        <v>22</v>
      </c>
      <c r="B23" s="17">
        <v>43252</v>
      </c>
      <c r="C23" s="17" t="s">
        <v>33</v>
      </c>
      <c r="D23" s="17" t="s">
        <v>30</v>
      </c>
      <c r="E23" s="17" t="s">
        <v>33</v>
      </c>
      <c r="F23" s="17" t="s">
        <v>31</v>
      </c>
      <c r="G23" s="18">
        <v>2</v>
      </c>
      <c r="H23" s="18">
        <v>1.91</v>
      </c>
      <c r="I23" s="19">
        <v>1.879315625</v>
      </c>
      <c r="J23" s="20">
        <v>4.6265500000000001E-3</v>
      </c>
      <c r="K23" s="19">
        <v>1.1762941964E-2</v>
      </c>
      <c r="L23" s="19" t="s">
        <v>26</v>
      </c>
      <c r="M23" s="20">
        <v>3.5639999999999998E-5</v>
      </c>
      <c r="N23" s="19">
        <v>1.3005983929000001E-2</v>
      </c>
      <c r="O23" s="19" t="s">
        <v>26</v>
      </c>
      <c r="P23" s="20">
        <v>4.4419999999999998E-5</v>
      </c>
      <c r="Q23" s="19">
        <v>2.765741518E-3</v>
      </c>
      <c r="R23" s="20">
        <v>2.1909999999999999E-5</v>
      </c>
      <c r="S23" s="18">
        <v>35.6</v>
      </c>
      <c r="T23" s="11">
        <v>1</v>
      </c>
      <c r="U23" s="18"/>
      <c r="V23" s="18"/>
    </row>
    <row r="24" spans="1:22">
      <c r="A24" s="16" t="s">
        <v>22</v>
      </c>
      <c r="B24" s="17">
        <v>43251</v>
      </c>
      <c r="C24" s="17" t="s">
        <v>33</v>
      </c>
      <c r="D24" s="17" t="s">
        <v>30</v>
      </c>
      <c r="E24" s="17" t="s">
        <v>33</v>
      </c>
      <c r="F24" s="17" t="s">
        <v>31</v>
      </c>
      <c r="G24" s="18">
        <v>2</v>
      </c>
      <c r="H24" s="18">
        <v>1.91</v>
      </c>
      <c r="I24" s="21">
        <v>1.8817827329193</v>
      </c>
      <c r="J24" s="20">
        <v>6.0511300000000001E-3</v>
      </c>
      <c r="K24" s="19">
        <v>1.1676881988E-2</v>
      </c>
      <c r="L24" s="19" t="s">
        <v>26</v>
      </c>
      <c r="M24" s="20">
        <v>4.498E-5</v>
      </c>
      <c r="N24" s="19">
        <v>1.2958170807E-2</v>
      </c>
      <c r="O24" s="19" t="s">
        <v>26</v>
      </c>
      <c r="P24" s="20">
        <v>4.9329999999999997E-5</v>
      </c>
      <c r="Q24" s="19">
        <v>2.628946335E-3</v>
      </c>
      <c r="R24" s="20">
        <v>2.8289999999999998E-5</v>
      </c>
      <c r="S24" s="18">
        <v>34.03</v>
      </c>
      <c r="T24" s="11">
        <v>1</v>
      </c>
      <c r="U24" s="18"/>
      <c r="V24" s="18"/>
    </row>
    <row r="25" spans="1:22">
      <c r="A25" s="16" t="s">
        <v>22</v>
      </c>
      <c r="B25" s="17">
        <v>43243</v>
      </c>
      <c r="C25" s="17" t="s">
        <v>33</v>
      </c>
      <c r="D25" s="17" t="s">
        <v>30</v>
      </c>
      <c r="E25" s="17" t="s">
        <v>33</v>
      </c>
      <c r="F25" s="17" t="s">
        <v>31</v>
      </c>
      <c r="G25" s="18">
        <v>2</v>
      </c>
      <c r="H25" s="18">
        <v>1.93</v>
      </c>
      <c r="I25" s="19">
        <v>1.88412816092</v>
      </c>
      <c r="J25" s="20">
        <v>4.25735E-3</v>
      </c>
      <c r="K25" s="19">
        <v>1.1545952874000001E-2</v>
      </c>
      <c r="L25" s="19" t="s">
        <v>26</v>
      </c>
      <c r="M25" s="20">
        <v>2.7690000000000001E-5</v>
      </c>
      <c r="N25" s="19">
        <v>1.2799649425E-2</v>
      </c>
      <c r="O25" s="19" t="s">
        <v>26</v>
      </c>
      <c r="P25" s="20">
        <v>4.278E-5</v>
      </c>
      <c r="Q25" s="21">
        <v>2.6282702298999999E-3</v>
      </c>
      <c r="R25" s="22">
        <v>2.4601999999999999E-5</v>
      </c>
      <c r="S25" s="18">
        <v>32.92</v>
      </c>
      <c r="T25" s="11">
        <v>1</v>
      </c>
      <c r="U25" s="18"/>
      <c r="V25" s="18"/>
    </row>
    <row r="26" spans="1:22">
      <c r="A26" s="16" t="s">
        <v>22</v>
      </c>
      <c r="B26" s="17">
        <v>43236</v>
      </c>
      <c r="C26" s="17" t="s">
        <v>33</v>
      </c>
      <c r="D26" s="17" t="s">
        <v>30</v>
      </c>
      <c r="E26" s="17" t="s">
        <v>33</v>
      </c>
      <c r="F26" s="17" t="s">
        <v>31</v>
      </c>
      <c r="G26" s="18">
        <v>2</v>
      </c>
      <c r="H26" s="18">
        <v>1.91</v>
      </c>
      <c r="I26" s="19">
        <v>1.8842369798659999</v>
      </c>
      <c r="J26" s="20">
        <v>6.6682E-3</v>
      </c>
      <c r="K26" s="19">
        <v>1.1770774497E-2</v>
      </c>
      <c r="L26" s="19" t="s">
        <v>26</v>
      </c>
      <c r="M26" s="20">
        <v>4.4469999999999999E-5</v>
      </c>
      <c r="N26" s="19">
        <v>1.2798858389E-2</v>
      </c>
      <c r="O26" s="19" t="s">
        <v>26</v>
      </c>
      <c r="P26" s="20">
        <v>5.4150000000000002E-5</v>
      </c>
      <c r="Q26" s="21">
        <v>2.8671869127999999E-3</v>
      </c>
      <c r="R26" s="22">
        <v>2.5854E-5</v>
      </c>
      <c r="S26" s="18">
        <v>34.26</v>
      </c>
      <c r="T26" s="11">
        <v>1</v>
      </c>
      <c r="U26" s="18"/>
      <c r="V26" s="18"/>
    </row>
    <row r="27" spans="1:22">
      <c r="A27" s="16" t="s">
        <v>22</v>
      </c>
      <c r="B27" s="17">
        <v>43251</v>
      </c>
      <c r="C27" s="17" t="s">
        <v>33</v>
      </c>
      <c r="D27" s="17" t="s">
        <v>30</v>
      </c>
      <c r="E27" s="17" t="s">
        <v>33</v>
      </c>
      <c r="F27" s="17" t="s">
        <v>31</v>
      </c>
      <c r="G27" s="18">
        <v>2</v>
      </c>
      <c r="H27" s="18">
        <v>1.91</v>
      </c>
      <c r="I27" s="21">
        <v>1.8852071204189</v>
      </c>
      <c r="J27" s="20">
        <v>5.2700500000000001E-3</v>
      </c>
      <c r="K27" s="19">
        <v>1.1611998953E-2</v>
      </c>
      <c r="L27" s="19" t="s">
        <v>26</v>
      </c>
      <c r="M27" s="20">
        <v>3.9719999999999999E-5</v>
      </c>
      <c r="N27" s="19">
        <v>1.2828105758999999E-2</v>
      </c>
      <c r="O27" s="19" t="s">
        <v>26</v>
      </c>
      <c r="P27" s="20">
        <v>4.5479999999999998E-5</v>
      </c>
      <c r="Q27" s="19">
        <v>2.5401009420000001E-3</v>
      </c>
      <c r="R27" s="20">
        <v>2.6760000000000001E-5</v>
      </c>
      <c r="S27" s="18">
        <v>33.229999999999997</v>
      </c>
      <c r="T27" s="11">
        <v>1</v>
      </c>
      <c r="U27" s="18"/>
      <c r="V27" s="18"/>
    </row>
    <row r="28" spans="1:22">
      <c r="A28" s="16" t="s">
        <v>22</v>
      </c>
      <c r="B28" s="17">
        <v>43243</v>
      </c>
      <c r="C28" s="17" t="s">
        <v>33</v>
      </c>
      <c r="D28" s="17" t="s">
        <v>30</v>
      </c>
      <c r="E28" s="17" t="s">
        <v>33</v>
      </c>
      <c r="F28" s="17" t="s">
        <v>31</v>
      </c>
      <c r="G28" s="18">
        <v>2</v>
      </c>
      <c r="H28" s="18">
        <v>1.92</v>
      </c>
      <c r="I28" s="19">
        <v>1.8865736111110001</v>
      </c>
      <c r="J28" s="20">
        <v>5.8000400000000002E-3</v>
      </c>
      <c r="K28" s="19">
        <v>1.1598902778000001E-2</v>
      </c>
      <c r="L28" s="19" t="s">
        <v>26</v>
      </c>
      <c r="M28" s="20">
        <v>3.277E-5</v>
      </c>
      <c r="N28" s="19">
        <v>1.2873729166999999E-2</v>
      </c>
      <c r="O28" s="19" t="s">
        <v>26</v>
      </c>
      <c r="P28" s="20">
        <v>5.1520000000000001E-5</v>
      </c>
      <c r="Q28" s="21">
        <v>2.7244976388999999E-3</v>
      </c>
      <c r="R28" s="22">
        <v>2.5344E-5</v>
      </c>
      <c r="S28" s="18">
        <v>33.64</v>
      </c>
      <c r="T28" s="11">
        <v>1</v>
      </c>
      <c r="U28" s="18"/>
      <c r="V28" s="18"/>
    </row>
    <row r="29" spans="1:22">
      <c r="A29" s="16" t="s">
        <v>22</v>
      </c>
      <c r="B29" s="17">
        <v>43243</v>
      </c>
      <c r="C29" s="17" t="s">
        <v>33</v>
      </c>
      <c r="D29" s="17" t="s">
        <v>30</v>
      </c>
      <c r="E29" s="17" t="s">
        <v>33</v>
      </c>
      <c r="F29" s="17" t="s">
        <v>31</v>
      </c>
      <c r="G29" s="18">
        <v>2</v>
      </c>
      <c r="H29" s="18">
        <v>2.02</v>
      </c>
      <c r="I29" s="19">
        <v>1.8928698924730001</v>
      </c>
      <c r="J29" s="20">
        <v>3.6073099999999999E-3</v>
      </c>
      <c r="K29" s="19">
        <v>1.1719093547999999E-2</v>
      </c>
      <c r="L29" s="19" t="s">
        <v>26</v>
      </c>
      <c r="M29" s="20">
        <v>3.3359999999999999E-5</v>
      </c>
      <c r="N29" s="19">
        <v>1.3004164516E-2</v>
      </c>
      <c r="O29" s="19" t="s">
        <v>26</v>
      </c>
      <c r="P29" s="20">
        <v>4.3260000000000003E-5</v>
      </c>
      <c r="Q29" s="21">
        <v>2.7625708602E-3</v>
      </c>
      <c r="R29" s="22">
        <v>2.4423999999999999E-5</v>
      </c>
      <c r="S29" s="18">
        <v>34.299999999999997</v>
      </c>
      <c r="T29" s="11">
        <v>1</v>
      </c>
      <c r="U29" s="18"/>
      <c r="V29" s="18"/>
    </row>
    <row r="30" spans="1:22">
      <c r="A30" s="16" t="s">
        <v>22</v>
      </c>
      <c r="B30" s="17">
        <v>43243</v>
      </c>
      <c r="C30" s="17" t="s">
        <v>33</v>
      </c>
      <c r="D30" s="17" t="s">
        <v>30</v>
      </c>
      <c r="E30" s="17" t="s">
        <v>33</v>
      </c>
      <c r="F30" s="17" t="s">
        <v>31</v>
      </c>
      <c r="G30" s="18">
        <v>2</v>
      </c>
      <c r="H30" s="18">
        <v>2.0699999999999998</v>
      </c>
      <c r="I30" s="19">
        <v>1.899976018519</v>
      </c>
      <c r="J30" s="20">
        <v>5.5588499999999997E-3</v>
      </c>
      <c r="K30" s="19">
        <v>1.1750037963000001E-2</v>
      </c>
      <c r="L30" s="19" t="s">
        <v>26</v>
      </c>
      <c r="M30" s="20">
        <v>4.0259999999999997E-5</v>
      </c>
      <c r="N30" s="19">
        <v>1.3053660185E-2</v>
      </c>
      <c r="O30" s="19" t="s">
        <v>26</v>
      </c>
      <c r="P30" s="20">
        <v>4.8900000000000003E-5</v>
      </c>
      <c r="Q30" s="21">
        <v>2.773775E-3</v>
      </c>
      <c r="R30" s="22">
        <v>2.4564000000000001E-5</v>
      </c>
      <c r="S30" s="18">
        <v>34.26</v>
      </c>
      <c r="T30" s="11">
        <v>1</v>
      </c>
      <c r="U30" s="18"/>
      <c r="V30" s="18"/>
    </row>
    <row r="31" spans="1:22">
      <c r="A31" s="16" t="s">
        <v>22</v>
      </c>
      <c r="B31" s="17">
        <v>43243</v>
      </c>
      <c r="C31" s="17" t="s">
        <v>33</v>
      </c>
      <c r="D31" s="17" t="s">
        <v>30</v>
      </c>
      <c r="E31" s="17" t="s">
        <v>33</v>
      </c>
      <c r="F31" s="17" t="s">
        <v>31</v>
      </c>
      <c r="G31" s="18">
        <v>2</v>
      </c>
      <c r="H31" s="18">
        <v>2.08</v>
      </c>
      <c r="I31" s="19">
        <v>1.9275908474579999</v>
      </c>
      <c r="J31" s="20">
        <v>3.2445299999999998E-3</v>
      </c>
      <c r="K31" s="19">
        <v>1.1825140678E-2</v>
      </c>
      <c r="L31" s="19" t="s">
        <v>26</v>
      </c>
      <c r="M31" s="20">
        <v>2.9E-5</v>
      </c>
      <c r="N31" s="19">
        <v>1.3112059322E-2</v>
      </c>
      <c r="O31" s="19" t="s">
        <v>26</v>
      </c>
      <c r="P31" s="20">
        <v>3.7160000000000003E-5</v>
      </c>
      <c r="Q31" s="21">
        <v>2.7115087288E-3</v>
      </c>
      <c r="R31" s="22">
        <v>2.7610000000000002E-5</v>
      </c>
      <c r="S31" s="18">
        <v>33.03</v>
      </c>
      <c r="T31" s="11">
        <v>1</v>
      </c>
      <c r="U31" s="18"/>
      <c r="V31" s="18"/>
    </row>
    <row r="32" spans="1:22">
      <c r="A32" s="16" t="s">
        <v>22</v>
      </c>
      <c r="B32" s="17">
        <v>43243</v>
      </c>
      <c r="C32" s="17" t="s">
        <v>33</v>
      </c>
      <c r="D32" s="17" t="s">
        <v>30</v>
      </c>
      <c r="E32" s="17" t="s">
        <v>33</v>
      </c>
      <c r="F32" s="17" t="s">
        <v>31</v>
      </c>
      <c r="G32" s="18">
        <v>2</v>
      </c>
      <c r="H32" s="18">
        <v>1.9</v>
      </c>
      <c r="I32" s="19">
        <v>1.9655184210529999</v>
      </c>
      <c r="J32" s="20">
        <v>5.2631700000000002E-3</v>
      </c>
      <c r="K32" s="19">
        <v>1.2060543421E-2</v>
      </c>
      <c r="L32" s="19" t="s">
        <v>26</v>
      </c>
      <c r="M32" s="20">
        <v>4.0590000000000003E-5</v>
      </c>
      <c r="N32" s="19">
        <v>1.3357001316000001E-2</v>
      </c>
      <c r="O32" s="19" t="s">
        <v>26</v>
      </c>
      <c r="P32" s="20">
        <v>5.4150000000000002E-5</v>
      </c>
      <c r="Q32" s="21">
        <v>2.7710322367999998E-3</v>
      </c>
      <c r="R32" s="22">
        <v>2.5307999999999999E-5</v>
      </c>
      <c r="S32" s="18">
        <v>32.96</v>
      </c>
      <c r="T32" s="11">
        <v>1</v>
      </c>
      <c r="U32" s="18"/>
      <c r="V32" s="18"/>
    </row>
    <row r="33" spans="1:22">
      <c r="A33" s="16" t="s">
        <v>22</v>
      </c>
      <c r="B33" s="17">
        <v>43243</v>
      </c>
      <c r="C33" s="17" t="s">
        <v>33</v>
      </c>
      <c r="D33" s="17" t="s">
        <v>30</v>
      </c>
      <c r="E33" s="17" t="s">
        <v>33</v>
      </c>
      <c r="F33" s="17" t="s">
        <v>31</v>
      </c>
      <c r="G33" s="18">
        <v>2</v>
      </c>
      <c r="H33" s="18">
        <v>1.91</v>
      </c>
      <c r="I33" s="19">
        <v>1.9865408571430001</v>
      </c>
      <c r="J33" s="20">
        <v>4.1650599999999999E-3</v>
      </c>
      <c r="K33" s="19">
        <v>1.230096E-2</v>
      </c>
      <c r="L33" s="19" t="s">
        <v>26</v>
      </c>
      <c r="M33" s="20">
        <v>3.5339999999999997E-5</v>
      </c>
      <c r="N33" s="19">
        <v>1.3632369524E-2</v>
      </c>
      <c r="O33" s="19" t="s">
        <v>26</v>
      </c>
      <c r="P33" s="20">
        <v>4.1090000000000001E-5</v>
      </c>
      <c r="Q33" s="21">
        <v>2.8769855238000002E-3</v>
      </c>
      <c r="R33" s="22">
        <v>2.2320999999999999E-5</v>
      </c>
      <c r="S33" s="18">
        <v>34.229999999999997</v>
      </c>
      <c r="T33" s="11">
        <v>1</v>
      </c>
      <c r="U33" s="18"/>
      <c r="V33" s="18"/>
    </row>
    <row r="34" spans="1:22">
      <c r="A34" s="16" t="s">
        <v>22</v>
      </c>
      <c r="B34" s="17">
        <v>43243</v>
      </c>
      <c r="C34" s="17" t="s">
        <v>33</v>
      </c>
      <c r="D34" s="17" t="s">
        <v>30</v>
      </c>
      <c r="E34" s="17" t="s">
        <v>33</v>
      </c>
      <c r="F34" s="17" t="s">
        <v>31</v>
      </c>
      <c r="G34" s="18">
        <v>2</v>
      </c>
      <c r="H34" s="18">
        <v>1.96</v>
      </c>
      <c r="I34" s="19">
        <v>2.0429822727269999</v>
      </c>
      <c r="J34" s="20">
        <v>6.5128E-3</v>
      </c>
      <c r="K34" s="19">
        <v>1.25206E-2</v>
      </c>
      <c r="L34" s="19" t="s">
        <v>26</v>
      </c>
      <c r="M34" s="20">
        <v>4.6829999999999997E-5</v>
      </c>
      <c r="N34" s="19">
        <v>1.3849065908999999E-2</v>
      </c>
      <c r="O34" s="19" t="s">
        <v>26</v>
      </c>
      <c r="P34" s="20">
        <v>4.9740000000000001E-5</v>
      </c>
      <c r="Q34" s="21">
        <v>2.8905820455000001E-3</v>
      </c>
      <c r="R34" s="22">
        <v>2.2722E-5</v>
      </c>
      <c r="S34" s="18">
        <v>33.07</v>
      </c>
      <c r="T34" s="11">
        <v>1</v>
      </c>
      <c r="U34" s="18"/>
      <c r="V34" s="18"/>
    </row>
    <row r="35" spans="1:22">
      <c r="A35" s="16" t="s">
        <v>22</v>
      </c>
      <c r="B35" s="17">
        <v>43243</v>
      </c>
      <c r="C35" s="17" t="s">
        <v>33</v>
      </c>
      <c r="D35" s="17" t="s">
        <v>30</v>
      </c>
      <c r="E35" s="17" t="s">
        <v>33</v>
      </c>
      <c r="F35" s="17" t="s">
        <v>31</v>
      </c>
      <c r="G35" s="18">
        <v>2</v>
      </c>
      <c r="H35" s="18">
        <v>1.99</v>
      </c>
      <c r="I35" s="19">
        <v>2.0547346000000002</v>
      </c>
      <c r="J35" s="20">
        <v>5.78621E-3</v>
      </c>
      <c r="K35" s="19">
        <v>1.2572292000000001E-2</v>
      </c>
      <c r="L35" s="19" t="s">
        <v>26</v>
      </c>
      <c r="M35" s="20">
        <v>5.13E-5</v>
      </c>
      <c r="N35" s="19">
        <v>1.3897124E-2</v>
      </c>
      <c r="O35" s="19" t="s">
        <v>26</v>
      </c>
      <c r="P35" s="20">
        <v>5.6150000000000003E-5</v>
      </c>
      <c r="Q35" s="21">
        <v>2.8878763999999999E-3</v>
      </c>
      <c r="R35" s="22">
        <v>2.0511999999999999E-5</v>
      </c>
      <c r="S35" s="18">
        <v>32.86</v>
      </c>
      <c r="T35" s="11">
        <v>1</v>
      </c>
      <c r="U35" s="18"/>
      <c r="V35" s="18"/>
    </row>
    <row r="36" spans="1:22">
      <c r="A36" s="16" t="s">
        <v>22</v>
      </c>
      <c r="B36" s="17">
        <v>43252</v>
      </c>
      <c r="C36" s="17" t="s">
        <v>33</v>
      </c>
      <c r="D36" s="17" t="s">
        <v>30</v>
      </c>
      <c r="E36" s="17" t="s">
        <v>33</v>
      </c>
      <c r="F36" s="17" t="s">
        <v>31</v>
      </c>
      <c r="G36" s="18">
        <v>3</v>
      </c>
      <c r="H36" s="18">
        <v>2.73</v>
      </c>
      <c r="I36" s="19">
        <v>2.6932815025910002</v>
      </c>
      <c r="J36" s="16">
        <v>7.1609799999999999E-3</v>
      </c>
      <c r="K36" s="19">
        <v>1.6982659585E-2</v>
      </c>
      <c r="L36" s="19" t="s">
        <v>26</v>
      </c>
      <c r="M36" s="23">
        <v>5.5718299999999998E-5</v>
      </c>
      <c r="N36" s="19">
        <v>1.8649167875999999E-2</v>
      </c>
      <c r="O36" s="19" t="s">
        <v>26</v>
      </c>
      <c r="P36" s="23">
        <v>6.4024199999999996E-5</v>
      </c>
      <c r="Q36" s="19">
        <v>3.8930547669999999E-3</v>
      </c>
      <c r="R36" s="20">
        <v>2.349E-5</v>
      </c>
      <c r="S36" s="18">
        <v>35.450000000000003</v>
      </c>
      <c r="T36" s="11">
        <v>1</v>
      </c>
      <c r="U36" s="18"/>
      <c r="V36" s="18"/>
    </row>
    <row r="37" spans="1:22">
      <c r="A37" s="16" t="s">
        <v>22</v>
      </c>
      <c r="B37" s="17">
        <v>43236</v>
      </c>
      <c r="C37" s="17" t="s">
        <v>33</v>
      </c>
      <c r="D37" s="17" t="s">
        <v>30</v>
      </c>
      <c r="E37" s="17" t="s">
        <v>33</v>
      </c>
      <c r="F37" s="17" t="s">
        <v>31</v>
      </c>
      <c r="G37" s="18">
        <v>3</v>
      </c>
      <c r="H37" s="18">
        <v>3.08</v>
      </c>
      <c r="I37" s="19">
        <v>3.0348023046880002</v>
      </c>
      <c r="J37" s="20">
        <v>1.4713749999999999E-2</v>
      </c>
      <c r="K37" s="19">
        <v>1.9112239453000002E-2</v>
      </c>
      <c r="L37" s="19" t="s">
        <v>26</v>
      </c>
      <c r="M37" s="20">
        <v>8.5039999999999999E-5</v>
      </c>
      <c r="N37" s="19">
        <v>2.0731358203000001E-2</v>
      </c>
      <c r="O37" s="19" t="s">
        <v>26</v>
      </c>
      <c r="P37" s="20">
        <v>9.7579999999999997E-5</v>
      </c>
      <c r="Q37" s="21">
        <v>4.5249652734000003E-3</v>
      </c>
      <c r="R37" s="22">
        <v>3.0303000000000001E-5</v>
      </c>
      <c r="S37" s="18">
        <v>34.35</v>
      </c>
      <c r="T37" s="11">
        <v>1</v>
      </c>
      <c r="U37" s="18"/>
      <c r="V37" s="18"/>
    </row>
    <row r="38" spans="1:22">
      <c r="A38" s="16" t="s">
        <v>22</v>
      </c>
      <c r="B38" s="17">
        <v>43243</v>
      </c>
      <c r="C38" s="17" t="s">
        <v>33</v>
      </c>
      <c r="D38" s="17" t="s">
        <v>30</v>
      </c>
      <c r="E38" s="17" t="s">
        <v>33</v>
      </c>
      <c r="F38" s="17" t="s">
        <v>31</v>
      </c>
      <c r="G38" s="18">
        <v>3</v>
      </c>
      <c r="H38" s="18">
        <v>3.08</v>
      </c>
      <c r="I38" s="19">
        <v>3.0357769696969998</v>
      </c>
      <c r="J38" s="20">
        <v>6.1734800000000003E-3</v>
      </c>
      <c r="K38" s="19">
        <v>1.8778630303000001E-2</v>
      </c>
      <c r="L38" s="19" t="s">
        <v>26</v>
      </c>
      <c r="M38" s="20">
        <v>5.1440000000000002E-5</v>
      </c>
      <c r="N38" s="19">
        <v>2.0568665656999999E-2</v>
      </c>
      <c r="O38" s="19" t="s">
        <v>26</v>
      </c>
      <c r="P38" s="20">
        <v>6.3380000000000006E-5</v>
      </c>
      <c r="Q38" s="21">
        <v>4.2137946465000001E-3</v>
      </c>
      <c r="R38" s="22">
        <v>2.7078999999999999E-5</v>
      </c>
      <c r="S38" s="18">
        <v>32.96</v>
      </c>
      <c r="T38" s="11">
        <v>1</v>
      </c>
      <c r="U38" s="18"/>
      <c r="V38" s="18"/>
    </row>
    <row r="39" spans="1:22">
      <c r="A39" s="16" t="s">
        <v>22</v>
      </c>
      <c r="B39" s="17">
        <v>43251</v>
      </c>
      <c r="C39" s="17" t="s">
        <v>33</v>
      </c>
      <c r="D39" s="17" t="s">
        <v>30</v>
      </c>
      <c r="E39" s="17" t="s">
        <v>33</v>
      </c>
      <c r="F39" s="17" t="s">
        <v>31</v>
      </c>
      <c r="G39" s="18">
        <v>3</v>
      </c>
      <c r="H39" s="18">
        <v>3.39</v>
      </c>
      <c r="I39" s="19">
        <v>3.3411298630139998</v>
      </c>
      <c r="J39" s="20">
        <v>1.7795600000000002E-2</v>
      </c>
      <c r="K39" s="19">
        <v>2.0718140411000001E-2</v>
      </c>
      <c r="L39" s="19" t="s">
        <v>26</v>
      </c>
      <c r="M39" s="20">
        <v>1.259E-4</v>
      </c>
      <c r="N39" s="19">
        <v>2.2568744520999998E-2</v>
      </c>
      <c r="O39" s="19" t="s">
        <v>26</v>
      </c>
      <c r="P39" s="20">
        <v>1.4061E-4</v>
      </c>
      <c r="Q39" s="21">
        <v>4.5164332192000004E-3</v>
      </c>
      <c r="R39" s="20">
        <v>4.0930000000000003E-5</v>
      </c>
      <c r="S39" s="18">
        <v>33.08</v>
      </c>
      <c r="T39" s="11">
        <v>1</v>
      </c>
      <c r="U39" s="18"/>
      <c r="V39" s="18"/>
    </row>
    <row r="40" spans="1:22">
      <c r="A40" s="16" t="s">
        <v>22</v>
      </c>
      <c r="B40" s="17">
        <v>43236</v>
      </c>
      <c r="C40" s="17" t="s">
        <v>33</v>
      </c>
      <c r="D40" s="17" t="s">
        <v>30</v>
      </c>
      <c r="E40" s="17" t="s">
        <v>33</v>
      </c>
      <c r="F40" s="17" t="s">
        <v>31</v>
      </c>
      <c r="G40" s="18">
        <v>4</v>
      </c>
      <c r="H40" s="18">
        <v>4.1399999999999997</v>
      </c>
      <c r="I40" s="19">
        <v>4.0844955688619997</v>
      </c>
      <c r="J40" s="20">
        <v>1.4232420000000001E-2</v>
      </c>
      <c r="K40" s="19">
        <v>2.5765609581E-2</v>
      </c>
      <c r="L40" s="19" t="s">
        <v>26</v>
      </c>
      <c r="M40" s="20">
        <v>1.0121E-4</v>
      </c>
      <c r="N40" s="19">
        <v>2.7939371256999999E-2</v>
      </c>
      <c r="O40" s="19" t="s">
        <v>26</v>
      </c>
      <c r="P40" s="20">
        <v>1.0839E-4</v>
      </c>
      <c r="Q40" s="21">
        <v>6.1726759880000003E-3</v>
      </c>
      <c r="R40" s="22">
        <v>3.1476000000000002E-5</v>
      </c>
      <c r="S40" s="18">
        <v>34.43</v>
      </c>
      <c r="T40" s="11">
        <v>1</v>
      </c>
      <c r="U40" s="18"/>
      <c r="V40" s="18"/>
    </row>
    <row r="41" spans="1:22">
      <c r="A41" s="16" t="s">
        <v>22</v>
      </c>
      <c r="B41" s="17">
        <v>43252</v>
      </c>
      <c r="C41" s="17" t="s">
        <v>33</v>
      </c>
      <c r="D41" s="17" t="s">
        <v>30</v>
      </c>
      <c r="E41" s="17" t="s">
        <v>33</v>
      </c>
      <c r="F41" s="17" t="s">
        <v>31</v>
      </c>
      <c r="G41" s="18">
        <v>5</v>
      </c>
      <c r="H41" s="18">
        <v>4.9000000000000004</v>
      </c>
      <c r="I41" s="19">
        <v>4.8296227272729997</v>
      </c>
      <c r="J41" s="16">
        <v>8.8717199999999996E-3</v>
      </c>
      <c r="K41" s="19">
        <v>3.0712365288999999E-2</v>
      </c>
      <c r="L41" s="19" t="s">
        <v>26</v>
      </c>
      <c r="M41" s="23">
        <v>6.1599699999999999E-5</v>
      </c>
      <c r="N41" s="19">
        <v>3.3601819834999998E-2</v>
      </c>
      <c r="O41" s="19" t="s">
        <v>26</v>
      </c>
      <c r="P41" s="23">
        <v>7.7003399999999995E-5</v>
      </c>
      <c r="Q41" s="19">
        <v>7.26888719E-3</v>
      </c>
      <c r="R41" s="20">
        <v>2.853E-5</v>
      </c>
      <c r="S41" s="18">
        <v>35.6</v>
      </c>
      <c r="T41" s="11">
        <v>1</v>
      </c>
      <c r="U41" s="18"/>
      <c r="V41" s="18"/>
    </row>
    <row r="42" spans="1:22">
      <c r="A42" s="16" t="s">
        <v>22</v>
      </c>
      <c r="B42" s="17">
        <v>43236</v>
      </c>
      <c r="C42" s="17" t="s">
        <v>33</v>
      </c>
      <c r="D42" s="17" t="s">
        <v>30</v>
      </c>
      <c r="E42" s="17" t="s">
        <v>33</v>
      </c>
      <c r="F42" s="17" t="s">
        <v>31</v>
      </c>
      <c r="G42" s="18">
        <v>5</v>
      </c>
      <c r="H42" s="18">
        <v>4.9800000000000004</v>
      </c>
      <c r="I42" s="19">
        <v>4.9059711718749996</v>
      </c>
      <c r="J42" s="20">
        <v>7.2774700000000003E-3</v>
      </c>
      <c r="K42" s="19">
        <v>3.0836943750000002E-2</v>
      </c>
      <c r="L42" s="19" t="s">
        <v>26</v>
      </c>
      <c r="M42" s="20">
        <v>5.1159999999999998E-5</v>
      </c>
      <c r="N42" s="19">
        <v>3.3475114063000001E-2</v>
      </c>
      <c r="O42" s="19" t="s">
        <v>26</v>
      </c>
      <c r="P42" s="20">
        <v>6.9419999999999996E-5</v>
      </c>
      <c r="Q42" s="21">
        <v>7.5228806249999997E-3</v>
      </c>
      <c r="R42" s="22">
        <v>3.0221000000000001E-5</v>
      </c>
      <c r="S42" s="18">
        <v>33.86</v>
      </c>
      <c r="T42" s="11">
        <v>1</v>
      </c>
      <c r="U42" s="18"/>
      <c r="V42" s="18"/>
    </row>
    <row r="43" spans="1:22">
      <c r="A43" s="16" t="s">
        <v>22</v>
      </c>
      <c r="B43" s="17">
        <v>43243</v>
      </c>
      <c r="C43" s="17" t="s">
        <v>33</v>
      </c>
      <c r="D43" s="17" t="s">
        <v>30</v>
      </c>
      <c r="E43" s="17" t="s">
        <v>33</v>
      </c>
      <c r="F43" s="17" t="s">
        <v>31</v>
      </c>
      <c r="G43" s="18">
        <v>5</v>
      </c>
      <c r="H43" s="18">
        <v>5.08</v>
      </c>
      <c r="I43" s="19">
        <v>5.0035924884789997</v>
      </c>
      <c r="J43" s="20">
        <v>2.9848659999999999E-2</v>
      </c>
      <c r="K43" s="19">
        <v>3.1102646543999999E-2</v>
      </c>
      <c r="L43" s="19" t="s">
        <v>26</v>
      </c>
      <c r="M43" s="20">
        <v>1.9304000000000001E-4</v>
      </c>
      <c r="N43" s="19">
        <v>3.3876565898999997E-2</v>
      </c>
      <c r="O43" s="19" t="s">
        <v>26</v>
      </c>
      <c r="P43" s="20">
        <v>2.1442E-4</v>
      </c>
      <c r="Q43" s="21">
        <v>7.3232899999999997E-3</v>
      </c>
      <c r="R43" s="22">
        <v>5.8449999999999998E-5</v>
      </c>
      <c r="S43" s="18">
        <v>33.03</v>
      </c>
      <c r="T43" s="11">
        <v>1</v>
      </c>
      <c r="U43" s="18"/>
      <c r="V43" s="18"/>
    </row>
    <row r="44" spans="1:22">
      <c r="A44" s="16" t="s">
        <v>22</v>
      </c>
      <c r="B44" s="17">
        <v>43251</v>
      </c>
      <c r="C44" s="17" t="s">
        <v>33</v>
      </c>
      <c r="D44" s="17" t="s">
        <v>30</v>
      </c>
      <c r="E44" s="17" t="s">
        <v>33</v>
      </c>
      <c r="F44" s="17" t="s">
        <v>31</v>
      </c>
      <c r="G44" s="18">
        <v>5</v>
      </c>
      <c r="H44" s="18">
        <v>5.1100000000000003</v>
      </c>
      <c r="I44" s="19">
        <v>5.0322297499999999</v>
      </c>
      <c r="J44" s="20">
        <v>2.3990069999999999E-2</v>
      </c>
      <c r="K44" s="19">
        <v>3.1422830833000001E-2</v>
      </c>
      <c r="L44" s="19" t="s">
        <v>26</v>
      </c>
      <c r="M44" s="20">
        <v>1.5896000000000001E-4</v>
      </c>
      <c r="N44" s="19">
        <v>3.4118404999999997E-2</v>
      </c>
      <c r="O44" s="19" t="s">
        <v>26</v>
      </c>
      <c r="P44" s="20">
        <v>1.7234999999999999E-4</v>
      </c>
      <c r="Q44" s="21">
        <v>7.2540298332999997E-3</v>
      </c>
      <c r="R44" s="20">
        <v>4.566E-5</v>
      </c>
      <c r="S44" s="18">
        <v>33.270000000000003</v>
      </c>
      <c r="T44" s="11">
        <v>1</v>
      </c>
      <c r="U44" s="18"/>
      <c r="V44" s="18"/>
    </row>
    <row r="45" spans="1:22">
      <c r="A45" s="16" t="s">
        <v>22</v>
      </c>
      <c r="B45" s="17">
        <v>43236</v>
      </c>
      <c r="C45" s="17" t="s">
        <v>33</v>
      </c>
      <c r="D45" s="17" t="s">
        <v>30</v>
      </c>
      <c r="E45" s="17" t="s">
        <v>33</v>
      </c>
      <c r="F45" s="17" t="s">
        <v>31</v>
      </c>
      <c r="G45" s="18">
        <v>7</v>
      </c>
      <c r="H45" s="18">
        <v>6.94</v>
      </c>
      <c r="I45" s="19">
        <v>6.1895924000000004</v>
      </c>
      <c r="J45" s="20">
        <v>1.1899730000000001E-2</v>
      </c>
      <c r="K45" s="19">
        <v>3.9029288138000003E-2</v>
      </c>
      <c r="L45" s="19" t="s">
        <v>26</v>
      </c>
      <c r="M45" s="20">
        <v>8.7659999999999998E-5</v>
      </c>
      <c r="N45" s="19">
        <v>4.2399767861999997E-2</v>
      </c>
      <c r="O45" s="19" t="s">
        <v>26</v>
      </c>
      <c r="P45" s="20">
        <v>9.8510000000000004E-5</v>
      </c>
      <c r="Q45" s="21">
        <v>9.5794839585999995E-3</v>
      </c>
      <c r="R45" s="22">
        <v>3.2836999999999997E-5</v>
      </c>
      <c r="S45" s="18">
        <v>33.93</v>
      </c>
      <c r="T45" s="11">
        <v>1</v>
      </c>
      <c r="U45" s="18"/>
      <c r="V45" s="18"/>
    </row>
    <row r="46" spans="1:22">
      <c r="A46" s="16" t="s">
        <v>22</v>
      </c>
      <c r="B46" s="17">
        <v>43236</v>
      </c>
      <c r="C46" s="17" t="s">
        <v>33</v>
      </c>
      <c r="D46" s="17" t="s">
        <v>30</v>
      </c>
      <c r="E46" s="17" t="s">
        <v>33</v>
      </c>
      <c r="F46" s="17" t="s">
        <v>31</v>
      </c>
      <c r="G46" s="18">
        <v>8</v>
      </c>
      <c r="H46" s="18">
        <v>8.19</v>
      </c>
      <c r="I46" s="19">
        <v>6.8351790322579999</v>
      </c>
      <c r="J46" s="20">
        <v>1.525249E-2</v>
      </c>
      <c r="K46" s="19">
        <v>4.3118292257999999E-2</v>
      </c>
      <c r="L46" s="19" t="s">
        <v>26</v>
      </c>
      <c r="M46" s="20">
        <v>1.0203E-4</v>
      </c>
      <c r="N46" s="19">
        <v>4.6842154838999998E-2</v>
      </c>
      <c r="O46" s="19" t="s">
        <v>26</v>
      </c>
      <c r="P46" s="20">
        <v>1.148E-4</v>
      </c>
      <c r="Q46" s="21">
        <v>1.06160819355E-2</v>
      </c>
      <c r="R46" s="22">
        <v>3.1245999999999999E-5</v>
      </c>
      <c r="S46" s="18">
        <v>33.86</v>
      </c>
      <c r="T46" s="11">
        <v>1</v>
      </c>
      <c r="U46" s="18"/>
      <c r="V46" s="18"/>
    </row>
    <row r="47" spans="1:22">
      <c r="A47" s="16" t="s">
        <v>22</v>
      </c>
      <c r="B47" s="17">
        <v>43243</v>
      </c>
      <c r="C47" s="17" t="s">
        <v>33</v>
      </c>
      <c r="D47" s="17" t="s">
        <v>30</v>
      </c>
      <c r="E47" s="17" t="s">
        <v>33</v>
      </c>
      <c r="F47" s="17" t="s">
        <v>31</v>
      </c>
      <c r="G47" s="18">
        <v>7</v>
      </c>
      <c r="H47" s="18">
        <v>6.99</v>
      </c>
      <c r="I47" s="19">
        <v>6.893259503106</v>
      </c>
      <c r="J47" s="20">
        <v>1.1952880000000001E-2</v>
      </c>
      <c r="K47" s="19">
        <v>4.3020714286000003E-2</v>
      </c>
      <c r="L47" s="19" t="s">
        <v>26</v>
      </c>
      <c r="M47" s="20">
        <v>8.0140000000000002E-5</v>
      </c>
      <c r="N47" s="19">
        <v>4.6745974534E-2</v>
      </c>
      <c r="O47" s="19" t="s">
        <v>26</v>
      </c>
      <c r="P47" s="20">
        <v>9.0660000000000003E-5</v>
      </c>
      <c r="Q47" s="21">
        <v>1.02294639752E-2</v>
      </c>
      <c r="R47" s="22">
        <v>2.8442999999999999E-5</v>
      </c>
      <c r="S47" s="18">
        <v>32.950000000000003</v>
      </c>
      <c r="T47" s="11">
        <v>1</v>
      </c>
      <c r="U47" s="18"/>
      <c r="V47" s="18"/>
    </row>
    <row r="48" spans="1:22">
      <c r="A48" s="16" t="s">
        <v>22</v>
      </c>
      <c r="B48" s="17">
        <v>43252</v>
      </c>
      <c r="C48" s="17" t="s">
        <v>33</v>
      </c>
      <c r="D48" s="17" t="s">
        <v>30</v>
      </c>
      <c r="E48" s="17" t="s">
        <v>33</v>
      </c>
      <c r="F48" s="17" t="s">
        <v>31</v>
      </c>
      <c r="G48" s="18">
        <v>7</v>
      </c>
      <c r="H48" s="18">
        <v>7</v>
      </c>
      <c r="I48" s="19">
        <v>6.8985487951810001</v>
      </c>
      <c r="J48" s="16">
        <v>1.5746360000000001E-2</v>
      </c>
      <c r="K48" s="19">
        <v>4.4078287952E-2</v>
      </c>
      <c r="L48" s="19" t="s">
        <v>26</v>
      </c>
      <c r="M48" s="16">
        <v>1.0438900000000001E-4</v>
      </c>
      <c r="N48" s="19">
        <v>4.8166610843000002E-2</v>
      </c>
      <c r="O48" s="19" t="s">
        <v>26</v>
      </c>
      <c r="P48" s="16">
        <v>1.15961E-4</v>
      </c>
      <c r="Q48" s="19">
        <v>1.0550353012E-2</v>
      </c>
      <c r="R48" s="20">
        <v>3.6439999999999997E-5</v>
      </c>
      <c r="S48" s="18">
        <v>35.58</v>
      </c>
      <c r="T48" s="11">
        <v>1</v>
      </c>
      <c r="U48" s="18"/>
      <c r="V48" s="18"/>
    </row>
    <row r="49" spans="1:22">
      <c r="A49" s="16" t="s">
        <v>22</v>
      </c>
      <c r="B49" s="17">
        <v>43251</v>
      </c>
      <c r="C49" s="17" t="s">
        <v>33</v>
      </c>
      <c r="D49" s="17" t="s">
        <v>30</v>
      </c>
      <c r="E49" s="17" t="s">
        <v>33</v>
      </c>
      <c r="F49" s="17" t="s">
        <v>31</v>
      </c>
      <c r="G49" s="18">
        <v>7</v>
      </c>
      <c r="H49" s="18">
        <v>7.12</v>
      </c>
      <c r="I49" s="19">
        <v>7.0192851401869998</v>
      </c>
      <c r="J49" s="20">
        <v>1.6140680000000001E-2</v>
      </c>
      <c r="K49" s="19">
        <v>4.4058890654000003E-2</v>
      </c>
      <c r="L49" s="19" t="s">
        <v>26</v>
      </c>
      <c r="M49" s="20">
        <v>1.0280000000000001E-4</v>
      </c>
      <c r="N49" s="19">
        <v>4.7707809346000003E-2</v>
      </c>
      <c r="O49" s="19" t="s">
        <v>26</v>
      </c>
      <c r="P49" s="20">
        <v>1.1826E-4</v>
      </c>
      <c r="Q49" s="21">
        <v>1.03037654206E-2</v>
      </c>
      <c r="R49" s="20">
        <v>3.137E-5</v>
      </c>
      <c r="S49" s="18">
        <v>33.26</v>
      </c>
      <c r="T49" s="11">
        <v>1</v>
      </c>
      <c r="U49" s="18"/>
      <c r="V49" s="18"/>
    </row>
    <row r="50" spans="1:22">
      <c r="A50" s="16" t="s">
        <v>22</v>
      </c>
      <c r="B50" s="17">
        <v>43252</v>
      </c>
      <c r="C50" s="17" t="s">
        <v>33</v>
      </c>
      <c r="D50" s="17" t="s">
        <v>30</v>
      </c>
      <c r="E50" s="17" t="s">
        <v>33</v>
      </c>
      <c r="F50" s="17" t="s">
        <v>31</v>
      </c>
      <c r="G50" s="18">
        <v>9</v>
      </c>
      <c r="H50" s="18">
        <v>8.91</v>
      </c>
      <c r="I50" s="19">
        <v>8.7759233121019999</v>
      </c>
      <c r="J50" s="16">
        <v>1.848532E-2</v>
      </c>
      <c r="K50" s="19">
        <v>5.6192473884999997E-2</v>
      </c>
      <c r="L50" s="19" t="s">
        <v>26</v>
      </c>
      <c r="M50" s="16">
        <v>1.2383300000000001E-4</v>
      </c>
      <c r="N50" s="19">
        <v>6.1338229936000001E-2</v>
      </c>
      <c r="O50" s="19" t="s">
        <v>26</v>
      </c>
      <c r="P50" s="16">
        <v>1.4146699999999999E-4</v>
      </c>
      <c r="Q50" s="19">
        <v>1.345357707E-2</v>
      </c>
      <c r="R50" s="20">
        <v>4.206E-5</v>
      </c>
      <c r="S50" s="18">
        <v>35.56</v>
      </c>
      <c r="T50" s="11">
        <v>1</v>
      </c>
      <c r="U50" s="18"/>
      <c r="V50" s="18"/>
    </row>
    <row r="51" spans="1:22">
      <c r="A51" s="16" t="s">
        <v>22</v>
      </c>
      <c r="B51" s="17">
        <v>43243</v>
      </c>
      <c r="C51" s="17" t="s">
        <v>33</v>
      </c>
      <c r="D51" s="17" t="s">
        <v>30</v>
      </c>
      <c r="E51" s="17" t="s">
        <v>33</v>
      </c>
      <c r="F51" s="17" t="s">
        <v>31</v>
      </c>
      <c r="G51" s="18">
        <v>9</v>
      </c>
      <c r="H51" s="18">
        <v>8.94</v>
      </c>
      <c r="I51" s="19">
        <v>8.8097295673080005</v>
      </c>
      <c r="J51" s="20">
        <v>1.508231E-2</v>
      </c>
      <c r="K51" s="19">
        <v>5.5135438462000003E-2</v>
      </c>
      <c r="L51" s="19" t="s">
        <v>26</v>
      </c>
      <c r="M51" s="20">
        <v>1.147E-4</v>
      </c>
      <c r="N51" s="19">
        <v>5.9772200481000001E-2</v>
      </c>
      <c r="O51" s="19" t="s">
        <v>26</v>
      </c>
      <c r="P51" s="20">
        <v>1.2388000000000001E-4</v>
      </c>
      <c r="Q51" s="21">
        <v>1.31702711538E-2</v>
      </c>
      <c r="R51" s="22">
        <v>3.5655000000000003E-5</v>
      </c>
      <c r="S51" s="18">
        <v>33.08</v>
      </c>
      <c r="T51" s="11">
        <v>1</v>
      </c>
      <c r="U51" s="18"/>
      <c r="V51" s="18"/>
    </row>
    <row r="52" spans="1:22">
      <c r="A52" s="16" t="s">
        <v>22</v>
      </c>
      <c r="B52" s="17">
        <v>43251</v>
      </c>
      <c r="C52" s="17" t="s">
        <v>33</v>
      </c>
      <c r="D52" s="17" t="s">
        <v>30</v>
      </c>
      <c r="E52" s="17" t="s">
        <v>33</v>
      </c>
      <c r="F52" s="17" t="s">
        <v>31</v>
      </c>
      <c r="G52" s="18">
        <v>9</v>
      </c>
      <c r="H52" s="18">
        <v>9.08</v>
      </c>
      <c r="I52" s="19">
        <v>8.9455073743020002</v>
      </c>
      <c r="J52" s="20">
        <v>3.0044660000000001E-2</v>
      </c>
      <c r="K52" s="19">
        <v>5.6174807820999997E-2</v>
      </c>
      <c r="L52" s="19" t="s">
        <v>26</v>
      </c>
      <c r="M52" s="20">
        <v>1.7867999999999999E-4</v>
      </c>
      <c r="N52" s="19">
        <v>6.0631706703999998E-2</v>
      </c>
      <c r="O52" s="19" t="s">
        <v>26</v>
      </c>
      <c r="P52" s="20">
        <v>2.0075E-4</v>
      </c>
      <c r="Q52" s="21">
        <v>1.3197583240199999E-2</v>
      </c>
      <c r="R52" s="20">
        <v>4.8210000000000001E-5</v>
      </c>
      <c r="S52" s="18">
        <v>33.1</v>
      </c>
      <c r="T52" s="11">
        <v>1</v>
      </c>
      <c r="U52" s="18"/>
      <c r="V52" s="18"/>
    </row>
    <row r="53" spans="1:22">
      <c r="A53" s="16" t="s">
        <v>22</v>
      </c>
      <c r="B53" s="17">
        <v>43236</v>
      </c>
      <c r="C53" s="17" t="s">
        <v>33</v>
      </c>
      <c r="D53" s="17" t="s">
        <v>30</v>
      </c>
      <c r="E53" s="17" t="s">
        <v>33</v>
      </c>
      <c r="F53" s="17" t="s">
        <v>31</v>
      </c>
      <c r="G53" s="18">
        <v>10</v>
      </c>
      <c r="H53" s="18">
        <v>10.08</v>
      </c>
      <c r="I53" s="19">
        <v>9.9302982949309992</v>
      </c>
      <c r="J53" s="20">
        <v>5.2304410000000003E-2</v>
      </c>
      <c r="K53" s="19">
        <v>6.2742038249000001E-2</v>
      </c>
      <c r="L53" s="19" t="s">
        <v>26</v>
      </c>
      <c r="M53" s="20">
        <v>3.3072E-4</v>
      </c>
      <c r="N53" s="19">
        <v>6.8159550230000004E-2</v>
      </c>
      <c r="O53" s="19" t="s">
        <v>26</v>
      </c>
      <c r="P53" s="20">
        <v>3.6950999999999998E-4</v>
      </c>
      <c r="Q53" s="21">
        <v>1.5488095391699999E-2</v>
      </c>
      <c r="R53" s="22">
        <v>8.5395000000000005E-5</v>
      </c>
      <c r="S53" s="18">
        <v>33.92</v>
      </c>
      <c r="T53" s="11">
        <v>1</v>
      </c>
      <c r="U53" s="18"/>
      <c r="V53" s="18"/>
    </row>
    <row r="54" spans="1:22">
      <c r="A54" s="16" t="s">
        <v>22</v>
      </c>
      <c r="B54" s="17">
        <v>43251</v>
      </c>
      <c r="C54" s="17" t="s">
        <v>33</v>
      </c>
      <c r="D54" s="17" t="s">
        <v>30</v>
      </c>
      <c r="E54" s="17" t="s">
        <v>33</v>
      </c>
      <c r="F54" s="17" t="s">
        <v>31</v>
      </c>
      <c r="G54" s="18">
        <v>15</v>
      </c>
      <c r="H54" s="18">
        <v>13.79</v>
      </c>
      <c r="I54" s="19">
        <v>13.589817808218999</v>
      </c>
      <c r="J54" s="20">
        <v>2.3613559999999999E-2</v>
      </c>
      <c r="K54" s="19">
        <v>8.6250587670999995E-2</v>
      </c>
      <c r="L54" s="19" t="s">
        <v>26</v>
      </c>
      <c r="M54" s="20">
        <v>1.7058000000000001E-4</v>
      </c>
      <c r="N54" s="19">
        <v>9.3274489040999997E-2</v>
      </c>
      <c r="O54" s="19" t="s">
        <v>26</v>
      </c>
      <c r="P54" s="20">
        <v>1.8448E-4</v>
      </c>
      <c r="Q54" s="21">
        <v>2.0612827397299999E-2</v>
      </c>
      <c r="R54" s="20">
        <v>4.9240000000000003E-5</v>
      </c>
      <c r="S54" s="18">
        <v>34.03</v>
      </c>
      <c r="T54" s="11">
        <v>1</v>
      </c>
      <c r="U54" s="18"/>
      <c r="V54" s="18"/>
    </row>
    <row r="55" spans="1:22">
      <c r="A55" s="16" t="s">
        <v>22</v>
      </c>
      <c r="B55" s="17">
        <v>43252</v>
      </c>
      <c r="C55" s="17" t="s">
        <v>33</v>
      </c>
      <c r="D55" s="17" t="s">
        <v>30</v>
      </c>
      <c r="E55" s="17" t="s">
        <v>33</v>
      </c>
      <c r="F55" s="17" t="s">
        <v>31</v>
      </c>
      <c r="G55" s="18">
        <v>15</v>
      </c>
      <c r="H55" s="18">
        <v>14.61</v>
      </c>
      <c r="I55" s="19">
        <v>14.39797173913</v>
      </c>
      <c r="J55" s="16">
        <v>7.7195659999999999E-2</v>
      </c>
      <c r="K55" s="19">
        <v>9.2367163042999995E-2</v>
      </c>
      <c r="L55" s="19" t="s">
        <v>26</v>
      </c>
      <c r="M55" s="16">
        <v>5.0521400000000003E-4</v>
      </c>
      <c r="N55" s="19">
        <v>0.100768182609</v>
      </c>
      <c r="O55" s="19" t="s">
        <v>26</v>
      </c>
      <c r="P55" s="16">
        <v>5.5668799999999995E-4</v>
      </c>
      <c r="Q55" s="19">
        <v>2.2259088042999999E-2</v>
      </c>
      <c r="R55" s="16">
        <v>1.2610799999999999E-4</v>
      </c>
      <c r="S55" s="18">
        <v>35.619999999999997</v>
      </c>
      <c r="T55" s="11">
        <v>1</v>
      </c>
      <c r="U55" s="18"/>
      <c r="V55" s="18"/>
    </row>
    <row r="56" spans="1:22">
      <c r="A56" s="16" t="s">
        <v>22</v>
      </c>
      <c r="B56" s="17">
        <v>43236</v>
      </c>
      <c r="C56" s="17" t="s">
        <v>33</v>
      </c>
      <c r="D56" s="17" t="s">
        <v>30</v>
      </c>
      <c r="E56" s="17" t="s">
        <v>33</v>
      </c>
      <c r="F56" s="17" t="s">
        <v>31</v>
      </c>
      <c r="G56" s="18">
        <v>15</v>
      </c>
      <c r="H56" s="18">
        <v>15.26</v>
      </c>
      <c r="I56" s="19">
        <v>15.043437195121999</v>
      </c>
      <c r="J56" s="20">
        <v>5.2304410000000003E-2</v>
      </c>
      <c r="K56" s="19">
        <v>9.4907103659E-2</v>
      </c>
      <c r="L56" s="19" t="s">
        <v>26</v>
      </c>
      <c r="M56" s="20">
        <v>3.3072E-4</v>
      </c>
      <c r="N56" s="19">
        <v>0.102998884146</v>
      </c>
      <c r="O56" s="19" t="s">
        <v>26</v>
      </c>
      <c r="P56" s="20">
        <v>3.6950999999999998E-4</v>
      </c>
      <c r="Q56" s="21">
        <v>2.3531516260199999E-2</v>
      </c>
      <c r="R56" s="22">
        <v>8.5395000000000005E-5</v>
      </c>
      <c r="S56" s="18">
        <v>33.86</v>
      </c>
      <c r="T56" s="11">
        <v>1</v>
      </c>
      <c r="U56" s="18"/>
      <c r="V56" s="18"/>
    </row>
    <row r="57" spans="1:22">
      <c r="A57" s="16" t="s">
        <v>22</v>
      </c>
      <c r="B57" s="17">
        <v>43243</v>
      </c>
      <c r="C57" s="17" t="s">
        <v>33</v>
      </c>
      <c r="D57" s="17" t="s">
        <v>30</v>
      </c>
      <c r="E57" s="17" t="s">
        <v>33</v>
      </c>
      <c r="F57" s="17" t="s">
        <v>31</v>
      </c>
      <c r="G57" s="18">
        <v>15</v>
      </c>
      <c r="H57" s="18">
        <v>15.31</v>
      </c>
      <c r="I57" s="19">
        <v>15.086477602524001</v>
      </c>
      <c r="J57" s="20">
        <v>0.11241300999999999</v>
      </c>
      <c r="K57" s="19">
        <v>9.4675698106999995E-2</v>
      </c>
      <c r="L57" s="19" t="s">
        <v>26</v>
      </c>
      <c r="M57" s="20">
        <v>7.3004999999999999E-4</v>
      </c>
      <c r="N57" s="19">
        <v>0.10244132176699999</v>
      </c>
      <c r="O57" s="19" t="s">
        <v>26</v>
      </c>
      <c r="P57" s="20">
        <v>7.6170999999999997E-4</v>
      </c>
      <c r="Q57" s="21">
        <v>2.2843483280799999E-2</v>
      </c>
      <c r="R57" s="22">
        <v>1.7925800000000001E-4</v>
      </c>
      <c r="S57" s="18">
        <v>33.049999999999997</v>
      </c>
      <c r="T57" s="11">
        <v>1</v>
      </c>
      <c r="U57" s="18"/>
      <c r="V57" s="18"/>
    </row>
    <row r="58" spans="1:22">
      <c r="A58" s="24" t="s">
        <v>22</v>
      </c>
      <c r="B58" s="25">
        <v>43391</v>
      </c>
      <c r="C58" s="25" t="s">
        <v>34</v>
      </c>
      <c r="D58" s="25" t="s">
        <v>35</v>
      </c>
      <c r="E58" s="25" t="s">
        <v>34</v>
      </c>
      <c r="F58" s="25" t="s">
        <v>36</v>
      </c>
      <c r="G58" s="26">
        <v>40</v>
      </c>
      <c r="H58" s="26">
        <v>38.67</v>
      </c>
      <c r="I58" s="27">
        <v>38.089456028400001</v>
      </c>
      <c r="J58" s="28">
        <v>8.4935369999999996E-2</v>
      </c>
      <c r="K58" s="29">
        <v>0.24721512056700001</v>
      </c>
      <c r="L58" s="29" t="s">
        <v>26</v>
      </c>
      <c r="M58" s="28">
        <v>5.5195000000000005E-4</v>
      </c>
      <c r="N58" s="29">
        <v>0.27842819858200002</v>
      </c>
      <c r="O58" s="29" t="s">
        <v>26</v>
      </c>
      <c r="P58" s="28">
        <v>6.5720000000000004E-4</v>
      </c>
      <c r="Q58" s="29">
        <v>5.7368753191000002E-2</v>
      </c>
      <c r="R58" s="28">
        <v>1.3108999999999999E-4</v>
      </c>
      <c r="S58" s="26">
        <v>35.35</v>
      </c>
      <c r="T58" s="11">
        <v>1</v>
      </c>
      <c r="U58" s="24"/>
      <c r="V58" s="24"/>
    </row>
    <row r="59" spans="1:22">
      <c r="A59" s="24" t="s">
        <v>22</v>
      </c>
      <c r="B59" s="25">
        <v>43402</v>
      </c>
      <c r="C59" s="25" t="s">
        <v>34</v>
      </c>
      <c r="D59" s="25" t="s">
        <v>35</v>
      </c>
      <c r="E59" s="25" t="s">
        <v>34</v>
      </c>
      <c r="F59" s="25" t="s">
        <v>36</v>
      </c>
      <c r="G59" s="26">
        <v>40</v>
      </c>
      <c r="H59" s="26">
        <v>42.52</v>
      </c>
      <c r="I59" s="29">
        <v>41.896560944206001</v>
      </c>
      <c r="J59" s="28">
        <v>9.4033510000000001E-2</v>
      </c>
      <c r="K59" s="29">
        <v>0.264981974249</v>
      </c>
      <c r="L59" s="29" t="s">
        <v>26</v>
      </c>
      <c r="M59" s="28">
        <v>6.4331999999999996E-4</v>
      </c>
      <c r="N59" s="29">
        <v>0.29866923605200002</v>
      </c>
      <c r="O59" s="29" t="s">
        <v>26</v>
      </c>
      <c r="P59" s="28">
        <v>7.7559999999999999E-4</v>
      </c>
      <c r="Q59" s="29">
        <v>6.0001800857999998E-2</v>
      </c>
      <c r="R59" s="28">
        <v>1.6933000000000001E-4</v>
      </c>
      <c r="S59" s="26">
        <v>32.94</v>
      </c>
      <c r="T59" s="11">
        <v>1</v>
      </c>
      <c r="U59" s="24"/>
      <c r="V59" s="24"/>
    </row>
    <row r="60" spans="1:22">
      <c r="A60" s="24" t="s">
        <v>22</v>
      </c>
      <c r="B60" s="25">
        <v>43389</v>
      </c>
      <c r="C60" s="25" t="s">
        <v>34</v>
      </c>
      <c r="D60" s="25" t="s">
        <v>35</v>
      </c>
      <c r="E60" s="25" t="s">
        <v>34</v>
      </c>
      <c r="F60" s="25" t="s">
        <v>36</v>
      </c>
      <c r="G60" s="26">
        <v>50</v>
      </c>
      <c r="H60" s="26">
        <v>45.62</v>
      </c>
      <c r="I60" s="27">
        <v>44.952075949399998</v>
      </c>
      <c r="J60" s="28">
        <v>7.9744629999999997E-2</v>
      </c>
      <c r="K60" s="29">
        <v>0.28232858227800001</v>
      </c>
      <c r="L60" s="29" t="s">
        <v>26</v>
      </c>
      <c r="M60" s="28">
        <v>5.5486999999999995E-4</v>
      </c>
      <c r="N60" s="29">
        <v>0.32036950632900002</v>
      </c>
      <c r="O60" s="29" t="s">
        <v>26</v>
      </c>
      <c r="P60" s="28">
        <v>6.6901999999999999E-4</v>
      </c>
      <c r="Q60" s="29">
        <v>6.3375102532000002E-2</v>
      </c>
      <c r="R60" s="28">
        <v>1.3443E-4</v>
      </c>
      <c r="S60" s="26">
        <v>32.06</v>
      </c>
      <c r="T60" s="11">
        <v>1</v>
      </c>
      <c r="U60" s="24"/>
      <c r="V60" s="24"/>
    </row>
    <row r="61" spans="1:22">
      <c r="A61" s="24" t="s">
        <v>22</v>
      </c>
      <c r="B61" s="25">
        <v>43391</v>
      </c>
      <c r="C61" s="25" t="s">
        <v>34</v>
      </c>
      <c r="D61" s="25" t="s">
        <v>35</v>
      </c>
      <c r="E61" s="25" t="s">
        <v>34</v>
      </c>
      <c r="F61" s="25" t="s">
        <v>36</v>
      </c>
      <c r="G61" s="26">
        <v>70</v>
      </c>
      <c r="H61" s="26">
        <v>62.03</v>
      </c>
      <c r="I61" s="27">
        <v>61.071238095200002</v>
      </c>
      <c r="J61" s="28">
        <v>0.23253684999999999</v>
      </c>
      <c r="K61" s="29">
        <v>0.398234528571</v>
      </c>
      <c r="L61" s="29" t="s">
        <v>26</v>
      </c>
      <c r="M61" s="28">
        <v>1.37959E-3</v>
      </c>
      <c r="N61" s="29">
        <v>0.46681522381000001</v>
      </c>
      <c r="O61" s="29" t="s">
        <v>26</v>
      </c>
      <c r="P61" s="28">
        <v>1.6835999999999999E-3</v>
      </c>
      <c r="Q61" s="29">
        <v>9.2521276666999996E-2</v>
      </c>
      <c r="R61" s="28">
        <v>3.2141E-4</v>
      </c>
      <c r="S61" s="26">
        <v>35.43</v>
      </c>
      <c r="T61" s="11">
        <v>1</v>
      </c>
      <c r="U61" s="24"/>
      <c r="V61" s="24"/>
    </row>
    <row r="62" spans="1:22">
      <c r="A62" s="24" t="s">
        <v>22</v>
      </c>
      <c r="B62" s="25">
        <v>43402</v>
      </c>
      <c r="C62" s="25" t="s">
        <v>34</v>
      </c>
      <c r="D62" s="25" t="s">
        <v>35</v>
      </c>
      <c r="E62" s="25" t="s">
        <v>34</v>
      </c>
      <c r="F62" s="25" t="s">
        <v>36</v>
      </c>
      <c r="G62" s="26">
        <v>85</v>
      </c>
      <c r="H62" s="26">
        <v>66.67</v>
      </c>
      <c r="I62" s="29">
        <v>65.677484210526003</v>
      </c>
      <c r="J62" s="28">
        <v>0.19412035999999999</v>
      </c>
      <c r="K62" s="29">
        <v>0.41335002024299999</v>
      </c>
      <c r="L62" s="29" t="s">
        <v>26</v>
      </c>
      <c r="M62" s="28">
        <v>1.21328E-3</v>
      </c>
      <c r="N62" s="29">
        <v>0.48245919433200002</v>
      </c>
      <c r="O62" s="29" t="s">
        <v>26</v>
      </c>
      <c r="P62" s="28">
        <v>1.4703400000000001E-3</v>
      </c>
      <c r="Q62" s="29">
        <v>9.3228277328E-2</v>
      </c>
      <c r="R62" s="28">
        <v>2.9312000000000001E-4</v>
      </c>
      <c r="S62" s="26">
        <v>33.020000000000003</v>
      </c>
      <c r="T62" s="11">
        <v>1</v>
      </c>
      <c r="U62" s="24"/>
      <c r="V62" s="24"/>
    </row>
    <row r="63" spans="1:22">
      <c r="A63" s="24" t="s">
        <v>22</v>
      </c>
      <c r="B63" s="25">
        <v>43391</v>
      </c>
      <c r="C63" s="25" t="s">
        <v>34</v>
      </c>
      <c r="D63" s="25" t="s">
        <v>35</v>
      </c>
      <c r="E63" s="25" t="s">
        <v>34</v>
      </c>
      <c r="F63" s="25" t="s">
        <v>36</v>
      </c>
      <c r="G63" s="26">
        <v>100</v>
      </c>
      <c r="H63" s="26">
        <v>81.28</v>
      </c>
      <c r="I63" s="27">
        <v>79.974664150899997</v>
      </c>
      <c r="J63" s="28">
        <v>0.34682809999999997</v>
      </c>
      <c r="K63" s="29">
        <v>0.53269276415099998</v>
      </c>
      <c r="L63" s="29" t="s">
        <v>26</v>
      </c>
      <c r="M63" s="28">
        <v>2.2440099999999998E-3</v>
      </c>
      <c r="N63" s="29">
        <v>0.64569488679200004</v>
      </c>
      <c r="O63" s="29" t="s">
        <v>26</v>
      </c>
      <c r="P63" s="28">
        <v>2.7780999999999999E-3</v>
      </c>
      <c r="Q63" s="29">
        <v>0.127435735849</v>
      </c>
      <c r="R63" s="28">
        <v>5.4788000000000005E-4</v>
      </c>
      <c r="S63" s="26">
        <v>35.4</v>
      </c>
      <c r="T63" s="11">
        <v>1</v>
      </c>
      <c r="U63" s="24"/>
      <c r="V63" s="24"/>
    </row>
    <row r="64" spans="1:22">
      <c r="A64" s="24" t="s">
        <v>22</v>
      </c>
      <c r="B64" s="25">
        <v>43402</v>
      </c>
      <c r="C64" s="25" t="s">
        <v>34</v>
      </c>
      <c r="D64" s="25" t="s">
        <v>35</v>
      </c>
      <c r="E64" s="25" t="s">
        <v>34</v>
      </c>
      <c r="F64" s="25" t="s">
        <v>36</v>
      </c>
      <c r="G64" s="26">
        <v>100</v>
      </c>
      <c r="H64" s="26">
        <v>81.650000000000006</v>
      </c>
      <c r="I64" s="29">
        <v>80.415625694444003</v>
      </c>
      <c r="J64" s="28">
        <v>0.25937628000000001</v>
      </c>
      <c r="K64" s="29">
        <v>0.51090279861099996</v>
      </c>
      <c r="L64" s="29" t="s">
        <v>26</v>
      </c>
      <c r="M64" s="28">
        <v>1.6337999999999999E-3</v>
      </c>
      <c r="N64" s="29">
        <v>0.61099914583299997</v>
      </c>
      <c r="O64" s="29" t="s">
        <v>26</v>
      </c>
      <c r="P64" s="28">
        <v>1.9616E-3</v>
      </c>
      <c r="Q64" s="29">
        <v>0.117279979167</v>
      </c>
      <c r="R64" s="28">
        <v>3.6243000000000001E-4</v>
      </c>
      <c r="S64" s="26">
        <v>33</v>
      </c>
      <c r="T64" s="11">
        <v>1</v>
      </c>
      <c r="U64" s="24"/>
      <c r="V64" s="24"/>
    </row>
    <row r="65" spans="1:22">
      <c r="A65" s="24" t="s">
        <v>22</v>
      </c>
      <c r="B65" s="25">
        <v>43402</v>
      </c>
      <c r="C65" s="25" t="s">
        <v>34</v>
      </c>
      <c r="D65" s="25" t="s">
        <v>35</v>
      </c>
      <c r="E65" s="25" t="s">
        <v>34</v>
      </c>
      <c r="F65" s="25" t="s">
        <v>36</v>
      </c>
      <c r="G65" s="26">
        <v>115</v>
      </c>
      <c r="H65" s="26">
        <v>89.88</v>
      </c>
      <c r="I65" s="29">
        <v>88.493787536232006</v>
      </c>
      <c r="J65" s="28">
        <v>0.52120728999999999</v>
      </c>
      <c r="K65" s="29">
        <v>0.56745715362299998</v>
      </c>
      <c r="L65" s="29" t="s">
        <v>26</v>
      </c>
      <c r="M65" s="28">
        <v>3.44254E-3</v>
      </c>
      <c r="N65" s="29">
        <v>0.68765009855100001</v>
      </c>
      <c r="O65" s="29" t="s">
        <v>26</v>
      </c>
      <c r="P65" s="28">
        <v>4.4986100000000001E-3</v>
      </c>
      <c r="Q65" s="29">
        <v>0.13224211304299999</v>
      </c>
      <c r="R65" s="28">
        <v>8.6757000000000002E-4</v>
      </c>
      <c r="S65" s="26">
        <v>33.020000000000003</v>
      </c>
      <c r="T65" s="11">
        <v>1</v>
      </c>
      <c r="U65" s="24"/>
      <c r="V65" s="24"/>
    </row>
    <row r="66" spans="1:22">
      <c r="A66" s="24" t="s">
        <v>22</v>
      </c>
      <c r="B66" s="25">
        <v>43391</v>
      </c>
      <c r="C66" s="25" t="s">
        <v>34</v>
      </c>
      <c r="D66" s="25" t="s">
        <v>35</v>
      </c>
      <c r="E66" s="25" t="s">
        <v>34</v>
      </c>
      <c r="F66" s="25" t="s">
        <v>36</v>
      </c>
      <c r="G66" s="26">
        <v>130</v>
      </c>
      <c r="H66" s="26">
        <v>96.19</v>
      </c>
      <c r="I66" s="27">
        <v>94.575999999999993</v>
      </c>
      <c r="J66" s="28">
        <v>0.52937864000000001</v>
      </c>
      <c r="K66" s="29">
        <v>0.64752037984499999</v>
      </c>
      <c r="L66" s="29" t="s">
        <v>26</v>
      </c>
      <c r="M66" s="28">
        <v>3.5894299999999998E-3</v>
      </c>
      <c r="N66" s="29">
        <v>0.80574589922499995</v>
      </c>
      <c r="O66" s="29" t="s">
        <v>26</v>
      </c>
      <c r="P66" s="28">
        <v>4.5252299999999999E-3</v>
      </c>
      <c r="Q66" s="29">
        <v>0.16061827907000001</v>
      </c>
      <c r="R66" s="28">
        <v>9.0288E-4</v>
      </c>
      <c r="S66" s="26">
        <v>35.43</v>
      </c>
      <c r="T66" s="11">
        <v>1</v>
      </c>
      <c r="U66" s="24"/>
      <c r="V66" s="24"/>
    </row>
    <row r="67" spans="1:22">
      <c r="A67" s="24" t="s">
        <v>22</v>
      </c>
      <c r="B67" s="25">
        <v>43391</v>
      </c>
      <c r="C67" s="25" t="s">
        <v>34</v>
      </c>
      <c r="D67" s="25" t="s">
        <v>35</v>
      </c>
      <c r="E67" s="25" t="s">
        <v>34</v>
      </c>
      <c r="F67" s="25" t="s">
        <v>36</v>
      </c>
      <c r="G67" s="26">
        <v>200</v>
      </c>
      <c r="H67" s="26">
        <v>118.17</v>
      </c>
      <c r="I67" s="27">
        <v>116.0366974359</v>
      </c>
      <c r="J67" s="28">
        <v>1.4703955399999999</v>
      </c>
      <c r="K67" s="29">
        <v>0.83249867692299995</v>
      </c>
      <c r="L67" s="29" t="s">
        <v>26</v>
      </c>
      <c r="M67" s="28">
        <v>1.1174430000000001E-2</v>
      </c>
      <c r="N67" s="29">
        <v>1.0796342564100001</v>
      </c>
      <c r="O67" s="29" t="s">
        <v>26</v>
      </c>
      <c r="P67" s="28">
        <v>1.5726560000000001E-2</v>
      </c>
      <c r="Q67" s="29">
        <v>0.22241877948700001</v>
      </c>
      <c r="R67" s="28">
        <v>3.4172899999999999E-3</v>
      </c>
      <c r="S67" s="26">
        <v>35.5</v>
      </c>
      <c r="T67" s="11">
        <v>1</v>
      </c>
      <c r="U67" s="24"/>
      <c r="V67" s="24"/>
    </row>
    <row r="68" spans="1:22">
      <c r="A68" s="24" t="s">
        <v>22</v>
      </c>
      <c r="B68" s="25">
        <v>43402</v>
      </c>
      <c r="C68" s="25" t="s">
        <v>34</v>
      </c>
      <c r="D68" s="25" t="s">
        <v>35</v>
      </c>
      <c r="E68" s="25" t="s">
        <v>34</v>
      </c>
      <c r="F68" s="25" t="s">
        <v>36</v>
      </c>
      <c r="G68" s="26">
        <v>180</v>
      </c>
      <c r="H68" s="26">
        <v>119.52</v>
      </c>
      <c r="I68" s="29">
        <v>117.52846428571399</v>
      </c>
      <c r="J68" s="28">
        <v>1.004891</v>
      </c>
      <c r="K68" s="29">
        <v>0.79030946428600002</v>
      </c>
      <c r="L68" s="29" t="s">
        <v>26</v>
      </c>
      <c r="M68" s="28">
        <v>6.8923400000000003E-3</v>
      </c>
      <c r="N68" s="29">
        <v>1.005811142857</v>
      </c>
      <c r="O68" s="29" t="s">
        <v>26</v>
      </c>
      <c r="P68" s="28">
        <v>8.9990999999999995E-3</v>
      </c>
      <c r="Q68" s="29">
        <v>0.19898429166699999</v>
      </c>
      <c r="R68" s="28">
        <v>1.8503599999999999E-3</v>
      </c>
      <c r="S68" s="26">
        <v>33.07</v>
      </c>
      <c r="T68" s="11">
        <v>1</v>
      </c>
      <c r="U68" s="24"/>
      <c r="V68" s="24"/>
    </row>
    <row r="69" spans="1:22">
      <c r="A69" s="24" t="s">
        <v>22</v>
      </c>
      <c r="B69" s="25">
        <v>43402</v>
      </c>
      <c r="C69" s="25" t="s">
        <v>34</v>
      </c>
      <c r="D69" s="25" t="s">
        <v>35</v>
      </c>
      <c r="E69" s="25" t="s">
        <v>34</v>
      </c>
      <c r="F69" s="25" t="s">
        <v>36</v>
      </c>
      <c r="G69" s="26">
        <v>200</v>
      </c>
      <c r="H69" s="26">
        <v>122.05</v>
      </c>
      <c r="I69" s="29">
        <v>119.993115577889</v>
      </c>
      <c r="J69" s="28">
        <v>1.2652270800000001</v>
      </c>
      <c r="K69" s="29">
        <v>0.81128949246199999</v>
      </c>
      <c r="L69" s="29" t="s">
        <v>26</v>
      </c>
      <c r="M69" s="28">
        <v>9.6044800000000003E-3</v>
      </c>
      <c r="N69" s="29">
        <v>1.0373424120600001</v>
      </c>
      <c r="O69" s="29" t="s">
        <v>26</v>
      </c>
      <c r="P69" s="28">
        <v>1.384196E-2</v>
      </c>
      <c r="Q69" s="29">
        <v>0.20626157788899999</v>
      </c>
      <c r="R69" s="28">
        <v>3.0652399999999999E-3</v>
      </c>
      <c r="S69" s="26">
        <v>33.07</v>
      </c>
      <c r="T69" s="11">
        <v>1</v>
      </c>
      <c r="U69" s="24"/>
      <c r="V69" s="24"/>
    </row>
    <row r="70" spans="1:22">
      <c r="A70" s="24" t="s">
        <v>22</v>
      </c>
      <c r="B70" s="25">
        <v>43402</v>
      </c>
      <c r="C70" s="25" t="s">
        <v>34</v>
      </c>
      <c r="D70" s="25" t="s">
        <v>35</v>
      </c>
      <c r="E70" s="25" t="s">
        <v>34</v>
      </c>
      <c r="F70" s="25" t="s">
        <v>36</v>
      </c>
      <c r="G70" s="26">
        <v>220</v>
      </c>
      <c r="H70" s="26">
        <v>127.42</v>
      </c>
      <c r="I70" s="29">
        <v>125.237655737705</v>
      </c>
      <c r="J70" s="28">
        <v>1.3137203200000001</v>
      </c>
      <c r="K70" s="29">
        <v>0.85477922404399997</v>
      </c>
      <c r="L70" s="29" t="s">
        <v>26</v>
      </c>
      <c r="M70" s="28">
        <v>9.3504899999999995E-3</v>
      </c>
      <c r="N70" s="29">
        <v>1.1038894535520001</v>
      </c>
      <c r="O70" s="29" t="s">
        <v>32</v>
      </c>
      <c r="P70" s="28">
        <v>1.233777E-2</v>
      </c>
      <c r="Q70" s="29">
        <v>0.22165417486299999</v>
      </c>
      <c r="R70" s="28">
        <v>2.6139499999999999E-3</v>
      </c>
      <c r="S70" s="26">
        <v>33.1</v>
      </c>
      <c r="T70" s="11">
        <v>1</v>
      </c>
      <c r="U70" s="24"/>
      <c r="V70" s="24"/>
    </row>
    <row r="71" spans="1:22">
      <c r="A71" s="24" t="s">
        <v>22</v>
      </c>
      <c r="B71" s="25">
        <v>43391</v>
      </c>
      <c r="C71" s="25" t="s">
        <v>34</v>
      </c>
      <c r="D71" s="25" t="s">
        <v>35</v>
      </c>
      <c r="E71" s="25" t="s">
        <v>34</v>
      </c>
      <c r="F71" s="25" t="s">
        <v>36</v>
      </c>
      <c r="G71" s="26">
        <v>300</v>
      </c>
      <c r="H71" s="26">
        <v>138.46</v>
      </c>
      <c r="I71" s="27">
        <v>136.01651741289999</v>
      </c>
      <c r="J71" s="28">
        <v>3.6985019600000002</v>
      </c>
      <c r="K71" s="29">
        <v>0.94160036815899995</v>
      </c>
      <c r="L71" s="29" t="s">
        <v>26</v>
      </c>
      <c r="M71" s="28">
        <v>2.509115E-2</v>
      </c>
      <c r="N71" s="29">
        <v>1.244605771144</v>
      </c>
      <c r="O71" s="29" t="s">
        <v>32</v>
      </c>
      <c r="P71" s="28">
        <v>3.3120459999999997E-2</v>
      </c>
      <c r="Q71" s="29">
        <v>0.25836088557199999</v>
      </c>
      <c r="R71" s="28">
        <v>6.8695800000000001E-3</v>
      </c>
      <c r="S71" s="26">
        <v>35.6</v>
      </c>
      <c r="T71" s="11">
        <v>1</v>
      </c>
      <c r="U71" s="24"/>
      <c r="V71" s="24"/>
    </row>
    <row r="72" spans="1:22">
      <c r="A72" s="24" t="s">
        <v>22</v>
      </c>
      <c r="B72" s="25">
        <v>43402</v>
      </c>
      <c r="C72" s="25" t="s">
        <v>34</v>
      </c>
      <c r="D72" s="25" t="s">
        <v>35</v>
      </c>
      <c r="E72" s="25" t="s">
        <v>34</v>
      </c>
      <c r="F72" s="25" t="s">
        <v>36</v>
      </c>
      <c r="G72" s="26">
        <v>280</v>
      </c>
      <c r="H72" s="26">
        <v>141.72999999999999</v>
      </c>
      <c r="I72" s="29">
        <v>139.246088235294</v>
      </c>
      <c r="J72" s="28">
        <v>2.7579122699999998</v>
      </c>
      <c r="K72" s="29">
        <v>0.96021806787300001</v>
      </c>
      <c r="L72" s="29" t="s">
        <v>26</v>
      </c>
      <c r="M72" s="28">
        <v>1.8496930000000002E-2</v>
      </c>
      <c r="N72" s="29">
        <v>1.266921855204</v>
      </c>
      <c r="O72" s="29" t="s">
        <v>32</v>
      </c>
      <c r="P72" s="28">
        <v>2.5487929999999999E-2</v>
      </c>
      <c r="Q72" s="29">
        <v>0.25969799095000001</v>
      </c>
      <c r="R72" s="28">
        <v>5.3925099999999997E-3</v>
      </c>
      <c r="S72" s="26">
        <v>33.17</v>
      </c>
      <c r="T72" s="11">
        <v>1</v>
      </c>
      <c r="U72" s="24"/>
      <c r="V72" s="24"/>
    </row>
    <row r="73" spans="1:22">
      <c r="A73" s="24" t="s">
        <v>22</v>
      </c>
      <c r="B73" s="25">
        <v>43402</v>
      </c>
      <c r="C73" s="25" t="s">
        <v>34</v>
      </c>
      <c r="D73" s="25" t="s">
        <v>35</v>
      </c>
      <c r="E73" s="25" t="s">
        <v>34</v>
      </c>
      <c r="F73" s="25" t="s">
        <v>36</v>
      </c>
      <c r="G73" s="26">
        <v>300</v>
      </c>
      <c r="H73" s="26">
        <v>142.47999999999999</v>
      </c>
      <c r="I73" s="29">
        <v>139.97930030959799</v>
      </c>
      <c r="J73" s="28">
        <v>4.4978023599999997</v>
      </c>
      <c r="K73" s="29">
        <v>0.96480533436500004</v>
      </c>
      <c r="L73" s="29" t="s">
        <v>26</v>
      </c>
      <c r="M73" s="28">
        <v>3.0782400000000001E-2</v>
      </c>
      <c r="N73" s="29">
        <v>1.274513436533</v>
      </c>
      <c r="O73" s="29" t="s">
        <v>32</v>
      </c>
      <c r="P73" s="28">
        <v>4.2772070000000002E-2</v>
      </c>
      <c r="Q73" s="29">
        <v>0.26179671517000003</v>
      </c>
      <c r="R73" s="28">
        <v>9.0173200000000005E-3</v>
      </c>
      <c r="S73" s="26">
        <v>33.18</v>
      </c>
      <c r="T73" s="11">
        <v>1</v>
      </c>
      <c r="U73" s="24"/>
      <c r="V73" s="24"/>
    </row>
    <row r="74" spans="1:22">
      <c r="A74" s="4" t="s">
        <v>37</v>
      </c>
      <c r="B74" s="5">
        <v>43243</v>
      </c>
      <c r="C74" s="5" t="s">
        <v>38</v>
      </c>
      <c r="D74" s="5" t="s">
        <v>24</v>
      </c>
      <c r="E74" s="5" t="s">
        <v>38</v>
      </c>
      <c r="F74" s="5" t="s">
        <v>25</v>
      </c>
      <c r="G74" s="6">
        <v>0.4</v>
      </c>
      <c r="H74" s="6">
        <v>0.37</v>
      </c>
      <c r="I74" s="7">
        <v>0.36764816216200003</v>
      </c>
      <c r="J74" s="8">
        <v>5.5324299999999996E-3</v>
      </c>
      <c r="K74" s="7">
        <v>2.0079347749999998E-3</v>
      </c>
      <c r="L74" s="30" t="s">
        <v>26</v>
      </c>
      <c r="M74" s="8">
        <v>3.9390000000000001E-5</v>
      </c>
      <c r="N74" s="7">
        <v>2.593605676E-3</v>
      </c>
      <c r="O74" s="30" t="s">
        <v>26</v>
      </c>
      <c r="P74" s="8">
        <v>5.2380000000000003E-5</v>
      </c>
      <c r="Q74" s="9">
        <v>5.4279696399999995E-4</v>
      </c>
      <c r="R74" s="15">
        <v>2.7932E-5</v>
      </c>
      <c r="S74" s="6">
        <v>34.35</v>
      </c>
      <c r="T74" s="11">
        <v>0</v>
      </c>
      <c r="U74" s="6"/>
      <c r="V74" s="6"/>
    </row>
    <row r="75" spans="1:22">
      <c r="A75" s="4" t="s">
        <v>37</v>
      </c>
      <c r="B75" s="5">
        <v>43243</v>
      </c>
      <c r="C75" s="5" t="s">
        <v>38</v>
      </c>
      <c r="D75" s="5" t="s">
        <v>24</v>
      </c>
      <c r="E75" s="5" t="s">
        <v>38</v>
      </c>
      <c r="F75" s="5" t="s">
        <v>25</v>
      </c>
      <c r="G75" s="6">
        <v>0.6</v>
      </c>
      <c r="H75" s="6">
        <v>0.6</v>
      </c>
      <c r="I75" s="7">
        <v>0.58963531623900001</v>
      </c>
      <c r="J75" s="8">
        <v>8.9424999999999997E-4</v>
      </c>
      <c r="K75" s="7">
        <v>3.4471066670000001E-3</v>
      </c>
      <c r="L75" s="30" t="s">
        <v>26</v>
      </c>
      <c r="M75" s="8">
        <v>2.4119999999999999E-5</v>
      </c>
      <c r="N75" s="7">
        <v>4.1166247010000004E-3</v>
      </c>
      <c r="O75" s="30" t="s">
        <v>26</v>
      </c>
      <c r="P75" s="8">
        <v>3.2259999999999999E-5</v>
      </c>
      <c r="Q75" s="9">
        <v>8.6603782909999997E-4</v>
      </c>
      <c r="R75" s="15">
        <v>2.5357000000000001E-5</v>
      </c>
      <c r="S75" s="6">
        <v>34.28</v>
      </c>
      <c r="T75" s="11">
        <v>0</v>
      </c>
      <c r="U75" s="6"/>
      <c r="V75" s="6"/>
    </row>
    <row r="76" spans="1:22">
      <c r="A76" s="4" t="s">
        <v>37</v>
      </c>
      <c r="B76" s="5">
        <v>43243</v>
      </c>
      <c r="C76" s="5" t="s">
        <v>38</v>
      </c>
      <c r="D76" s="5" t="s">
        <v>24</v>
      </c>
      <c r="E76" s="5" t="s">
        <v>38</v>
      </c>
      <c r="F76" s="5" t="s">
        <v>25</v>
      </c>
      <c r="G76" s="6">
        <v>0.8</v>
      </c>
      <c r="H76" s="6">
        <v>0.8</v>
      </c>
      <c r="I76" s="7">
        <v>0.78586156896600001</v>
      </c>
      <c r="J76" s="8">
        <v>2.6313199999999999E-3</v>
      </c>
      <c r="K76" s="7">
        <v>4.7003739660000004E-3</v>
      </c>
      <c r="L76" s="30" t="s">
        <v>26</v>
      </c>
      <c r="M76" s="8">
        <v>2.8920000000000001E-5</v>
      </c>
      <c r="N76" s="7">
        <v>5.4697589660000004E-3</v>
      </c>
      <c r="O76" s="30" t="s">
        <v>26</v>
      </c>
      <c r="P76" s="8">
        <v>3.9270000000000002E-5</v>
      </c>
      <c r="Q76" s="9">
        <v>1.1577608621E-3</v>
      </c>
      <c r="R76" s="15">
        <v>2.26E-5</v>
      </c>
      <c r="S76" s="6">
        <v>34.26</v>
      </c>
      <c r="T76" s="11">
        <v>0</v>
      </c>
      <c r="U76" s="6"/>
      <c r="V76" s="6"/>
    </row>
    <row r="77" spans="1:22">
      <c r="A77" s="4" t="s">
        <v>37</v>
      </c>
      <c r="B77" s="5">
        <v>43243</v>
      </c>
      <c r="C77" s="5" t="s">
        <v>38</v>
      </c>
      <c r="D77" s="5" t="s">
        <v>30</v>
      </c>
      <c r="E77" s="5" t="s">
        <v>38</v>
      </c>
      <c r="F77" s="5" t="s">
        <v>31</v>
      </c>
      <c r="G77" s="6">
        <v>1.5</v>
      </c>
      <c r="H77" s="6">
        <v>1.24</v>
      </c>
      <c r="I77" s="7">
        <v>1.2235816666670001</v>
      </c>
      <c r="J77" s="8">
        <v>6.2327199999999998E-3</v>
      </c>
      <c r="K77" s="7">
        <v>7.4756320000000003E-3</v>
      </c>
      <c r="L77" s="30" t="s">
        <v>32</v>
      </c>
      <c r="M77" s="8">
        <v>4.9469999999999999E-5</v>
      </c>
      <c r="N77" s="7">
        <v>8.4848702220000002E-3</v>
      </c>
      <c r="O77" s="30" t="s">
        <v>32</v>
      </c>
      <c r="P77" s="8">
        <v>6.3529999999999997E-5</v>
      </c>
      <c r="Q77" s="9">
        <v>1.7967002222E-3</v>
      </c>
      <c r="R77" s="15">
        <v>2.7515999999999999E-5</v>
      </c>
      <c r="S77" s="6">
        <v>34.130000000000003</v>
      </c>
      <c r="T77" s="11">
        <v>0</v>
      </c>
      <c r="U77" s="6"/>
      <c r="V77" s="6"/>
    </row>
    <row r="78" spans="1:22">
      <c r="A78" s="16" t="s">
        <v>37</v>
      </c>
      <c r="B78" s="17">
        <v>43243</v>
      </c>
      <c r="C78" s="17" t="s">
        <v>39</v>
      </c>
      <c r="D78" s="17" t="s">
        <v>30</v>
      </c>
      <c r="E78" s="17" t="s">
        <v>39</v>
      </c>
      <c r="F78" s="17" t="s">
        <v>31</v>
      </c>
      <c r="G78" s="18">
        <v>2</v>
      </c>
      <c r="H78" s="18">
        <v>1.85</v>
      </c>
      <c r="I78" s="19">
        <v>1.819562931034</v>
      </c>
      <c r="J78" s="20">
        <v>4.8105800000000001E-3</v>
      </c>
      <c r="K78" s="19">
        <v>1.1245303448E-2</v>
      </c>
      <c r="L78" s="31" t="s">
        <v>26</v>
      </c>
      <c r="M78" s="20">
        <v>4.3300000000000002E-5</v>
      </c>
      <c r="N78" s="19">
        <v>1.2547106034E-2</v>
      </c>
      <c r="O78" s="31" t="s">
        <v>26</v>
      </c>
      <c r="P78" s="20">
        <v>5.1870000000000003E-5</v>
      </c>
      <c r="Q78" s="21">
        <v>2.6597671551999999E-3</v>
      </c>
      <c r="R78" s="22">
        <v>2.6217E-5</v>
      </c>
      <c r="S78" s="18">
        <v>34.380000000000003</v>
      </c>
      <c r="T78" s="11">
        <v>0</v>
      </c>
      <c r="U78" s="18"/>
      <c r="V78" s="18"/>
    </row>
    <row r="79" spans="1:22">
      <c r="A79" s="16" t="s">
        <v>37</v>
      </c>
      <c r="B79" s="17">
        <v>43243</v>
      </c>
      <c r="C79" s="17" t="s">
        <v>39</v>
      </c>
      <c r="D79" s="17" t="s">
        <v>30</v>
      </c>
      <c r="E79" s="17" t="s">
        <v>39</v>
      </c>
      <c r="F79" s="17" t="s">
        <v>31</v>
      </c>
      <c r="G79" s="18">
        <v>3</v>
      </c>
      <c r="H79" s="18">
        <v>2.84</v>
      </c>
      <c r="I79" s="19">
        <v>2.7972778260869999</v>
      </c>
      <c r="J79" s="20">
        <v>6.9280899999999996E-3</v>
      </c>
      <c r="K79" s="19">
        <v>1.7445613043000002E-2</v>
      </c>
      <c r="L79" s="31" t="s">
        <v>26</v>
      </c>
      <c r="M79" s="20">
        <v>4.8989999999999997E-5</v>
      </c>
      <c r="N79" s="19">
        <v>1.9213500000000001E-2</v>
      </c>
      <c r="O79" s="31" t="s">
        <v>26</v>
      </c>
      <c r="P79" s="20">
        <v>4.757E-5</v>
      </c>
      <c r="Q79" s="21">
        <v>4.0258618477999998E-3</v>
      </c>
      <c r="R79" s="22">
        <v>2.7549E-5</v>
      </c>
      <c r="S79" s="18">
        <v>34.25</v>
      </c>
      <c r="T79" s="11">
        <v>0</v>
      </c>
      <c r="U79" s="18"/>
      <c r="V79" s="18"/>
    </row>
    <row r="80" spans="1:22">
      <c r="A80" s="16" t="s">
        <v>37</v>
      </c>
      <c r="B80" s="17">
        <v>43243</v>
      </c>
      <c r="C80" s="17" t="s">
        <v>39</v>
      </c>
      <c r="D80" s="17" t="s">
        <v>30</v>
      </c>
      <c r="E80" s="17" t="s">
        <v>39</v>
      </c>
      <c r="F80" s="17" t="s">
        <v>31</v>
      </c>
      <c r="G80" s="18">
        <v>4</v>
      </c>
      <c r="H80" s="18">
        <v>3.98</v>
      </c>
      <c r="I80" s="19">
        <v>3.9201399166669999</v>
      </c>
      <c r="J80" s="20">
        <v>7.0045699999999999E-3</v>
      </c>
      <c r="K80" s="19">
        <v>2.4488083333E-2</v>
      </c>
      <c r="L80" s="31" t="s">
        <v>26</v>
      </c>
      <c r="M80" s="20">
        <v>4.6230000000000003E-5</v>
      </c>
      <c r="N80" s="19">
        <v>2.6828104166999999E-2</v>
      </c>
      <c r="O80" s="31" t="s">
        <v>26</v>
      </c>
      <c r="P80" s="20">
        <v>5.1100000000000002E-5</v>
      </c>
      <c r="Q80" s="21">
        <v>5.6753786666999999E-3</v>
      </c>
      <c r="R80" s="22">
        <v>2.4685000000000002E-5</v>
      </c>
      <c r="S80" s="18">
        <v>34.159999999999997</v>
      </c>
      <c r="T80" s="11">
        <v>0</v>
      </c>
      <c r="U80" s="18"/>
      <c r="V80" s="18"/>
    </row>
    <row r="81" spans="1:22">
      <c r="A81" s="16" t="s">
        <v>37</v>
      </c>
      <c r="B81" s="17">
        <v>43243</v>
      </c>
      <c r="C81" s="17" t="s">
        <v>39</v>
      </c>
      <c r="D81" s="17" t="s">
        <v>30</v>
      </c>
      <c r="E81" s="17" t="s">
        <v>39</v>
      </c>
      <c r="F81" s="17" t="s">
        <v>31</v>
      </c>
      <c r="G81" s="18">
        <v>5</v>
      </c>
      <c r="H81" s="18">
        <v>4.76</v>
      </c>
      <c r="I81" s="19">
        <v>4.6892808333330001</v>
      </c>
      <c r="J81" s="20">
        <v>9.5610899999999995E-3</v>
      </c>
      <c r="K81" s="19">
        <v>2.9373002381000001E-2</v>
      </c>
      <c r="L81" s="31" t="s">
        <v>26</v>
      </c>
      <c r="M81" s="20">
        <v>6.3709999999999998E-5</v>
      </c>
      <c r="N81" s="19">
        <v>3.2151354761999998E-2</v>
      </c>
      <c r="O81" s="31" t="s">
        <v>26</v>
      </c>
      <c r="P81" s="20">
        <v>7.148E-5</v>
      </c>
      <c r="Q81" s="21">
        <v>6.9627166666999998E-3</v>
      </c>
      <c r="R81" s="22">
        <v>2.8030000000000001E-5</v>
      </c>
      <c r="S81" s="18">
        <v>34.26</v>
      </c>
      <c r="T81" s="11">
        <v>0</v>
      </c>
      <c r="U81" s="18"/>
      <c r="V81" s="18"/>
    </row>
    <row r="82" spans="1:22">
      <c r="A82" s="16" t="s">
        <v>37</v>
      </c>
      <c r="B82" s="17">
        <v>43243</v>
      </c>
      <c r="C82" s="17" t="s">
        <v>39</v>
      </c>
      <c r="D82" s="17" t="s">
        <v>30</v>
      </c>
      <c r="E82" s="17" t="s">
        <v>39</v>
      </c>
      <c r="F82" s="17" t="s">
        <v>31</v>
      </c>
      <c r="G82" s="18">
        <v>6</v>
      </c>
      <c r="H82" s="18">
        <v>5.46</v>
      </c>
      <c r="I82" s="19">
        <v>5.3808929166670003</v>
      </c>
      <c r="J82" s="20">
        <v>1.0950029999999999E-2</v>
      </c>
      <c r="K82" s="19">
        <v>3.3442616666999998E-2</v>
      </c>
      <c r="L82" s="31" t="s">
        <v>26</v>
      </c>
      <c r="M82" s="20">
        <v>6.7409999999999993E-5</v>
      </c>
      <c r="N82" s="19">
        <v>3.6494597221999998E-2</v>
      </c>
      <c r="O82" s="31" t="s">
        <v>26</v>
      </c>
      <c r="P82" s="20">
        <v>7.5010000000000002E-5</v>
      </c>
      <c r="Q82" s="21">
        <v>7.9272280556E-3</v>
      </c>
      <c r="R82" s="22">
        <v>2.1586E-5</v>
      </c>
      <c r="S82" s="18">
        <v>32.909999999999997</v>
      </c>
      <c r="T82" s="11">
        <v>0</v>
      </c>
      <c r="U82" s="18"/>
      <c r="V82" s="18"/>
    </row>
    <row r="83" spans="1:22">
      <c r="A83" s="16" t="s">
        <v>37</v>
      </c>
      <c r="B83" s="17">
        <v>43243</v>
      </c>
      <c r="C83" s="17" t="s">
        <v>39</v>
      </c>
      <c r="D83" s="17" t="s">
        <v>30</v>
      </c>
      <c r="E83" s="17" t="s">
        <v>39</v>
      </c>
      <c r="F83" s="17" t="s">
        <v>31</v>
      </c>
      <c r="G83" s="18">
        <v>6</v>
      </c>
      <c r="H83" s="18">
        <v>5.94</v>
      </c>
      <c r="I83" s="19">
        <v>5.8522532291670002</v>
      </c>
      <c r="J83" s="20">
        <v>1.0034329999999999E-2</v>
      </c>
      <c r="K83" s="19">
        <v>3.6814533332999999E-2</v>
      </c>
      <c r="L83" s="31" t="s">
        <v>26</v>
      </c>
      <c r="M83" s="20">
        <v>6.3260000000000001E-5</v>
      </c>
      <c r="N83" s="19">
        <v>4.0242748958000001E-2</v>
      </c>
      <c r="O83" s="31" t="s">
        <v>26</v>
      </c>
      <c r="P83" s="20">
        <v>7.6779999999999993E-5</v>
      </c>
      <c r="Q83" s="21">
        <v>8.8408256249999997E-3</v>
      </c>
      <c r="R83" s="22">
        <v>2.6968E-5</v>
      </c>
      <c r="S83" s="18">
        <v>34.18</v>
      </c>
      <c r="T83" s="11">
        <v>0</v>
      </c>
      <c r="U83" s="18"/>
      <c r="V83" s="18"/>
    </row>
    <row r="84" spans="1:22">
      <c r="A84" s="16" t="s">
        <v>37</v>
      </c>
      <c r="B84" s="17">
        <v>43243</v>
      </c>
      <c r="C84" s="17" t="s">
        <v>39</v>
      </c>
      <c r="D84" s="17" t="s">
        <v>30</v>
      </c>
      <c r="E84" s="17" t="s">
        <v>39</v>
      </c>
      <c r="F84" s="17" t="s">
        <v>31</v>
      </c>
      <c r="G84" s="18">
        <v>7</v>
      </c>
      <c r="H84" s="18">
        <v>6.7</v>
      </c>
      <c r="I84" s="19">
        <v>6.6075232222220004</v>
      </c>
      <c r="J84" s="20">
        <v>2.205269E-2</v>
      </c>
      <c r="K84" s="19">
        <v>4.1671812221999997E-2</v>
      </c>
      <c r="L84" s="31" t="s">
        <v>26</v>
      </c>
      <c r="M84" s="20">
        <v>1.3271999999999999E-4</v>
      </c>
      <c r="N84" s="19">
        <v>4.5538719999999998E-2</v>
      </c>
      <c r="O84" s="31" t="s">
        <v>26</v>
      </c>
      <c r="P84" s="20">
        <v>1.4881000000000001E-4</v>
      </c>
      <c r="Q84" s="21">
        <v>1.0021893555600001E-2</v>
      </c>
      <c r="R84" s="22">
        <v>4.2852999999999998E-5</v>
      </c>
      <c r="S84" s="18">
        <v>34.26</v>
      </c>
      <c r="T84" s="11">
        <v>0</v>
      </c>
      <c r="U84" s="18"/>
      <c r="V84" s="18"/>
    </row>
    <row r="85" spans="1:22">
      <c r="A85" s="16" t="s">
        <v>37</v>
      </c>
      <c r="B85" s="17">
        <v>43243</v>
      </c>
      <c r="C85" s="17" t="s">
        <v>39</v>
      </c>
      <c r="D85" s="17" t="s">
        <v>30</v>
      </c>
      <c r="E85" s="17" t="s">
        <v>39</v>
      </c>
      <c r="F85" s="17" t="s">
        <v>31</v>
      </c>
      <c r="G85" s="18">
        <v>8</v>
      </c>
      <c r="H85" s="18">
        <v>7.75</v>
      </c>
      <c r="I85" s="19">
        <v>7.6438293589740001</v>
      </c>
      <c r="J85" s="20">
        <v>1.51821E-2</v>
      </c>
      <c r="K85" s="19">
        <v>4.7729211537999999E-2</v>
      </c>
      <c r="L85" s="31" t="s">
        <v>26</v>
      </c>
      <c r="M85" s="20">
        <v>1.0026000000000001E-4</v>
      </c>
      <c r="N85" s="19">
        <v>5.1964932051000001E-2</v>
      </c>
      <c r="O85" s="31" t="s">
        <v>26</v>
      </c>
      <c r="P85" s="20">
        <v>1.2967999999999999E-4</v>
      </c>
      <c r="Q85" s="21">
        <v>1.1413211538499999E-2</v>
      </c>
      <c r="R85" s="22">
        <v>3.6761000000000003E-5</v>
      </c>
      <c r="S85" s="18">
        <v>33</v>
      </c>
      <c r="T85" s="11">
        <v>0</v>
      </c>
      <c r="U85" s="18"/>
      <c r="V85" s="18"/>
    </row>
    <row r="86" spans="1:22">
      <c r="A86" s="16" t="s">
        <v>37</v>
      </c>
      <c r="B86" s="17">
        <v>43243</v>
      </c>
      <c r="C86" s="17" t="s">
        <v>39</v>
      </c>
      <c r="D86" s="17" t="s">
        <v>30</v>
      </c>
      <c r="E86" s="17" t="s">
        <v>39</v>
      </c>
      <c r="F86" s="17" t="s">
        <v>31</v>
      </c>
      <c r="G86" s="18">
        <v>10</v>
      </c>
      <c r="H86" s="18">
        <v>9.02</v>
      </c>
      <c r="I86" s="19">
        <v>8.8908966666670004</v>
      </c>
      <c r="J86" s="20">
        <v>1.2213369999999999E-2</v>
      </c>
      <c r="K86" s="19">
        <v>5.5587423188000001E-2</v>
      </c>
      <c r="L86" s="31" t="s">
        <v>26</v>
      </c>
      <c r="M86" s="20">
        <v>9.0190000000000002E-5</v>
      </c>
      <c r="N86" s="19">
        <v>6.0468095652000002E-2</v>
      </c>
      <c r="O86" s="31" t="s">
        <v>26</v>
      </c>
      <c r="P86" s="20">
        <v>1.1027999999999999E-4</v>
      </c>
      <c r="Q86" s="21">
        <v>1.33109898551E-2</v>
      </c>
      <c r="R86" s="22">
        <v>3.3565999999999997E-5</v>
      </c>
      <c r="S86" s="18">
        <v>33.020000000000003</v>
      </c>
      <c r="T86" s="11">
        <v>0</v>
      </c>
      <c r="U86" s="18"/>
      <c r="V86" s="18"/>
    </row>
    <row r="87" spans="1:22">
      <c r="A87" s="16" t="s">
        <v>37</v>
      </c>
      <c r="B87" s="17">
        <v>43243</v>
      </c>
      <c r="C87" s="17" t="s">
        <v>39</v>
      </c>
      <c r="D87" s="17" t="s">
        <v>35</v>
      </c>
      <c r="E87" s="17" t="s">
        <v>39</v>
      </c>
      <c r="F87" s="17" t="s">
        <v>36</v>
      </c>
      <c r="G87" s="18">
        <v>30</v>
      </c>
      <c r="H87" s="18">
        <v>27.41</v>
      </c>
      <c r="I87" s="19">
        <v>27.016044067797001</v>
      </c>
      <c r="J87" s="20">
        <v>0</v>
      </c>
      <c r="K87" s="19">
        <v>0.170257491525</v>
      </c>
      <c r="L87" s="31" t="s">
        <v>32</v>
      </c>
      <c r="M87" s="20">
        <v>0</v>
      </c>
      <c r="N87" s="19">
        <v>0.187375118644</v>
      </c>
      <c r="O87" s="31" t="s">
        <v>32</v>
      </c>
      <c r="P87" s="20">
        <v>0</v>
      </c>
      <c r="Q87" s="21">
        <v>4.0103818644100002E-2</v>
      </c>
      <c r="R87" s="22">
        <v>0</v>
      </c>
      <c r="S87" s="18">
        <v>32.979999999999997</v>
      </c>
      <c r="T87" s="11">
        <v>0</v>
      </c>
      <c r="U87" s="18"/>
      <c r="V87" s="18"/>
    </row>
    <row r="88" spans="1:22">
      <c r="A88" s="24" t="s">
        <v>37</v>
      </c>
      <c r="B88" s="25">
        <v>43243</v>
      </c>
      <c r="C88" s="25" t="s">
        <v>40</v>
      </c>
      <c r="D88" s="25" t="s">
        <v>35</v>
      </c>
      <c r="E88" s="25" t="s">
        <v>40</v>
      </c>
      <c r="F88" s="25" t="s">
        <v>36</v>
      </c>
      <c r="G88" s="26">
        <v>40</v>
      </c>
      <c r="H88" s="26">
        <v>40.049999999999997</v>
      </c>
      <c r="I88" s="29">
        <v>39.465926086956998</v>
      </c>
      <c r="J88" s="28">
        <v>0.11443842999999999</v>
      </c>
      <c r="K88" s="29">
        <v>0.24728481159400001</v>
      </c>
      <c r="L88" s="32" t="s">
        <v>26</v>
      </c>
      <c r="M88" s="28">
        <v>7.3709000000000003E-4</v>
      </c>
      <c r="N88" s="29">
        <v>0.27851318840599998</v>
      </c>
      <c r="O88" s="32" t="s">
        <v>26</v>
      </c>
      <c r="P88" s="28">
        <v>9.3174000000000002E-4</v>
      </c>
      <c r="Q88" s="33">
        <v>5.6710169565200003E-2</v>
      </c>
      <c r="R88" s="34">
        <v>1.6641E-4</v>
      </c>
      <c r="S88" s="26">
        <v>33.01</v>
      </c>
      <c r="T88" s="11">
        <v>0</v>
      </c>
      <c r="U88" s="26"/>
      <c r="V88" s="26"/>
    </row>
    <row r="89" spans="1:22">
      <c r="A89" s="24" t="s">
        <v>37</v>
      </c>
      <c r="B89" s="25">
        <v>43402</v>
      </c>
      <c r="C89" s="25" t="s">
        <v>40</v>
      </c>
      <c r="D89" s="25" t="s">
        <v>35</v>
      </c>
      <c r="E89" s="25" t="s">
        <v>40</v>
      </c>
      <c r="F89" s="25" t="s">
        <v>36</v>
      </c>
      <c r="G89" s="26">
        <v>40</v>
      </c>
      <c r="H89" s="26">
        <v>42.52</v>
      </c>
      <c r="I89" s="29">
        <v>41.896560944206001</v>
      </c>
      <c r="J89" s="35">
        <v>9.4033500000000006E-2</v>
      </c>
      <c r="K89" s="29">
        <v>0.264981974249</v>
      </c>
      <c r="L89" s="32" t="s">
        <v>26</v>
      </c>
      <c r="M89" s="35">
        <v>6.4329999999999997E-4</v>
      </c>
      <c r="N89" s="29">
        <v>0.29866923605200002</v>
      </c>
      <c r="O89" s="32" t="s">
        <v>26</v>
      </c>
      <c r="P89" s="35">
        <v>7.7559999999999999E-4</v>
      </c>
      <c r="Q89" s="29">
        <v>6.0001800857999998E-2</v>
      </c>
      <c r="R89" s="34">
        <v>1.6932699999999999E-4</v>
      </c>
      <c r="S89" s="26">
        <v>32.94</v>
      </c>
      <c r="T89" s="11">
        <v>0</v>
      </c>
      <c r="U89" s="26"/>
      <c r="V89" s="26"/>
    </row>
    <row r="90" spans="1:22">
      <c r="A90" s="24" t="s">
        <v>37</v>
      </c>
      <c r="B90" s="25">
        <v>43402</v>
      </c>
      <c r="C90" s="25" t="s">
        <v>40</v>
      </c>
      <c r="D90" s="25" t="s">
        <v>35</v>
      </c>
      <c r="E90" s="25" t="s">
        <v>40</v>
      </c>
      <c r="F90" s="25" t="s">
        <v>36</v>
      </c>
      <c r="G90" s="26">
        <v>50</v>
      </c>
      <c r="H90" s="26">
        <v>53.66</v>
      </c>
      <c r="I90" s="29">
        <v>52.864985271317998</v>
      </c>
      <c r="J90" s="35">
        <v>0.1280337</v>
      </c>
      <c r="K90" s="29">
        <v>0.333451108527</v>
      </c>
      <c r="L90" s="32" t="s">
        <v>26</v>
      </c>
      <c r="M90" s="35">
        <v>8.1729999999999997E-4</v>
      </c>
      <c r="N90" s="29">
        <v>0.38273866666700002</v>
      </c>
      <c r="O90" s="32" t="s">
        <v>26</v>
      </c>
      <c r="P90" s="35">
        <v>9.6679999999999997E-4</v>
      </c>
      <c r="Q90" s="29">
        <v>7.5242463566000006E-2</v>
      </c>
      <c r="R90" s="34">
        <v>1.86498E-4</v>
      </c>
      <c r="S90" s="26">
        <v>33.020000000000003</v>
      </c>
      <c r="T90" s="11">
        <v>0</v>
      </c>
      <c r="U90" s="26"/>
      <c r="V90" s="26"/>
    </row>
    <row r="91" spans="1:22">
      <c r="A91" s="24" t="s">
        <v>37</v>
      </c>
      <c r="B91" s="25">
        <v>43402</v>
      </c>
      <c r="C91" s="25" t="s">
        <v>40</v>
      </c>
      <c r="D91" s="25" t="s">
        <v>35</v>
      </c>
      <c r="E91" s="25" t="s">
        <v>40</v>
      </c>
      <c r="F91" s="25" t="s">
        <v>36</v>
      </c>
      <c r="G91" s="26">
        <v>60</v>
      </c>
      <c r="H91" s="26">
        <v>64.17</v>
      </c>
      <c r="I91" s="29">
        <v>63.217338499999997</v>
      </c>
      <c r="J91" s="35">
        <v>0.21536449999999999</v>
      </c>
      <c r="K91" s="29">
        <v>0.39930466999999997</v>
      </c>
      <c r="L91" s="32" t="s">
        <v>26</v>
      </c>
      <c r="M91" s="35">
        <v>1.3702E-3</v>
      </c>
      <c r="N91" s="29">
        <v>0.46618534</v>
      </c>
      <c r="O91" s="32" t="s">
        <v>26</v>
      </c>
      <c r="P91" s="35">
        <v>1.7336999999999999E-3</v>
      </c>
      <c r="Q91" s="29">
        <v>9.0464120499999995E-2</v>
      </c>
      <c r="R91" s="34">
        <v>3.33295E-4</v>
      </c>
      <c r="S91" s="26">
        <v>33.020000000000003</v>
      </c>
      <c r="T91" s="11">
        <v>0</v>
      </c>
      <c r="U91" s="24"/>
      <c r="V91" s="24"/>
    </row>
    <row r="92" spans="1:22">
      <c r="A92" s="24" t="s">
        <v>37</v>
      </c>
      <c r="B92" s="25">
        <v>43402</v>
      </c>
      <c r="C92" s="25" t="s">
        <v>40</v>
      </c>
      <c r="D92" s="25" t="s">
        <v>35</v>
      </c>
      <c r="E92" s="25" t="s">
        <v>40</v>
      </c>
      <c r="F92" s="25" t="s">
        <v>36</v>
      </c>
      <c r="G92" s="26">
        <v>70</v>
      </c>
      <c r="H92" s="26">
        <v>72.989999999999995</v>
      </c>
      <c r="I92" s="29">
        <v>71.888795238095</v>
      </c>
      <c r="J92" s="35">
        <v>0.27012439999999999</v>
      </c>
      <c r="K92" s="29">
        <v>0.45664413095200002</v>
      </c>
      <c r="L92" s="32" t="s">
        <v>26</v>
      </c>
      <c r="M92" s="35">
        <v>1.6881000000000001E-3</v>
      </c>
      <c r="N92" s="29">
        <v>0.54104668253999999</v>
      </c>
      <c r="O92" s="32" t="s">
        <v>26</v>
      </c>
      <c r="P92" s="35">
        <v>2.0841000000000002E-3</v>
      </c>
      <c r="Q92" s="29">
        <v>0.10432780555600001</v>
      </c>
      <c r="R92" s="34">
        <v>3.9376999999999999E-4</v>
      </c>
      <c r="S92" s="26">
        <v>33.049999999999997</v>
      </c>
      <c r="T92" s="11">
        <v>0</v>
      </c>
      <c r="U92" s="24"/>
      <c r="V92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5BCA-7BC7-1444-BEE3-A51267534305}">
  <dimension ref="A1:S92"/>
  <sheetViews>
    <sheetView tabSelected="1" topLeftCell="A57" workbookViewId="0">
      <selection activeCell="G68" sqref="G68"/>
    </sheetView>
  </sheetViews>
  <sheetFormatPr baseColWidth="10" defaultRowHeight="16"/>
  <cols>
    <col min="1" max="1" width="16.83203125" bestFit="1" customWidth="1"/>
    <col min="6" max="6" width="20.83203125" bestFit="1" customWidth="1"/>
    <col min="7" max="7" width="16.83203125" bestFit="1" customWidth="1"/>
    <col min="8" max="8" width="12.1640625" bestFit="1" customWidth="1"/>
    <col min="9" max="9" width="15.6640625" bestFit="1" customWidth="1"/>
    <col min="11" max="11" width="15.5" bestFit="1" customWidth="1"/>
    <col min="12" max="12" width="12.1640625" bestFit="1" customWidth="1"/>
    <col min="13" max="13" width="15.6640625" bestFit="1" customWidth="1"/>
    <col min="14" max="14" width="31.1640625" bestFit="1" customWidth="1"/>
    <col min="15" max="15" width="12.1640625" bestFit="1" customWidth="1"/>
    <col min="16" max="16" width="13.33203125" bestFit="1" customWidth="1"/>
    <col min="19" max="19" width="15.5" bestFit="1" customWidth="1"/>
  </cols>
  <sheetData>
    <row r="1" spans="1:19">
      <c r="A1" t="s">
        <v>0</v>
      </c>
      <c r="B1" t="s">
        <v>1</v>
      </c>
      <c r="C1" t="s">
        <v>41</v>
      </c>
      <c r="D1" t="s">
        <v>42</v>
      </c>
      <c r="E1" s="2" t="s">
        <v>6</v>
      </c>
      <c r="F1" t="s">
        <v>7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13</v>
      </c>
      <c r="L1" s="1" t="s">
        <v>15</v>
      </c>
      <c r="M1" s="1" t="s">
        <v>16</v>
      </c>
      <c r="N1" s="1" t="s">
        <v>43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44</v>
      </c>
    </row>
    <row r="2" spans="1:19">
      <c r="A2" s="4" t="s">
        <v>22</v>
      </c>
      <c r="B2" s="5">
        <v>43251</v>
      </c>
      <c r="C2" s="5" t="s">
        <v>23</v>
      </c>
      <c r="D2" s="5" t="s">
        <v>45</v>
      </c>
      <c r="E2" s="6">
        <v>0.3</v>
      </c>
      <c r="F2" s="6">
        <v>0.29333521454545453</v>
      </c>
      <c r="G2" s="7">
        <v>0.28922131272727297</v>
      </c>
      <c r="H2" s="8">
        <v>3.2987849660457819E-3</v>
      </c>
      <c r="I2" s="7">
        <v>1.5804909818181822E-3</v>
      </c>
      <c r="J2" s="8">
        <v>3.1323286400541126E-5</v>
      </c>
      <c r="K2" s="7">
        <v>2.1356571636363631E-3</v>
      </c>
      <c r="L2" s="8">
        <v>4.042471639449454E-5</v>
      </c>
      <c r="M2" s="9">
        <v>3.9777683272727247E-4</v>
      </c>
      <c r="N2" s="7" t="str">
        <f>IF(M2&lt;=$S$2,"YES","NO")</f>
        <v>YES</v>
      </c>
      <c r="O2" s="8">
        <v>2.6070448639482362E-5</v>
      </c>
      <c r="P2" s="6">
        <v>32.553471999999992</v>
      </c>
      <c r="Q2" s="10">
        <v>1</v>
      </c>
      <c r="R2" s="2" t="s">
        <v>27</v>
      </c>
      <c r="S2" s="12">
        <f>0.0020052*1.49</f>
        <v>2.9877479999999997E-3</v>
      </c>
    </row>
    <row r="3" spans="1:19">
      <c r="A3" s="4" t="s">
        <v>22</v>
      </c>
      <c r="B3" s="5">
        <v>43252</v>
      </c>
      <c r="C3" s="5" t="s">
        <v>23</v>
      </c>
      <c r="D3" s="5" t="s">
        <v>45</v>
      </c>
      <c r="E3" s="6">
        <v>0.3</v>
      </c>
      <c r="F3" s="6">
        <v>0.29336528571428572</v>
      </c>
      <c r="G3" s="7">
        <v>0.28947867857142856</v>
      </c>
      <c r="H3" s="4">
        <v>9.2415172125365804E-4</v>
      </c>
      <c r="I3" s="7">
        <v>1.5175583928571427E-3</v>
      </c>
      <c r="J3" s="4">
        <v>2.0098222063093116E-5</v>
      </c>
      <c r="K3" s="7">
        <v>1.9108823214285717E-3</v>
      </c>
      <c r="L3" s="4">
        <v>3.1157405656444809E-5</v>
      </c>
      <c r="M3" s="7">
        <v>4.5811141071428569E-4</v>
      </c>
      <c r="N3" s="7" t="str">
        <f t="shared" ref="N3:N17" si="0">IF(M3&lt;=$S$2,"YES","NO")</f>
        <v>YES</v>
      </c>
      <c r="O3" s="8">
        <v>1.900021118234483E-5</v>
      </c>
      <c r="P3" s="6">
        <v>35.63038928571428</v>
      </c>
      <c r="Q3" s="10">
        <v>1</v>
      </c>
      <c r="R3" s="2" t="s">
        <v>28</v>
      </c>
      <c r="S3" s="12">
        <f>0.0020052*33.12</f>
        <v>6.6412223999999992E-2</v>
      </c>
    </row>
    <row r="4" spans="1:19">
      <c r="A4" s="4" t="s">
        <v>22</v>
      </c>
      <c r="B4" s="5">
        <v>43236</v>
      </c>
      <c r="C4" s="5" t="s">
        <v>23</v>
      </c>
      <c r="D4" s="5" t="s">
        <v>45</v>
      </c>
      <c r="E4" s="6">
        <v>0.4</v>
      </c>
      <c r="F4" s="6">
        <v>0.40280593063583803</v>
      </c>
      <c r="G4" s="7">
        <v>0.39727127745664748</v>
      </c>
      <c r="H4" s="8">
        <v>7.707751183291758E-4</v>
      </c>
      <c r="I4" s="7">
        <v>2.2785524277456645E-3</v>
      </c>
      <c r="J4" s="8">
        <v>2.2751299168162367E-5</v>
      </c>
      <c r="K4" s="7">
        <v>2.6193530057803467E-3</v>
      </c>
      <c r="L4" s="8">
        <v>3.2617598281555675E-5</v>
      </c>
      <c r="M4" s="9">
        <v>6.3670603468208122E-4</v>
      </c>
      <c r="N4" s="7" t="str">
        <f t="shared" si="0"/>
        <v>YES</v>
      </c>
      <c r="O4" s="15">
        <v>2.2003215333455659E-5</v>
      </c>
      <c r="P4" s="6">
        <v>34.205013294797681</v>
      </c>
      <c r="Q4" s="10">
        <v>1</v>
      </c>
      <c r="R4" s="2" t="s">
        <v>29</v>
      </c>
      <c r="S4" s="12">
        <f>0.0020052*300</f>
        <v>0.60155999999999998</v>
      </c>
    </row>
    <row r="5" spans="1:19">
      <c r="A5" s="4" t="s">
        <v>22</v>
      </c>
      <c r="B5" s="5">
        <v>43251</v>
      </c>
      <c r="C5" s="5" t="s">
        <v>23</v>
      </c>
      <c r="D5" s="5" t="s">
        <v>45</v>
      </c>
      <c r="E5" s="6">
        <v>0.4</v>
      </c>
      <c r="F5" s="6">
        <v>0.41544847058823525</v>
      </c>
      <c r="G5" s="7">
        <v>0.40960261344537791</v>
      </c>
      <c r="H5" s="8">
        <v>1.2985073099183095E-3</v>
      </c>
      <c r="I5" s="7">
        <v>2.3644817647058823E-3</v>
      </c>
      <c r="J5" s="8">
        <v>2.2177802684075123E-5</v>
      </c>
      <c r="K5" s="7">
        <v>2.9802171008403351E-3</v>
      </c>
      <c r="L5" s="8">
        <v>3.4663902739922166E-5</v>
      </c>
      <c r="M5" s="9">
        <v>5.0112199579831933E-4</v>
      </c>
      <c r="N5" s="7" t="str">
        <f t="shared" si="0"/>
        <v>YES</v>
      </c>
      <c r="O5" s="8">
        <v>2.3796395557909714E-5</v>
      </c>
      <c r="P5" s="6">
        <v>33.795314705882333</v>
      </c>
      <c r="Q5" s="10">
        <v>1</v>
      </c>
      <c r="R5" s="6"/>
      <c r="S5" s="6"/>
    </row>
    <row r="6" spans="1:19">
      <c r="A6" s="4" t="s">
        <v>22</v>
      </c>
      <c r="B6" s="5">
        <v>43252</v>
      </c>
      <c r="C6" s="5" t="s">
        <v>23</v>
      </c>
      <c r="D6" s="5" t="s">
        <v>45</v>
      </c>
      <c r="E6" s="6">
        <v>0.4</v>
      </c>
      <c r="F6" s="6">
        <v>0.42235332835820905</v>
      </c>
      <c r="G6" s="7">
        <v>0.41661644776119422</v>
      </c>
      <c r="H6" s="4">
        <v>1.0248830721715024E-3</v>
      </c>
      <c r="I6" s="7">
        <v>2.3523789552238805E-3</v>
      </c>
      <c r="J6" s="4">
        <v>2.3054785024551129E-5</v>
      </c>
      <c r="K6" s="7">
        <v>2.8048938805970134E-3</v>
      </c>
      <c r="L6" s="4">
        <v>3.6370086316259864E-5</v>
      </c>
      <c r="M6" s="7">
        <v>5.7963504477611934E-4</v>
      </c>
      <c r="N6" s="7" t="str">
        <f t="shared" si="0"/>
        <v>YES</v>
      </c>
      <c r="O6" s="8">
        <v>2.284316240408005E-5</v>
      </c>
      <c r="P6" s="6">
        <v>35.644252238805983</v>
      </c>
      <c r="Q6" s="10">
        <v>1</v>
      </c>
      <c r="R6" s="6"/>
      <c r="S6" s="6"/>
    </row>
    <row r="7" spans="1:19">
      <c r="A7" s="4" t="s">
        <v>22</v>
      </c>
      <c r="B7" s="5">
        <v>43243</v>
      </c>
      <c r="C7" s="5" t="s">
        <v>23</v>
      </c>
      <c r="D7" s="5" t="s">
        <v>45</v>
      </c>
      <c r="E7" s="6">
        <v>0.4</v>
      </c>
      <c r="F7" s="6">
        <v>0.42286562195121952</v>
      </c>
      <c r="G7" s="7">
        <v>0.41699875609756087</v>
      </c>
      <c r="H7" s="8">
        <v>5.6741507356000351E-4</v>
      </c>
      <c r="I7" s="7">
        <v>2.3509499999999992E-3</v>
      </c>
      <c r="J7" s="8">
        <v>2.2271607624346309E-5</v>
      </c>
      <c r="K7" s="7">
        <v>2.9589870731707322E-3</v>
      </c>
      <c r="L7" s="8">
        <v>3.206819055776147E-5</v>
      </c>
      <c r="M7" s="9">
        <v>5.5693678048780487E-4</v>
      </c>
      <c r="N7" s="7" t="str">
        <f t="shared" si="0"/>
        <v>YES</v>
      </c>
      <c r="O7" s="15">
        <v>2.7638719990561273E-5</v>
      </c>
      <c r="P7" s="6">
        <v>33</v>
      </c>
      <c r="Q7" s="10">
        <v>1</v>
      </c>
      <c r="R7" s="6"/>
      <c r="S7" s="6"/>
    </row>
    <row r="8" spans="1:19">
      <c r="A8" s="4" t="s">
        <v>22</v>
      </c>
      <c r="B8" s="5">
        <v>43236</v>
      </c>
      <c r="C8" s="5" t="s">
        <v>23</v>
      </c>
      <c r="D8" s="5" t="s">
        <v>45</v>
      </c>
      <c r="E8" s="6">
        <v>0.6</v>
      </c>
      <c r="F8" s="6">
        <v>0.57316791228070152</v>
      </c>
      <c r="G8" s="7">
        <v>0.56514743859649097</v>
      </c>
      <c r="H8" s="8">
        <v>7.3418275535881033E-4</v>
      </c>
      <c r="I8" s="7">
        <v>3.3711234502923999E-3</v>
      </c>
      <c r="J8" s="8">
        <v>2.3528470121551709E-5</v>
      </c>
      <c r="K8" s="7">
        <v>3.7544252631578948E-3</v>
      </c>
      <c r="L8" s="8">
        <v>3.4112340398019303E-5</v>
      </c>
      <c r="M8" s="9">
        <v>8.949237719298248E-4</v>
      </c>
      <c r="N8" s="7" t="str">
        <f t="shared" si="0"/>
        <v>YES</v>
      </c>
      <c r="O8" s="15">
        <v>2.3046133398813635E-5</v>
      </c>
      <c r="P8" s="6">
        <v>34.236708771929813</v>
      </c>
      <c r="Q8" s="10">
        <v>1</v>
      </c>
      <c r="R8" s="6"/>
      <c r="S8" s="6"/>
    </row>
    <row r="9" spans="1:19">
      <c r="A9" s="4" t="s">
        <v>22</v>
      </c>
      <c r="B9" s="5">
        <v>43236</v>
      </c>
      <c r="C9" s="5" t="s">
        <v>23</v>
      </c>
      <c r="D9" s="5" t="s">
        <v>45</v>
      </c>
      <c r="E9" s="6">
        <v>0.8</v>
      </c>
      <c r="F9" s="6">
        <v>0.75828407096774197</v>
      </c>
      <c r="G9" s="7">
        <v>0.74754776774193554</v>
      </c>
      <c r="H9" s="8">
        <v>1.0575525827051979E-3</v>
      </c>
      <c r="I9" s="7">
        <v>4.547137741935485E-3</v>
      </c>
      <c r="J9" s="8">
        <v>2.5247117144117974E-5</v>
      </c>
      <c r="K9" s="7">
        <v>5.0097454838709697E-3</v>
      </c>
      <c r="L9" s="8">
        <v>3.072817004016988E-5</v>
      </c>
      <c r="M9" s="9">
        <v>1.1794700000000002E-3</v>
      </c>
      <c r="N9" s="7" t="str">
        <f t="shared" si="0"/>
        <v>YES</v>
      </c>
      <c r="O9" s="15">
        <v>2.3967806925773751E-5</v>
      </c>
      <c r="P9" s="6">
        <v>34.178694838709667</v>
      </c>
      <c r="Q9" s="10">
        <v>1</v>
      </c>
      <c r="R9" s="6"/>
      <c r="S9" s="6"/>
    </row>
    <row r="10" spans="1:19">
      <c r="A10" s="4" t="s">
        <v>22</v>
      </c>
      <c r="B10" s="5">
        <v>43243</v>
      </c>
      <c r="C10" s="5" t="s">
        <v>23</v>
      </c>
      <c r="D10" s="5" t="s">
        <v>45</v>
      </c>
      <c r="E10" s="6">
        <v>0.8</v>
      </c>
      <c r="F10" s="6">
        <v>0.77426440000000007</v>
      </c>
      <c r="G10" s="7">
        <v>0.76337413043478219</v>
      </c>
      <c r="H10" s="8">
        <v>2.5547981433007485E-3</v>
      </c>
      <c r="I10" s="7">
        <v>4.5447909565217385E-3</v>
      </c>
      <c r="J10" s="8">
        <v>2.5305749016529141E-5</v>
      </c>
      <c r="K10" s="7">
        <v>5.2790095652173923E-3</v>
      </c>
      <c r="L10" s="8">
        <v>4.2378603286044852E-5</v>
      </c>
      <c r="M10" s="9">
        <v>1.0664469565217392E-3</v>
      </c>
      <c r="N10" s="7" t="str">
        <f t="shared" si="0"/>
        <v>YES</v>
      </c>
      <c r="O10" s="15">
        <v>2.1777530677521131E-5</v>
      </c>
      <c r="P10" s="6">
        <v>33</v>
      </c>
      <c r="Q10" s="10">
        <v>1</v>
      </c>
      <c r="R10" s="6"/>
      <c r="S10" s="6"/>
    </row>
    <row r="11" spans="1:19">
      <c r="A11" s="4" t="s">
        <v>22</v>
      </c>
      <c r="B11" s="5">
        <v>43251</v>
      </c>
      <c r="C11" s="5" t="s">
        <v>23</v>
      </c>
      <c r="D11" s="5" t="s">
        <v>45</v>
      </c>
      <c r="E11" s="6">
        <v>0.8</v>
      </c>
      <c r="F11" s="6">
        <v>0.78845202040816331</v>
      </c>
      <c r="G11" s="7">
        <v>0.77723579591836744</v>
      </c>
      <c r="H11" s="8">
        <v>2.8606738913340849E-3</v>
      </c>
      <c r="I11" s="7">
        <v>4.7136828571428578E-3</v>
      </c>
      <c r="J11" s="8">
        <v>2.8871830561985516E-5</v>
      </c>
      <c r="K11" s="7">
        <v>5.45805418367347E-3</v>
      </c>
      <c r="L11" s="8">
        <v>3.9939340369121741E-5</v>
      </c>
      <c r="M11" s="9">
        <v>1.0444292142857143E-3</v>
      </c>
      <c r="N11" s="7" t="str">
        <f t="shared" si="0"/>
        <v>YES</v>
      </c>
      <c r="O11" s="8">
        <v>2.3626436831777657E-5</v>
      </c>
      <c r="P11" s="6">
        <v>33.836569387755091</v>
      </c>
      <c r="Q11" s="10">
        <v>1</v>
      </c>
      <c r="R11" s="6"/>
      <c r="S11" s="6"/>
    </row>
    <row r="12" spans="1:19">
      <c r="A12" s="4" t="s">
        <v>22</v>
      </c>
      <c r="B12" s="5">
        <v>43252</v>
      </c>
      <c r="C12" s="5" t="s">
        <v>23</v>
      </c>
      <c r="D12" s="5" t="s">
        <v>45</v>
      </c>
      <c r="E12" s="6">
        <v>0.8</v>
      </c>
      <c r="F12" s="6">
        <v>0.79933952380952378</v>
      </c>
      <c r="G12" s="7">
        <v>0.78800511904761894</v>
      </c>
      <c r="H12" s="4">
        <v>1.7486076021959831E-3</v>
      </c>
      <c r="I12" s="7">
        <v>4.7694635714285718E-3</v>
      </c>
      <c r="J12" s="4">
        <v>2.9815635922622559E-5</v>
      </c>
      <c r="K12" s="7">
        <v>5.4075559523809524E-3</v>
      </c>
      <c r="L12" s="4">
        <v>3.4686211434877012E-5</v>
      </c>
      <c r="M12" s="7">
        <v>1.1573666666666665E-3</v>
      </c>
      <c r="N12" s="7" t="str">
        <f t="shared" si="0"/>
        <v>YES</v>
      </c>
      <c r="O12" s="8">
        <v>2.4460930786855787E-5</v>
      </c>
      <c r="P12" s="6">
        <v>35.585049999999988</v>
      </c>
      <c r="Q12" s="10">
        <v>1</v>
      </c>
      <c r="R12" s="6"/>
      <c r="S12" s="6"/>
    </row>
    <row r="13" spans="1:19">
      <c r="A13" s="4" t="s">
        <v>22</v>
      </c>
      <c r="B13" s="5">
        <v>43236</v>
      </c>
      <c r="C13" s="5" t="s">
        <v>23</v>
      </c>
      <c r="D13" s="5" t="s">
        <v>45</v>
      </c>
      <c r="E13" s="6">
        <v>1</v>
      </c>
      <c r="F13" s="6">
        <v>0.97400765322580651</v>
      </c>
      <c r="G13" s="7">
        <v>0.96009376612903241</v>
      </c>
      <c r="H13" s="8">
        <v>1.3065670223467605E-3</v>
      </c>
      <c r="I13" s="7">
        <v>5.9104547580645156E-3</v>
      </c>
      <c r="J13" s="8">
        <v>2.3437329215463067E-5</v>
      </c>
      <c r="K13" s="7">
        <v>6.4910353225806454E-3</v>
      </c>
      <c r="L13" s="8">
        <v>3.5742789310572459E-5</v>
      </c>
      <c r="M13" s="9">
        <v>1.5123825806451605E-3</v>
      </c>
      <c r="N13" s="7" t="str">
        <f t="shared" si="0"/>
        <v>YES</v>
      </c>
      <c r="O13" s="15">
        <v>2.4525349914080292E-5</v>
      </c>
      <c r="P13" s="6">
        <v>34.301637903225803</v>
      </c>
      <c r="Q13" s="10">
        <v>1</v>
      </c>
      <c r="R13" s="6"/>
      <c r="S13" s="6"/>
    </row>
    <row r="14" spans="1:19">
      <c r="A14" s="4" t="s">
        <v>22</v>
      </c>
      <c r="B14" s="5">
        <v>43236</v>
      </c>
      <c r="C14" s="5" t="s">
        <v>23</v>
      </c>
      <c r="D14" s="5" t="s">
        <v>45</v>
      </c>
      <c r="E14" s="6">
        <v>1.5</v>
      </c>
      <c r="F14" s="6">
        <v>1.4180091203703693</v>
      </c>
      <c r="G14" s="7">
        <v>1.3976669444444449</v>
      </c>
      <c r="H14" s="8">
        <v>8.5456077616225725E-3</v>
      </c>
      <c r="I14" s="7">
        <v>8.6954397685185172E-3</v>
      </c>
      <c r="J14" s="8">
        <v>5.799851267894223E-5</v>
      </c>
      <c r="K14" s="7">
        <v>9.4924567592592525E-3</v>
      </c>
      <c r="L14" s="8">
        <v>6.3892977848007337E-5</v>
      </c>
      <c r="M14" s="9">
        <v>2.1543203703703706E-3</v>
      </c>
      <c r="N14" s="7" t="str">
        <f t="shared" si="0"/>
        <v>YES</v>
      </c>
      <c r="O14" s="15">
        <v>2.7757695398135555E-5</v>
      </c>
      <c r="P14" s="6">
        <v>34.277162037037051</v>
      </c>
      <c r="Q14" s="10">
        <v>1</v>
      </c>
      <c r="R14" s="6"/>
      <c r="S14" s="6"/>
    </row>
    <row r="15" spans="1:19">
      <c r="A15" s="4" t="s">
        <v>22</v>
      </c>
      <c r="B15" s="5">
        <v>43252</v>
      </c>
      <c r="C15" s="5" t="s">
        <v>23</v>
      </c>
      <c r="D15" s="5" t="s">
        <v>45</v>
      </c>
      <c r="E15" s="6">
        <v>1.5</v>
      </c>
      <c r="F15" s="6">
        <v>1.4191408661417328</v>
      </c>
      <c r="G15" s="7">
        <v>1.3987024409448825</v>
      </c>
      <c r="H15" s="4">
        <v>6.7551493253072562E-3</v>
      </c>
      <c r="I15" s="7">
        <v>8.6989275590551203E-3</v>
      </c>
      <c r="J15" s="4">
        <v>4.6513401614037972E-5</v>
      </c>
      <c r="K15" s="7">
        <v>9.6801264566929099E-3</v>
      </c>
      <c r="L15" s="4">
        <v>5.0079647190671781E-5</v>
      </c>
      <c r="M15" s="7">
        <v>2.0596062204724409E-3</v>
      </c>
      <c r="N15" s="7" t="str">
        <f t="shared" si="0"/>
        <v>YES</v>
      </c>
      <c r="O15" s="8">
        <v>2.3535943903805304E-5</v>
      </c>
      <c r="P15" s="6">
        <v>35.565701574803157</v>
      </c>
      <c r="Q15" s="10">
        <v>1</v>
      </c>
      <c r="R15" s="6"/>
      <c r="S15" s="6"/>
    </row>
    <row r="16" spans="1:19">
      <c r="A16" s="4" t="s">
        <v>22</v>
      </c>
      <c r="B16" s="5">
        <v>43251</v>
      </c>
      <c r="C16" s="5" t="s">
        <v>23</v>
      </c>
      <c r="D16" s="5" t="s">
        <v>45</v>
      </c>
      <c r="E16" s="6">
        <v>1.5</v>
      </c>
      <c r="F16" s="6">
        <v>1.425341818181818</v>
      </c>
      <c r="G16" s="7">
        <v>1.4049975252525249</v>
      </c>
      <c r="H16" s="8">
        <v>5.2911870446997753E-3</v>
      </c>
      <c r="I16" s="7">
        <v>8.6777897979797968E-3</v>
      </c>
      <c r="J16" s="8">
        <v>4.0437858059323287E-5</v>
      </c>
      <c r="K16" s="7">
        <v>9.7330115656565665E-3</v>
      </c>
      <c r="L16" s="8">
        <v>4.8281531472112861E-5</v>
      </c>
      <c r="M16" s="9">
        <v>1.9333743434343435E-3</v>
      </c>
      <c r="N16" s="7" t="str">
        <f t="shared" si="0"/>
        <v>YES</v>
      </c>
      <c r="O16" s="8">
        <v>2.600660416560822E-5</v>
      </c>
      <c r="P16" s="6">
        <v>33.839175757575738</v>
      </c>
      <c r="Q16" s="10">
        <v>1</v>
      </c>
      <c r="R16" s="6"/>
      <c r="S16" s="6"/>
    </row>
    <row r="17" spans="1:19">
      <c r="A17" s="4" t="s">
        <v>22</v>
      </c>
      <c r="B17" s="5">
        <v>43243</v>
      </c>
      <c r="C17" s="5" t="s">
        <v>23</v>
      </c>
      <c r="D17" s="5" t="s">
        <v>45</v>
      </c>
      <c r="E17" s="6">
        <v>1.5</v>
      </c>
      <c r="F17" s="6">
        <v>1.4930361111111106</v>
      </c>
      <c r="G17" s="7">
        <v>1.4718877083333335</v>
      </c>
      <c r="H17" s="8">
        <v>3.2613337009176507E-3</v>
      </c>
      <c r="I17" s="7">
        <v>8.9997774999999933E-3</v>
      </c>
      <c r="J17" s="8">
        <v>2.9082686448279702E-5</v>
      </c>
      <c r="K17" s="7">
        <v>1.0093571249999999E-2</v>
      </c>
      <c r="L17" s="8">
        <v>4.3807821297322952E-5</v>
      </c>
      <c r="M17" s="9">
        <v>2.0549585416666659E-3</v>
      </c>
      <c r="N17" s="7" t="str">
        <f t="shared" si="0"/>
        <v>YES</v>
      </c>
      <c r="O17" s="15">
        <v>2.5973306818523537E-5</v>
      </c>
      <c r="P17" s="6">
        <v>33.04</v>
      </c>
      <c r="Q17" s="10">
        <v>1</v>
      </c>
      <c r="R17" s="6"/>
      <c r="S17" s="6"/>
    </row>
    <row r="18" spans="1:19">
      <c r="A18" s="36" t="s">
        <v>22</v>
      </c>
      <c r="B18" s="37">
        <v>43252</v>
      </c>
      <c r="C18" s="37" t="s">
        <v>33</v>
      </c>
      <c r="D18" s="37" t="s">
        <v>45</v>
      </c>
      <c r="E18" s="38">
        <v>2</v>
      </c>
      <c r="F18" s="38">
        <v>1.8621337499999993</v>
      </c>
      <c r="G18" s="39">
        <v>1.8351696428571433</v>
      </c>
      <c r="H18" s="40">
        <v>7.0272992683131832E-3</v>
      </c>
      <c r="I18" s="39">
        <v>1.1506937500000003E-2</v>
      </c>
      <c r="J18" s="40">
        <v>5.0979266453217212E-5</v>
      </c>
      <c r="K18" s="39">
        <v>1.2787563392857138E-2</v>
      </c>
      <c r="L18" s="40">
        <v>5.992095092332894E-5</v>
      </c>
      <c r="M18" s="39">
        <v>2.6687417857142862E-3</v>
      </c>
      <c r="N18" s="41" t="s">
        <v>32</v>
      </c>
      <c r="O18" s="40">
        <v>2.7067140618968249E-5</v>
      </c>
      <c r="P18" s="38">
        <v>35.683404464285708</v>
      </c>
      <c r="Q18" s="10">
        <v>1</v>
      </c>
      <c r="R18" s="38"/>
      <c r="S18" s="38"/>
    </row>
    <row r="19" spans="1:19">
      <c r="A19" s="36" t="s">
        <v>22</v>
      </c>
      <c r="B19" s="37">
        <v>43251</v>
      </c>
      <c r="C19" s="37" t="s">
        <v>33</v>
      </c>
      <c r="D19" s="37" t="s">
        <v>45</v>
      </c>
      <c r="E19" s="38">
        <v>2</v>
      </c>
      <c r="F19" s="38">
        <v>1.8928123684210534</v>
      </c>
      <c r="G19" s="42">
        <v>1.8661210526315783</v>
      </c>
      <c r="H19" s="40">
        <v>1.0900944570857052E-2</v>
      </c>
      <c r="I19" s="39">
        <v>1.1480649473684211E-2</v>
      </c>
      <c r="J19" s="40">
        <v>6.0581899393408465E-5</v>
      </c>
      <c r="K19" s="39">
        <v>1.2691049473684209E-2</v>
      </c>
      <c r="L19" s="40">
        <v>6.5337983109050441E-5</v>
      </c>
      <c r="M19" s="39">
        <v>2.5201865789473681E-3</v>
      </c>
      <c r="N19" s="41" t="s">
        <v>32</v>
      </c>
      <c r="O19" s="40">
        <v>2.3771254557993554E-5</v>
      </c>
      <c r="P19" s="38">
        <v>33.081599999999987</v>
      </c>
      <c r="Q19" s="10">
        <v>1</v>
      </c>
      <c r="R19" s="38"/>
      <c r="S19" s="38"/>
    </row>
    <row r="20" spans="1:19">
      <c r="A20" s="36" t="s">
        <v>22</v>
      </c>
      <c r="B20" s="37">
        <v>43251</v>
      </c>
      <c r="C20" s="37" t="s">
        <v>33</v>
      </c>
      <c r="D20" s="37" t="s">
        <v>45</v>
      </c>
      <c r="E20" s="38">
        <v>2</v>
      </c>
      <c r="F20" s="38">
        <v>1.8958095813953488</v>
      </c>
      <c r="G20" s="42">
        <v>1.8691088372093034</v>
      </c>
      <c r="H20" s="40">
        <v>9.6596044909702909E-3</v>
      </c>
      <c r="I20" s="39">
        <v>1.1494176744186044E-2</v>
      </c>
      <c r="J20" s="40">
        <v>5.2820134034699273E-5</v>
      </c>
      <c r="K20" s="39">
        <v>1.2701714883720929E-2</v>
      </c>
      <c r="L20" s="40">
        <v>5.8607635318502691E-5</v>
      </c>
      <c r="M20" s="39">
        <v>2.5053409767441851E-3</v>
      </c>
      <c r="N20" s="41" t="s">
        <v>32</v>
      </c>
      <c r="O20" s="40">
        <v>2.7001930659156329E-5</v>
      </c>
      <c r="P20" s="38">
        <v>33.038611162790723</v>
      </c>
      <c r="Q20" s="10">
        <v>1</v>
      </c>
      <c r="R20" s="38"/>
      <c r="S20" s="38"/>
    </row>
    <row r="21" spans="1:19">
      <c r="A21" s="36" t="s">
        <v>22</v>
      </c>
      <c r="B21" s="37">
        <v>43251</v>
      </c>
      <c r="C21" s="37" t="s">
        <v>33</v>
      </c>
      <c r="D21" s="37" t="s">
        <v>45</v>
      </c>
      <c r="E21" s="38">
        <v>2</v>
      </c>
      <c r="F21" s="38">
        <v>1.8985358641975316</v>
      </c>
      <c r="G21" s="42">
        <v>1.8715327160493822</v>
      </c>
      <c r="H21" s="40">
        <v>1.0315593576625919E-2</v>
      </c>
      <c r="I21" s="39">
        <v>1.1582680864197531E-2</v>
      </c>
      <c r="J21" s="40">
        <v>6.1999957457359328E-5</v>
      </c>
      <c r="K21" s="39">
        <v>1.2831878395061726E-2</v>
      </c>
      <c r="L21" s="40">
        <v>6.9546513073179985E-5</v>
      </c>
      <c r="M21" s="39">
        <v>2.5882200617283967E-3</v>
      </c>
      <c r="N21" s="41" t="s">
        <v>32</v>
      </c>
      <c r="O21" s="40">
        <v>2.9841221947590519E-5</v>
      </c>
      <c r="P21" s="38">
        <v>33.734475925925906</v>
      </c>
      <c r="Q21" s="10">
        <v>1</v>
      </c>
      <c r="R21" s="38"/>
      <c r="S21" s="38"/>
    </row>
    <row r="22" spans="1:19">
      <c r="A22" s="36" t="s">
        <v>22</v>
      </c>
      <c r="B22" s="37">
        <v>43243</v>
      </c>
      <c r="C22" s="37" t="s">
        <v>33</v>
      </c>
      <c r="D22" s="37" t="s">
        <v>45</v>
      </c>
      <c r="E22" s="38">
        <v>2</v>
      </c>
      <c r="F22" s="38">
        <v>1.9137706944444446</v>
      </c>
      <c r="G22" s="39">
        <v>1.8780209999999999</v>
      </c>
      <c r="H22" s="40">
        <v>5.876597569163553E-3</v>
      </c>
      <c r="I22" s="39">
        <v>1.1497397999999994E-2</v>
      </c>
      <c r="J22" s="40">
        <v>4.00576629322775E-5</v>
      </c>
      <c r="K22" s="39">
        <v>1.2753485999999998E-2</v>
      </c>
      <c r="L22" s="40">
        <v>5.5225557727040008E-5</v>
      </c>
      <c r="M22" s="42">
        <v>2.6079580000000001E-3</v>
      </c>
      <c r="N22" s="41" t="s">
        <v>32</v>
      </c>
      <c r="O22" s="43">
        <v>2.3391332159627426E-5</v>
      </c>
      <c r="P22" s="38">
        <v>32.87445000000001</v>
      </c>
      <c r="Q22" s="10">
        <v>1</v>
      </c>
      <c r="R22" s="38"/>
      <c r="S22" s="38"/>
    </row>
    <row r="23" spans="1:19">
      <c r="A23" s="36" t="s">
        <v>22</v>
      </c>
      <c r="B23" s="37">
        <v>43252</v>
      </c>
      <c r="C23" s="37" t="s">
        <v>33</v>
      </c>
      <c r="D23" s="37" t="s">
        <v>45</v>
      </c>
      <c r="E23" s="38">
        <v>2</v>
      </c>
      <c r="F23" s="38">
        <v>1.9068505357142862</v>
      </c>
      <c r="G23" s="39">
        <v>1.8793156250000003</v>
      </c>
      <c r="H23" s="40">
        <v>4.626552971559777E-3</v>
      </c>
      <c r="I23" s="39">
        <v>1.1762941964285714E-2</v>
      </c>
      <c r="J23" s="40">
        <v>3.563945490122391E-5</v>
      </c>
      <c r="K23" s="39">
        <v>1.3005983928571429E-2</v>
      </c>
      <c r="L23" s="40">
        <v>4.4419660352919505E-5</v>
      </c>
      <c r="M23" s="39">
        <v>2.7657415178571425E-3</v>
      </c>
      <c r="N23" s="41" t="s">
        <v>32</v>
      </c>
      <c r="O23" s="40">
        <v>2.1911013817351821E-5</v>
      </c>
      <c r="P23" s="38">
        <v>35.602285714285721</v>
      </c>
      <c r="Q23" s="10">
        <v>1</v>
      </c>
      <c r="R23" s="38"/>
      <c r="S23" s="38"/>
    </row>
    <row r="24" spans="1:19">
      <c r="A24" s="36" t="s">
        <v>22</v>
      </c>
      <c r="B24" s="37">
        <v>43251</v>
      </c>
      <c r="C24" s="37" t="s">
        <v>33</v>
      </c>
      <c r="D24" s="37" t="s">
        <v>45</v>
      </c>
      <c r="E24" s="38">
        <v>2</v>
      </c>
      <c r="F24" s="38">
        <v>1.9090461490683233</v>
      </c>
      <c r="G24" s="42">
        <v>1.8817827329192542</v>
      </c>
      <c r="H24" s="40">
        <v>6.0511298518931226E-3</v>
      </c>
      <c r="I24" s="39">
        <v>1.167688198757764E-2</v>
      </c>
      <c r="J24" s="40">
        <v>4.498020660273635E-5</v>
      </c>
      <c r="K24" s="39">
        <v>1.2958170807453415E-2</v>
      </c>
      <c r="L24" s="40">
        <v>4.9332098627252302E-5</v>
      </c>
      <c r="M24" s="39">
        <v>2.628946335403727E-3</v>
      </c>
      <c r="N24" s="41" t="s">
        <v>32</v>
      </c>
      <c r="O24" s="40">
        <v>2.8292321190771936E-5</v>
      </c>
      <c r="P24" s="38">
        <v>34.030423602484461</v>
      </c>
      <c r="Q24" s="10">
        <v>1</v>
      </c>
      <c r="R24" s="38"/>
      <c r="S24" s="38"/>
    </row>
    <row r="25" spans="1:19">
      <c r="A25" s="36" t="s">
        <v>22</v>
      </c>
      <c r="B25" s="37">
        <v>43243</v>
      </c>
      <c r="C25" s="37" t="s">
        <v>33</v>
      </c>
      <c r="D25" s="37" t="s">
        <v>45</v>
      </c>
      <c r="E25" s="38">
        <v>2</v>
      </c>
      <c r="F25" s="38">
        <v>1.9275530555555553</v>
      </c>
      <c r="G25" s="39">
        <v>1.8841281609195413</v>
      </c>
      <c r="H25" s="40">
        <v>4.2573491940232347E-3</v>
      </c>
      <c r="I25" s="39">
        <v>1.1545952873563218E-2</v>
      </c>
      <c r="J25" s="40">
        <v>2.7694696995031806E-5</v>
      </c>
      <c r="K25" s="39">
        <v>1.2799649425287357E-2</v>
      </c>
      <c r="L25" s="40">
        <v>4.2779308934596903E-5</v>
      </c>
      <c r="M25" s="42">
        <v>2.6282702298850574E-3</v>
      </c>
      <c r="N25" s="41" t="s">
        <v>32</v>
      </c>
      <c r="O25" s="43">
        <v>2.4602059706597809E-5</v>
      </c>
      <c r="P25" s="38">
        <v>32.915206896551716</v>
      </c>
      <c r="Q25" s="10">
        <v>1</v>
      </c>
      <c r="R25" s="38"/>
      <c r="S25" s="38"/>
    </row>
    <row r="26" spans="1:19">
      <c r="A26" s="36" t="s">
        <v>22</v>
      </c>
      <c r="B26" s="37">
        <v>43236</v>
      </c>
      <c r="C26" s="37" t="s">
        <v>33</v>
      </c>
      <c r="D26" s="37" t="s">
        <v>45</v>
      </c>
      <c r="E26" s="38">
        <v>2</v>
      </c>
      <c r="F26" s="38">
        <v>1.9116740939597314</v>
      </c>
      <c r="G26" s="39">
        <v>1.8842369798657717</v>
      </c>
      <c r="H26" s="40">
        <v>6.6681973844285643E-3</v>
      </c>
      <c r="I26" s="39">
        <v>1.1770774496644295E-2</v>
      </c>
      <c r="J26" s="40">
        <v>4.4474698477264296E-5</v>
      </c>
      <c r="K26" s="39">
        <v>1.2798858389261737E-2</v>
      </c>
      <c r="L26" s="40">
        <v>5.4149907165540474E-5</v>
      </c>
      <c r="M26" s="42">
        <v>2.8671869127516775E-3</v>
      </c>
      <c r="N26" s="41" t="s">
        <v>32</v>
      </c>
      <c r="O26" s="43">
        <v>2.5854147450737933E-5</v>
      </c>
      <c r="P26" s="38">
        <v>34.261257046979864</v>
      </c>
      <c r="Q26" s="10">
        <v>1</v>
      </c>
      <c r="R26" s="38"/>
      <c r="S26" s="38"/>
    </row>
    <row r="27" spans="1:19">
      <c r="A27" s="36" t="s">
        <v>22</v>
      </c>
      <c r="B27" s="37">
        <v>43251</v>
      </c>
      <c r="C27" s="37" t="s">
        <v>33</v>
      </c>
      <c r="D27" s="37" t="s">
        <v>45</v>
      </c>
      <c r="E27" s="38">
        <v>2</v>
      </c>
      <c r="F27" s="38">
        <v>1.9121872251308911</v>
      </c>
      <c r="G27" s="42">
        <v>1.8852071204188501</v>
      </c>
      <c r="H27" s="40">
        <v>5.2700452990314993E-3</v>
      </c>
      <c r="I27" s="39">
        <v>1.1611998952879581E-2</v>
      </c>
      <c r="J27" s="40">
        <v>3.9715437790584277E-5</v>
      </c>
      <c r="K27" s="39">
        <v>1.28281057591623E-2</v>
      </c>
      <c r="L27" s="40">
        <v>4.5476023970122643E-5</v>
      </c>
      <c r="M27" s="39">
        <v>2.5401009424083775E-3</v>
      </c>
      <c r="N27" s="41" t="s">
        <v>32</v>
      </c>
      <c r="O27" s="40">
        <v>2.6760124658505816E-5</v>
      </c>
      <c r="P27" s="38">
        <v>33.226649738219926</v>
      </c>
      <c r="Q27" s="10">
        <v>1</v>
      </c>
      <c r="R27" s="38"/>
      <c r="S27" s="38"/>
    </row>
    <row r="28" spans="1:19">
      <c r="A28" s="36" t="s">
        <v>22</v>
      </c>
      <c r="B28" s="37">
        <v>43243</v>
      </c>
      <c r="C28" s="37" t="s">
        <v>33</v>
      </c>
      <c r="D28" s="37" t="s">
        <v>45</v>
      </c>
      <c r="E28" s="38">
        <v>2</v>
      </c>
      <c r="F28" s="38">
        <v>1.9203552688172043</v>
      </c>
      <c r="G28" s="39">
        <v>1.8865736111111115</v>
      </c>
      <c r="H28" s="40">
        <v>5.8000362566995815E-3</v>
      </c>
      <c r="I28" s="39">
        <v>1.1598902777777779E-2</v>
      </c>
      <c r="J28" s="40">
        <v>3.2773709715461055E-5</v>
      </c>
      <c r="K28" s="39">
        <v>1.2873729166666665E-2</v>
      </c>
      <c r="L28" s="40">
        <v>5.1521999779391325E-5</v>
      </c>
      <c r="M28" s="42">
        <v>2.7244976388888895E-3</v>
      </c>
      <c r="N28" s="41" t="s">
        <v>32</v>
      </c>
      <c r="O28" s="43">
        <v>2.5344292214772199E-5</v>
      </c>
      <c r="P28" s="38">
        <v>33.64277638888889</v>
      </c>
      <c r="Q28" s="10">
        <v>1</v>
      </c>
      <c r="R28" s="38"/>
      <c r="S28" s="38"/>
    </row>
    <row r="29" spans="1:19">
      <c r="A29" s="36" t="s">
        <v>22</v>
      </c>
      <c r="B29" s="37">
        <v>43243</v>
      </c>
      <c r="C29" s="37" t="s">
        <v>33</v>
      </c>
      <c r="D29" s="37" t="s">
        <v>45</v>
      </c>
      <c r="E29" s="38">
        <v>2</v>
      </c>
      <c r="F29" s="38">
        <v>2.015351238095239</v>
      </c>
      <c r="G29" s="39">
        <v>1.892869892473118</v>
      </c>
      <c r="H29" s="40">
        <v>3.6073097571409658E-3</v>
      </c>
      <c r="I29" s="39">
        <v>1.1719093548387096E-2</v>
      </c>
      <c r="J29" s="40">
        <v>3.3359923907911585E-5</v>
      </c>
      <c r="K29" s="39">
        <v>1.3004164516129039E-2</v>
      </c>
      <c r="L29" s="40">
        <v>4.3257252835347035E-5</v>
      </c>
      <c r="M29" s="42">
        <v>2.7625708602150539E-3</v>
      </c>
      <c r="N29" s="41" t="s">
        <v>32</v>
      </c>
      <c r="O29" s="43">
        <v>2.4424190594746612E-5</v>
      </c>
      <c r="P29" s="38">
        <v>34.303545161290309</v>
      </c>
      <c r="Q29" s="10">
        <v>1</v>
      </c>
      <c r="R29" s="38"/>
      <c r="S29" s="38"/>
    </row>
    <row r="30" spans="1:19">
      <c r="A30" s="36" t="s">
        <v>22</v>
      </c>
      <c r="B30" s="37">
        <v>43243</v>
      </c>
      <c r="C30" s="37" t="s">
        <v>33</v>
      </c>
      <c r="D30" s="37" t="s">
        <v>45</v>
      </c>
      <c r="E30" s="38">
        <v>2</v>
      </c>
      <c r="F30" s="38">
        <v>2.0722427272727266</v>
      </c>
      <c r="G30" s="39">
        <v>1.899976018518519</v>
      </c>
      <c r="H30" s="40">
        <v>5.5588536671792076E-3</v>
      </c>
      <c r="I30" s="39">
        <v>1.1750037962962962E-2</v>
      </c>
      <c r="J30" s="40">
        <v>4.0256866176049684E-5</v>
      </c>
      <c r="K30" s="39">
        <v>1.3053660185185192E-2</v>
      </c>
      <c r="L30" s="40">
        <v>4.8897426379181111E-5</v>
      </c>
      <c r="M30" s="42">
        <v>2.7737749999999996E-3</v>
      </c>
      <c r="N30" s="41" t="s">
        <v>32</v>
      </c>
      <c r="O30" s="43">
        <v>2.45639201831946E-5</v>
      </c>
      <c r="P30" s="38">
        <v>34.255895370370368</v>
      </c>
      <c r="Q30" s="10">
        <v>1</v>
      </c>
      <c r="R30" s="38"/>
      <c r="S30" s="38"/>
    </row>
    <row r="31" spans="1:19">
      <c r="A31" s="36" t="s">
        <v>22</v>
      </c>
      <c r="B31" s="37">
        <v>43243</v>
      </c>
      <c r="C31" s="37" t="s">
        <v>33</v>
      </c>
      <c r="D31" s="37" t="s">
        <v>45</v>
      </c>
      <c r="E31" s="38">
        <v>2</v>
      </c>
      <c r="F31" s="38">
        <v>2.0840914000000001</v>
      </c>
      <c r="G31" s="39">
        <v>1.927590847457628</v>
      </c>
      <c r="H31" s="40">
        <v>3.2445271674982927E-3</v>
      </c>
      <c r="I31" s="39">
        <v>1.182514067796611E-2</v>
      </c>
      <c r="J31" s="40">
        <v>2.9004465430706466E-5</v>
      </c>
      <c r="K31" s="39">
        <v>1.3112059322033891E-2</v>
      </c>
      <c r="L31" s="40">
        <v>3.7160143700991133E-5</v>
      </c>
      <c r="M31" s="42">
        <v>2.7115087288135603E-3</v>
      </c>
      <c r="N31" s="41" t="s">
        <v>32</v>
      </c>
      <c r="O31" s="43">
        <v>2.7610398250164151E-5</v>
      </c>
      <c r="P31" s="38">
        <v>33.025854237288094</v>
      </c>
      <c r="Q31" s="10">
        <v>1</v>
      </c>
      <c r="R31" s="38"/>
      <c r="S31" s="38"/>
    </row>
    <row r="32" spans="1:19">
      <c r="A32" s="36" t="s">
        <v>22</v>
      </c>
      <c r="B32" s="37">
        <v>43243</v>
      </c>
      <c r="C32" s="37" t="s">
        <v>33</v>
      </c>
      <c r="D32" s="37" t="s">
        <v>45</v>
      </c>
      <c r="E32" s="38">
        <v>2</v>
      </c>
      <c r="F32" s="38">
        <v>1.9048800000000008</v>
      </c>
      <c r="G32" s="39">
        <v>1.9655184210526313</v>
      </c>
      <c r="H32" s="40">
        <v>5.2631691473563839E-3</v>
      </c>
      <c r="I32" s="39">
        <v>1.2060543421052632E-2</v>
      </c>
      <c r="J32" s="40">
        <v>4.0588475656771747E-5</v>
      </c>
      <c r="K32" s="39">
        <v>1.3357001315789473E-2</v>
      </c>
      <c r="L32" s="40">
        <v>5.4153961981055498E-5</v>
      </c>
      <c r="M32" s="42">
        <v>2.7710322368421055E-3</v>
      </c>
      <c r="N32" s="41" t="s">
        <v>32</v>
      </c>
      <c r="O32" s="43">
        <v>2.5308443260365857E-5</v>
      </c>
      <c r="P32" s="38">
        <v>32.961751315789478</v>
      </c>
      <c r="Q32" s="10">
        <v>1</v>
      </c>
      <c r="R32" s="38"/>
      <c r="S32" s="38"/>
    </row>
    <row r="33" spans="1:19">
      <c r="A33" s="36" t="s">
        <v>22</v>
      </c>
      <c r="B33" s="37">
        <v>43243</v>
      </c>
      <c r="C33" s="37" t="s">
        <v>33</v>
      </c>
      <c r="D33" s="37" t="s">
        <v>45</v>
      </c>
      <c r="E33" s="38">
        <v>2</v>
      </c>
      <c r="F33" s="38">
        <v>1.9111019540229885</v>
      </c>
      <c r="G33" s="39">
        <v>1.9865408571428569</v>
      </c>
      <c r="H33" s="40">
        <v>4.165057741377781E-3</v>
      </c>
      <c r="I33" s="39">
        <v>1.2300959999999994E-2</v>
      </c>
      <c r="J33" s="40">
        <v>3.5344226489680681E-5</v>
      </c>
      <c r="K33" s="39">
        <v>1.3632369523809525E-2</v>
      </c>
      <c r="L33" s="40">
        <v>4.1091060051028295E-5</v>
      </c>
      <c r="M33" s="42">
        <v>2.8769855238095234E-3</v>
      </c>
      <c r="N33" s="41" t="s">
        <v>32</v>
      </c>
      <c r="O33" s="43">
        <v>2.2321354383232031E-5</v>
      </c>
      <c r="P33" s="38">
        <v>34.226338095238098</v>
      </c>
      <c r="Q33" s="10">
        <v>1</v>
      </c>
      <c r="R33" s="38"/>
      <c r="S33" s="38"/>
    </row>
    <row r="34" spans="1:19">
      <c r="A34" s="36" t="s">
        <v>22</v>
      </c>
      <c r="B34" s="37">
        <v>43243</v>
      </c>
      <c r="C34" s="37" t="s">
        <v>33</v>
      </c>
      <c r="D34" s="37" t="s">
        <v>45</v>
      </c>
      <c r="E34" s="38">
        <v>2</v>
      </c>
      <c r="F34" s="38">
        <v>1.955239237288136</v>
      </c>
      <c r="G34" s="39">
        <v>2.0429822727272726</v>
      </c>
      <c r="H34" s="40">
        <v>6.5128048698488948E-3</v>
      </c>
      <c r="I34" s="39">
        <v>1.2520599999999998E-2</v>
      </c>
      <c r="J34" s="40">
        <v>4.6828196634079394E-5</v>
      </c>
      <c r="K34" s="39">
        <v>1.3849065909090909E-2</v>
      </c>
      <c r="L34" s="40">
        <v>4.9743462551336224E-5</v>
      </c>
      <c r="M34" s="42">
        <v>2.8905820454545451E-3</v>
      </c>
      <c r="N34" s="41" t="s">
        <v>32</v>
      </c>
      <c r="O34" s="43">
        <v>2.2722437182942534E-5</v>
      </c>
      <c r="P34" s="38">
        <v>33.068868181818189</v>
      </c>
      <c r="Q34" s="10">
        <v>1</v>
      </c>
      <c r="R34" s="38"/>
      <c r="S34" s="38"/>
    </row>
    <row r="35" spans="1:19">
      <c r="A35" s="36" t="s">
        <v>22</v>
      </c>
      <c r="B35" s="37">
        <v>43243</v>
      </c>
      <c r="C35" s="37" t="s">
        <v>33</v>
      </c>
      <c r="D35" s="37" t="s">
        <v>45</v>
      </c>
      <c r="E35" s="38">
        <v>2</v>
      </c>
      <c r="F35" s="38">
        <v>1.993706710526316</v>
      </c>
      <c r="G35" s="39">
        <v>2.0547345999999997</v>
      </c>
      <c r="H35" s="40">
        <v>5.786212045607632E-3</v>
      </c>
      <c r="I35" s="39">
        <v>1.2572291999999999E-2</v>
      </c>
      <c r="J35" s="40">
        <v>5.1303410556159673E-5</v>
      </c>
      <c r="K35" s="39">
        <v>1.3897124E-2</v>
      </c>
      <c r="L35" s="40">
        <v>5.6150670339648064E-5</v>
      </c>
      <c r="M35" s="42">
        <v>2.8878763999999994E-3</v>
      </c>
      <c r="N35" s="41" t="s">
        <v>32</v>
      </c>
      <c r="O35" s="43">
        <v>2.0512194955137072E-5</v>
      </c>
      <c r="P35" s="38">
        <v>32.857196000000009</v>
      </c>
      <c r="Q35" s="10">
        <v>1</v>
      </c>
      <c r="R35" s="38"/>
      <c r="S35" s="38"/>
    </row>
    <row r="36" spans="1:19">
      <c r="A36" s="36" t="s">
        <v>22</v>
      </c>
      <c r="B36" s="37">
        <v>43252</v>
      </c>
      <c r="C36" s="37" t="s">
        <v>33</v>
      </c>
      <c r="D36" s="37" t="s">
        <v>46</v>
      </c>
      <c r="E36" s="38">
        <v>3</v>
      </c>
      <c r="F36" s="38">
        <v>2.732806528497409</v>
      </c>
      <c r="G36" s="39">
        <v>2.6932815025906733</v>
      </c>
      <c r="H36" s="36">
        <v>7.1609752828295055E-3</v>
      </c>
      <c r="I36" s="39">
        <v>1.6982659585492242E-2</v>
      </c>
      <c r="J36" s="36">
        <v>5.5718329231297692E-5</v>
      </c>
      <c r="K36" s="39">
        <v>1.864916787564767E-2</v>
      </c>
      <c r="L36" s="36">
        <v>6.4024200373643563E-5</v>
      </c>
      <c r="M36" s="39">
        <v>3.8930547668393775E-3</v>
      </c>
      <c r="N36" s="41" t="str">
        <f>IF(M36&lt;=$S$3,"YES","NO")</f>
        <v>YES</v>
      </c>
      <c r="O36" s="40">
        <v>2.349367195545561E-5</v>
      </c>
      <c r="P36" s="38">
        <v>35.449995854922285</v>
      </c>
      <c r="Q36" s="10">
        <v>1</v>
      </c>
      <c r="R36" s="38"/>
      <c r="S36" s="38"/>
    </row>
    <row r="37" spans="1:19">
      <c r="A37" s="36" t="s">
        <v>22</v>
      </c>
      <c r="B37" s="37">
        <v>43236</v>
      </c>
      <c r="C37" s="37" t="s">
        <v>33</v>
      </c>
      <c r="D37" s="37" t="s">
        <v>46</v>
      </c>
      <c r="E37" s="38">
        <v>3</v>
      </c>
      <c r="F37" s="38">
        <v>3.0791707812500015</v>
      </c>
      <c r="G37" s="39">
        <v>3.0348023046874997</v>
      </c>
      <c r="H37" s="40">
        <v>1.4713753302139226E-2</v>
      </c>
      <c r="I37" s="39">
        <v>1.9112239453124999E-2</v>
      </c>
      <c r="J37" s="40">
        <v>8.5035521793886705E-5</v>
      </c>
      <c r="K37" s="39">
        <v>2.0731358203125022E-2</v>
      </c>
      <c r="L37" s="40">
        <v>9.7582132782222014E-5</v>
      </c>
      <c r="M37" s="42">
        <v>4.5249652734374998E-3</v>
      </c>
      <c r="N37" s="41" t="str">
        <f t="shared" ref="N37:N57" si="1">IF(M37&lt;=$S$3,"YES","NO")</f>
        <v>YES</v>
      </c>
      <c r="O37" s="43">
        <v>3.0302738967699697E-5</v>
      </c>
      <c r="P37" s="38">
        <v>34.352311718749995</v>
      </c>
      <c r="Q37" s="10">
        <v>1</v>
      </c>
      <c r="R37" s="38"/>
      <c r="S37" s="38"/>
    </row>
    <row r="38" spans="1:19">
      <c r="A38" s="36" t="s">
        <v>22</v>
      </c>
      <c r="B38" s="37">
        <v>43243</v>
      </c>
      <c r="C38" s="37" t="s">
        <v>33</v>
      </c>
      <c r="D38" s="37" t="s">
        <v>46</v>
      </c>
      <c r="E38" s="38">
        <v>3</v>
      </c>
      <c r="F38" s="38">
        <v>3.0793384848484848</v>
      </c>
      <c r="G38" s="39">
        <v>3.0357769696969696</v>
      </c>
      <c r="H38" s="40">
        <v>6.1734813805676145E-3</v>
      </c>
      <c r="I38" s="39">
        <v>1.87786303030303E-2</v>
      </c>
      <c r="J38" s="40">
        <v>5.1440707803207553E-5</v>
      </c>
      <c r="K38" s="39">
        <v>2.0568665656565663E-2</v>
      </c>
      <c r="L38" s="40">
        <v>6.3379678970883725E-5</v>
      </c>
      <c r="M38" s="42">
        <v>4.2137946464646473E-3</v>
      </c>
      <c r="N38" s="41" t="str">
        <f t="shared" si="1"/>
        <v>YES</v>
      </c>
      <c r="O38" s="43">
        <v>2.7079148213819089E-5</v>
      </c>
      <c r="P38" s="38">
        <v>32.96</v>
      </c>
      <c r="Q38" s="10">
        <v>1</v>
      </c>
      <c r="R38" s="38"/>
      <c r="S38" s="38"/>
    </row>
    <row r="39" spans="1:19">
      <c r="A39" s="36" t="s">
        <v>22</v>
      </c>
      <c r="B39" s="37">
        <v>43251</v>
      </c>
      <c r="C39" s="37" t="s">
        <v>33</v>
      </c>
      <c r="D39" s="37" t="s">
        <v>46</v>
      </c>
      <c r="E39" s="38">
        <v>3</v>
      </c>
      <c r="F39" s="38">
        <v>3.3889333561643826</v>
      </c>
      <c r="G39" s="39">
        <v>3.3411298630136987</v>
      </c>
      <c r="H39" s="40">
        <v>1.7795596161402548E-2</v>
      </c>
      <c r="I39" s="39">
        <v>2.0718140410958909E-2</v>
      </c>
      <c r="J39" s="40">
        <v>1.2590101014563779E-4</v>
      </c>
      <c r="K39" s="39">
        <v>2.2568744520547936E-2</v>
      </c>
      <c r="L39" s="40">
        <v>1.4060823737620931E-4</v>
      </c>
      <c r="M39" s="42">
        <v>4.5164332191780839E-3</v>
      </c>
      <c r="N39" s="41" t="str">
        <f t="shared" si="1"/>
        <v>YES</v>
      </c>
      <c r="O39" s="40">
        <v>4.0934312559732075E-5</v>
      </c>
      <c r="P39" s="38">
        <v>33.079679452054798</v>
      </c>
      <c r="Q39" s="10">
        <v>1</v>
      </c>
      <c r="R39" s="38"/>
      <c r="S39" s="38"/>
    </row>
    <row r="40" spans="1:19">
      <c r="A40" s="36" t="s">
        <v>22</v>
      </c>
      <c r="B40" s="37">
        <v>43236</v>
      </c>
      <c r="C40" s="37" t="s">
        <v>33</v>
      </c>
      <c r="D40" s="37" t="s">
        <v>46</v>
      </c>
      <c r="E40" s="38">
        <v>4</v>
      </c>
      <c r="F40" s="38">
        <v>4.1443732335329333</v>
      </c>
      <c r="G40" s="39">
        <v>4.0844955688622759</v>
      </c>
      <c r="H40" s="40">
        <v>1.4232419914838E-2</v>
      </c>
      <c r="I40" s="39">
        <v>2.5765609580838317E-2</v>
      </c>
      <c r="J40" s="40">
        <v>1.0121349392960274E-4</v>
      </c>
      <c r="K40" s="39">
        <v>2.7939371257485034E-2</v>
      </c>
      <c r="L40" s="40">
        <v>1.0839343670489628E-4</v>
      </c>
      <c r="M40" s="42">
        <v>6.1726759880239481E-3</v>
      </c>
      <c r="N40" s="41" t="str">
        <f t="shared" si="1"/>
        <v>YES</v>
      </c>
      <c r="O40" s="43">
        <v>3.1476190524770699E-5</v>
      </c>
      <c r="P40" s="38">
        <v>34.434346706586815</v>
      </c>
      <c r="Q40" s="10">
        <v>1</v>
      </c>
      <c r="R40" s="38"/>
      <c r="S40" s="38"/>
    </row>
    <row r="41" spans="1:19">
      <c r="A41" s="36" t="s">
        <v>22</v>
      </c>
      <c r="B41" s="37">
        <v>43252</v>
      </c>
      <c r="C41" s="37" t="s">
        <v>33</v>
      </c>
      <c r="D41" s="37" t="s">
        <v>46</v>
      </c>
      <c r="E41" s="38">
        <v>5</v>
      </c>
      <c r="F41" s="38">
        <v>4.9012063636363639</v>
      </c>
      <c r="G41" s="39">
        <v>4.8296227272727288</v>
      </c>
      <c r="H41" s="36">
        <v>8.8717161999994857E-3</v>
      </c>
      <c r="I41" s="39">
        <v>3.0712365289256211E-2</v>
      </c>
      <c r="J41" s="36">
        <v>6.159966005147511E-5</v>
      </c>
      <c r="K41" s="39">
        <v>3.3601819834710736E-2</v>
      </c>
      <c r="L41" s="36">
        <v>7.7003414015045454E-5</v>
      </c>
      <c r="M41" s="39">
        <v>7.2688871900826423E-3</v>
      </c>
      <c r="N41" s="41" t="str">
        <f t="shared" si="1"/>
        <v>YES</v>
      </c>
      <c r="O41" s="40">
        <v>2.853359135075536E-5</v>
      </c>
      <c r="P41" s="38">
        <v>35.596257851239677</v>
      </c>
      <c r="Q41" s="10">
        <v>1</v>
      </c>
      <c r="R41" s="38"/>
      <c r="S41" s="38"/>
    </row>
    <row r="42" spans="1:19">
      <c r="A42" s="36" t="s">
        <v>22</v>
      </c>
      <c r="B42" s="37">
        <v>43236</v>
      </c>
      <c r="C42" s="37" t="s">
        <v>33</v>
      </c>
      <c r="D42" s="37" t="s">
        <v>46</v>
      </c>
      <c r="E42" s="38">
        <v>5</v>
      </c>
      <c r="F42" s="38">
        <v>4.9778063281249985</v>
      </c>
      <c r="G42" s="39">
        <v>4.9059711718749996</v>
      </c>
      <c r="H42" s="40">
        <v>7.2774728049590795E-3</v>
      </c>
      <c r="I42" s="39">
        <v>3.0836943750000012E-2</v>
      </c>
      <c r="J42" s="40">
        <v>5.115618627009624E-5</v>
      </c>
      <c r="K42" s="39">
        <v>3.3475114062499998E-2</v>
      </c>
      <c r="L42" s="40">
        <v>6.9416950588710314E-5</v>
      </c>
      <c r="M42" s="42">
        <v>7.5228806250000049E-3</v>
      </c>
      <c r="N42" s="41" t="str">
        <f t="shared" si="1"/>
        <v>YES</v>
      </c>
      <c r="O42" s="43">
        <v>3.0220926700382964E-5</v>
      </c>
      <c r="P42" s="38">
        <v>33.860942968750003</v>
      </c>
      <c r="Q42" s="10">
        <v>1</v>
      </c>
      <c r="R42" s="38"/>
      <c r="S42" s="38"/>
    </row>
    <row r="43" spans="1:19">
      <c r="A43" s="36" t="s">
        <v>22</v>
      </c>
      <c r="B43" s="37">
        <v>43243</v>
      </c>
      <c r="C43" s="37" t="s">
        <v>33</v>
      </c>
      <c r="D43" s="37" t="s">
        <v>46</v>
      </c>
      <c r="E43" s="38">
        <v>5</v>
      </c>
      <c r="F43" s="38">
        <v>5.0758952073732768</v>
      </c>
      <c r="G43" s="39">
        <v>5.0035924884792635</v>
      </c>
      <c r="H43" s="40">
        <v>2.9848658917096652E-2</v>
      </c>
      <c r="I43" s="39">
        <v>3.1102646543778822E-2</v>
      </c>
      <c r="J43" s="40">
        <v>1.9303607271684641E-4</v>
      </c>
      <c r="K43" s="39">
        <v>3.3876565898617511E-2</v>
      </c>
      <c r="L43" s="40">
        <v>2.1441535245580944E-4</v>
      </c>
      <c r="M43" s="42">
        <v>7.3232900000000014E-3</v>
      </c>
      <c r="N43" s="41" t="str">
        <f t="shared" si="1"/>
        <v>YES</v>
      </c>
      <c r="O43" s="43">
        <v>5.8449692210006039E-5</v>
      </c>
      <c r="P43" s="38">
        <v>33.03</v>
      </c>
      <c r="Q43" s="10">
        <v>1</v>
      </c>
      <c r="R43" s="38"/>
      <c r="S43" s="38"/>
    </row>
    <row r="44" spans="1:19">
      <c r="A44" s="36" t="s">
        <v>22</v>
      </c>
      <c r="B44" s="37">
        <v>43251</v>
      </c>
      <c r="C44" s="37" t="s">
        <v>33</v>
      </c>
      <c r="D44" s="37" t="s">
        <v>46</v>
      </c>
      <c r="E44" s="38">
        <v>5</v>
      </c>
      <c r="F44" s="38">
        <v>5.1050254999999991</v>
      </c>
      <c r="G44" s="39">
        <v>5.0322297499999991</v>
      </c>
      <c r="H44" s="40">
        <v>2.3990072893094024E-2</v>
      </c>
      <c r="I44" s="39">
        <v>3.1422830833333339E-2</v>
      </c>
      <c r="J44" s="40">
        <v>1.5895989283058634E-4</v>
      </c>
      <c r="K44" s="39">
        <v>3.4118405000000011E-2</v>
      </c>
      <c r="L44" s="40">
        <v>1.7234878933393739E-4</v>
      </c>
      <c r="M44" s="42">
        <v>7.2540298333333333E-3</v>
      </c>
      <c r="N44" s="41" t="str">
        <f t="shared" si="1"/>
        <v>YES</v>
      </c>
      <c r="O44" s="40">
        <v>4.5659810086276587E-5</v>
      </c>
      <c r="P44" s="38">
        <v>33.26587333333331</v>
      </c>
      <c r="Q44" s="10">
        <v>1</v>
      </c>
      <c r="R44" s="38"/>
      <c r="S44" s="38"/>
    </row>
    <row r="45" spans="1:19">
      <c r="A45" s="36" t="s">
        <v>22</v>
      </c>
      <c r="B45" s="37">
        <v>43236</v>
      </c>
      <c r="C45" s="37" t="s">
        <v>33</v>
      </c>
      <c r="D45" s="37" t="s">
        <v>46</v>
      </c>
      <c r="E45" s="38">
        <v>7</v>
      </c>
      <c r="F45" s="38">
        <v>6.9357554193548383</v>
      </c>
      <c r="G45" s="39">
        <v>6.1895923999999987</v>
      </c>
      <c r="H45" s="40">
        <v>1.1899731483552247E-2</v>
      </c>
      <c r="I45" s="39">
        <v>3.9029288137931065E-2</v>
      </c>
      <c r="J45" s="40">
        <v>8.76568460569121E-5</v>
      </c>
      <c r="K45" s="39">
        <v>4.2399767862068977E-2</v>
      </c>
      <c r="L45" s="40">
        <v>9.851258311636175E-5</v>
      </c>
      <c r="M45" s="42">
        <v>9.5794839586206947E-3</v>
      </c>
      <c r="N45" s="41" t="str">
        <f t="shared" si="1"/>
        <v>YES</v>
      </c>
      <c r="O45" s="43">
        <v>3.2837488411285195E-5</v>
      </c>
      <c r="P45" s="38">
        <v>33.934384965517246</v>
      </c>
      <c r="Q45" s="10">
        <v>1</v>
      </c>
      <c r="R45" s="38"/>
      <c r="S45" s="38"/>
    </row>
    <row r="46" spans="1:19">
      <c r="A46" s="36" t="s">
        <v>22</v>
      </c>
      <c r="B46" s="37">
        <v>43236</v>
      </c>
      <c r="C46" s="37" t="s">
        <v>33</v>
      </c>
      <c r="D46" s="37" t="s">
        <v>46</v>
      </c>
      <c r="E46" s="38">
        <v>8</v>
      </c>
      <c r="F46" s="38">
        <v>8.1864960799999995</v>
      </c>
      <c r="G46" s="39">
        <v>6.8351790322580639</v>
      </c>
      <c r="H46" s="40">
        <v>1.5252490994094262E-2</v>
      </c>
      <c r="I46" s="39">
        <v>4.3118292258064538E-2</v>
      </c>
      <c r="J46" s="40">
        <v>1.0202540779520139E-4</v>
      </c>
      <c r="K46" s="39">
        <v>4.6842154838709675E-2</v>
      </c>
      <c r="L46" s="40">
        <v>1.1480021222295202E-4</v>
      </c>
      <c r="M46" s="42">
        <v>1.0616081935483876E-2</v>
      </c>
      <c r="N46" s="41" t="str">
        <f t="shared" si="1"/>
        <v>YES</v>
      </c>
      <c r="O46" s="43">
        <v>3.1246422072510499E-5</v>
      </c>
      <c r="P46" s="38">
        <v>33.860679999999995</v>
      </c>
      <c r="Q46" s="10">
        <v>1</v>
      </c>
      <c r="R46" s="38"/>
      <c r="S46" s="38"/>
    </row>
    <row r="47" spans="1:19">
      <c r="A47" s="36" t="s">
        <v>22</v>
      </c>
      <c r="B47" s="37">
        <v>43243</v>
      </c>
      <c r="C47" s="37" t="s">
        <v>33</v>
      </c>
      <c r="D47" s="37" t="s">
        <v>46</v>
      </c>
      <c r="E47" s="38">
        <v>7</v>
      </c>
      <c r="F47" s="38">
        <v>6.9932559627329187</v>
      </c>
      <c r="G47" s="39">
        <v>6.8932595031055914</v>
      </c>
      <c r="H47" s="40">
        <v>1.1952877467436568E-2</v>
      </c>
      <c r="I47" s="39">
        <v>4.3020714285714266E-2</v>
      </c>
      <c r="J47" s="40">
        <v>8.0138115819769869E-5</v>
      </c>
      <c r="K47" s="39">
        <v>4.6745974534161475E-2</v>
      </c>
      <c r="L47" s="40">
        <v>9.0661344628997857E-5</v>
      </c>
      <c r="M47" s="42">
        <v>1.0229463975155277E-2</v>
      </c>
      <c r="N47" s="41" t="str">
        <f t="shared" si="1"/>
        <v>YES</v>
      </c>
      <c r="O47" s="43">
        <v>2.8442636465338118E-5</v>
      </c>
      <c r="P47" s="38">
        <v>32.950000000000003</v>
      </c>
      <c r="Q47" s="10">
        <v>1</v>
      </c>
      <c r="R47" s="38"/>
      <c r="S47" s="38"/>
    </row>
    <row r="48" spans="1:19">
      <c r="A48" s="36" t="s">
        <v>22</v>
      </c>
      <c r="B48" s="37">
        <v>43252</v>
      </c>
      <c r="C48" s="37" t="s">
        <v>33</v>
      </c>
      <c r="D48" s="37" t="s">
        <v>46</v>
      </c>
      <c r="E48" s="38">
        <v>7</v>
      </c>
      <c r="F48" s="38">
        <v>7.0013439759036169</v>
      </c>
      <c r="G48" s="39">
        <v>6.8985487951807229</v>
      </c>
      <c r="H48" s="36">
        <v>1.5746357178229139E-2</v>
      </c>
      <c r="I48" s="39">
        <v>4.407828795180721E-2</v>
      </c>
      <c r="J48" s="36">
        <v>1.0438868665641562E-4</v>
      </c>
      <c r="K48" s="39">
        <v>4.8166610843373495E-2</v>
      </c>
      <c r="L48" s="36">
        <v>1.1596056206382455E-4</v>
      </c>
      <c r="M48" s="39">
        <v>1.0550353012048194E-2</v>
      </c>
      <c r="N48" s="41" t="str">
        <f t="shared" si="1"/>
        <v>YES</v>
      </c>
      <c r="O48" s="40">
        <v>3.6442357883841873E-5</v>
      </c>
      <c r="P48" s="38">
        <v>35.580114457831321</v>
      </c>
      <c r="Q48" s="10">
        <v>1</v>
      </c>
      <c r="R48" s="38"/>
      <c r="S48" s="38"/>
    </row>
    <row r="49" spans="1:19">
      <c r="A49" s="36" t="s">
        <v>22</v>
      </c>
      <c r="B49" s="37">
        <v>43251</v>
      </c>
      <c r="C49" s="37" t="s">
        <v>33</v>
      </c>
      <c r="D49" s="37" t="s">
        <v>46</v>
      </c>
      <c r="E49" s="38">
        <v>7</v>
      </c>
      <c r="F49" s="38">
        <v>7.1213551401869148</v>
      </c>
      <c r="G49" s="39">
        <v>7.0192851401869172</v>
      </c>
      <c r="H49" s="40">
        <v>1.6140684933473884E-2</v>
      </c>
      <c r="I49" s="39">
        <v>4.4058890654205617E-2</v>
      </c>
      <c r="J49" s="40">
        <v>1.0279865604869108E-4</v>
      </c>
      <c r="K49" s="39">
        <v>4.7707809345794376E-2</v>
      </c>
      <c r="L49" s="40">
        <v>1.182636705031967E-4</v>
      </c>
      <c r="M49" s="42">
        <v>1.0303765420560745E-2</v>
      </c>
      <c r="N49" s="41" t="str">
        <f t="shared" si="1"/>
        <v>YES</v>
      </c>
      <c r="O49" s="40">
        <v>3.1373315493541712E-5</v>
      </c>
      <c r="P49" s="38">
        <v>33.255564485981303</v>
      </c>
      <c r="Q49" s="10">
        <v>1</v>
      </c>
      <c r="R49" s="38"/>
      <c r="S49" s="38"/>
    </row>
    <row r="50" spans="1:19">
      <c r="A50" s="36" t="s">
        <v>22</v>
      </c>
      <c r="B50" s="37">
        <v>43252</v>
      </c>
      <c r="C50" s="37" t="s">
        <v>33</v>
      </c>
      <c r="D50" s="37" t="s">
        <v>46</v>
      </c>
      <c r="E50" s="38">
        <v>9</v>
      </c>
      <c r="F50" s="38">
        <v>8.9069077707006361</v>
      </c>
      <c r="G50" s="39">
        <v>8.7759233121019093</v>
      </c>
      <c r="H50" s="36">
        <v>1.8485323713849759E-2</v>
      </c>
      <c r="I50" s="39">
        <v>5.6192473885350341E-2</v>
      </c>
      <c r="J50" s="36">
        <v>1.2383338793515896E-4</v>
      </c>
      <c r="K50" s="39">
        <v>6.133822993630577E-2</v>
      </c>
      <c r="L50" s="36">
        <v>1.4146731182863964E-4</v>
      </c>
      <c r="M50" s="39">
        <v>1.3453577070063697E-2</v>
      </c>
      <c r="N50" s="41" t="str">
        <f t="shared" si="1"/>
        <v>YES</v>
      </c>
      <c r="O50" s="40">
        <v>4.2059833559498943E-5</v>
      </c>
      <c r="P50" s="38">
        <v>35.5646796178344</v>
      </c>
      <c r="Q50" s="10">
        <v>1</v>
      </c>
      <c r="R50" s="38"/>
      <c r="S50" s="38"/>
    </row>
    <row r="51" spans="1:19">
      <c r="A51" s="36" t="s">
        <v>22</v>
      </c>
      <c r="B51" s="37">
        <v>43243</v>
      </c>
      <c r="C51" s="37" t="s">
        <v>33</v>
      </c>
      <c r="D51" s="37" t="s">
        <v>46</v>
      </c>
      <c r="E51" s="38">
        <v>9</v>
      </c>
      <c r="F51" s="38">
        <v>8.9378078846153848</v>
      </c>
      <c r="G51" s="39">
        <v>8.8097295673076932</v>
      </c>
      <c r="H51" s="40">
        <v>1.5082309415331443E-2</v>
      </c>
      <c r="I51" s="39">
        <v>5.5135438461538448E-2</v>
      </c>
      <c r="J51" s="40">
        <v>1.1470056274174892E-4</v>
      </c>
      <c r="K51" s="39">
        <v>5.9772200480769262E-2</v>
      </c>
      <c r="L51" s="40">
        <v>1.2388074267441598E-4</v>
      </c>
      <c r="M51" s="42">
        <v>1.317027115384615E-2</v>
      </c>
      <c r="N51" s="41" t="str">
        <f t="shared" si="1"/>
        <v>YES</v>
      </c>
      <c r="O51" s="43">
        <v>3.5654854262479204E-5</v>
      </c>
      <c r="P51" s="38">
        <v>33.08</v>
      </c>
      <c r="Q51" s="10">
        <v>1</v>
      </c>
      <c r="R51" s="38"/>
      <c r="S51" s="38"/>
    </row>
    <row r="52" spans="1:19">
      <c r="A52" s="36" t="s">
        <v>22</v>
      </c>
      <c r="B52" s="37">
        <v>43251</v>
      </c>
      <c r="C52" s="37" t="s">
        <v>33</v>
      </c>
      <c r="D52" s="37" t="s">
        <v>46</v>
      </c>
      <c r="E52" s="38">
        <v>9</v>
      </c>
      <c r="F52" s="38">
        <v>9.0755111731843563</v>
      </c>
      <c r="G52" s="39">
        <v>8.9455073743016715</v>
      </c>
      <c r="H52" s="40">
        <v>3.0044663201427332E-2</v>
      </c>
      <c r="I52" s="39">
        <v>5.6174807821229057E-2</v>
      </c>
      <c r="J52" s="40">
        <v>1.7867610689300276E-4</v>
      </c>
      <c r="K52" s="39">
        <v>6.0631706703910611E-2</v>
      </c>
      <c r="L52" s="40">
        <v>2.0075477567122797E-4</v>
      </c>
      <c r="M52" s="42">
        <v>1.3197583240223461E-2</v>
      </c>
      <c r="N52" s="41" t="str">
        <f t="shared" si="1"/>
        <v>YES</v>
      </c>
      <c r="O52" s="40">
        <v>4.8209552512825861E-5</v>
      </c>
      <c r="P52" s="38">
        <v>33.101623463687147</v>
      </c>
      <c r="Q52" s="10">
        <v>1</v>
      </c>
      <c r="R52" s="38"/>
      <c r="S52" s="38"/>
    </row>
    <row r="53" spans="1:19">
      <c r="A53" s="36" t="s">
        <v>22</v>
      </c>
      <c r="B53" s="37">
        <v>43236</v>
      </c>
      <c r="C53" s="37" t="s">
        <v>33</v>
      </c>
      <c r="D53" s="37" t="s">
        <v>46</v>
      </c>
      <c r="E53" s="38">
        <v>10</v>
      </c>
      <c r="F53" s="38">
        <v>10.076687511520737</v>
      </c>
      <c r="G53" s="39">
        <v>9.9302982949308714</v>
      </c>
      <c r="H53" s="40">
        <v>5.2304409578572554E-2</v>
      </c>
      <c r="I53" s="39">
        <v>6.2742038248847942E-2</v>
      </c>
      <c r="J53" s="40">
        <v>3.3072484460335233E-4</v>
      </c>
      <c r="K53" s="39">
        <v>6.815955023041477E-2</v>
      </c>
      <c r="L53" s="40">
        <v>3.6951374002311302E-4</v>
      </c>
      <c r="M53" s="42">
        <v>1.5488095391705065E-2</v>
      </c>
      <c r="N53" s="41" t="str">
        <f t="shared" si="1"/>
        <v>YES</v>
      </c>
      <c r="O53" s="43">
        <v>8.5394801946178723E-5</v>
      </c>
      <c r="P53" s="38">
        <v>33.924622580645163</v>
      </c>
      <c r="Q53" s="10">
        <v>1</v>
      </c>
      <c r="R53" s="38"/>
      <c r="S53" s="38"/>
    </row>
    <row r="54" spans="1:19">
      <c r="A54" s="36" t="s">
        <v>22</v>
      </c>
      <c r="B54" s="37">
        <v>43251</v>
      </c>
      <c r="C54" s="37" t="s">
        <v>33</v>
      </c>
      <c r="D54" s="37" t="s">
        <v>46</v>
      </c>
      <c r="E54" s="38">
        <v>15</v>
      </c>
      <c r="F54" s="38">
        <v>13.789954794520542</v>
      </c>
      <c r="G54" s="39">
        <v>13.589817808219175</v>
      </c>
      <c r="H54" s="40">
        <v>2.3613557443328503E-2</v>
      </c>
      <c r="I54" s="39">
        <v>8.6250587671232892E-2</v>
      </c>
      <c r="J54" s="40">
        <v>1.7058228459635732E-4</v>
      </c>
      <c r="K54" s="39">
        <v>9.3274489041095907E-2</v>
      </c>
      <c r="L54" s="40">
        <v>1.8447911923518597E-4</v>
      </c>
      <c r="M54" s="42">
        <v>2.0612827397260274E-2</v>
      </c>
      <c r="N54" s="41" t="str">
        <f t="shared" si="1"/>
        <v>YES</v>
      </c>
      <c r="O54" s="40">
        <v>4.9244151542972139E-5</v>
      </c>
      <c r="P54" s="38">
        <v>34.033876712328777</v>
      </c>
      <c r="Q54" s="10">
        <v>1</v>
      </c>
      <c r="R54" s="38"/>
      <c r="S54" s="38"/>
    </row>
    <row r="55" spans="1:19">
      <c r="A55" s="36" t="s">
        <v>22</v>
      </c>
      <c r="B55" s="37">
        <v>43252</v>
      </c>
      <c r="C55" s="37" t="s">
        <v>33</v>
      </c>
      <c r="D55" s="37" t="s">
        <v>46</v>
      </c>
      <c r="E55" s="38">
        <v>15</v>
      </c>
      <c r="F55" s="38">
        <v>14.61336847826087</v>
      </c>
      <c r="G55" s="39">
        <v>14.397971739130437</v>
      </c>
      <c r="H55" s="36">
        <v>7.7195657405173465E-2</v>
      </c>
      <c r="I55" s="39">
        <v>9.2367163043478279E-2</v>
      </c>
      <c r="J55" s="36">
        <v>5.0521388348872219E-4</v>
      </c>
      <c r="K55" s="39">
        <v>0.10076818260869563</v>
      </c>
      <c r="L55" s="36">
        <v>5.5668805686960143E-4</v>
      </c>
      <c r="M55" s="39">
        <v>2.2259088043478262E-2</v>
      </c>
      <c r="N55" s="41" t="str">
        <f t="shared" si="1"/>
        <v>YES</v>
      </c>
      <c r="O55" s="36">
        <v>1.26108140269706E-4</v>
      </c>
      <c r="P55" s="38">
        <v>35.620588043478264</v>
      </c>
      <c r="Q55" s="10">
        <v>1</v>
      </c>
      <c r="R55" s="38"/>
      <c r="S55" s="38"/>
    </row>
    <row r="56" spans="1:19">
      <c r="A56" s="36" t="s">
        <v>22</v>
      </c>
      <c r="B56" s="37">
        <v>43236</v>
      </c>
      <c r="C56" s="37" t="s">
        <v>33</v>
      </c>
      <c r="D56" s="37" t="s">
        <v>46</v>
      </c>
      <c r="E56" s="38">
        <v>15</v>
      </c>
      <c r="F56" s="38">
        <v>15.264873983739827</v>
      </c>
      <c r="G56" s="39">
        <v>15.043437195121934</v>
      </c>
      <c r="H56" s="40">
        <v>5.2304409578572554E-2</v>
      </c>
      <c r="I56" s="39">
        <v>9.4907103658536593E-2</v>
      </c>
      <c r="J56" s="40">
        <v>3.3072484460335233E-4</v>
      </c>
      <c r="K56" s="39">
        <v>0.10299888414634144</v>
      </c>
      <c r="L56" s="40">
        <v>3.6951374002311302E-4</v>
      </c>
      <c r="M56" s="42">
        <v>2.3531516260162578E-2</v>
      </c>
      <c r="N56" s="41" t="str">
        <f t="shared" si="1"/>
        <v>YES</v>
      </c>
      <c r="O56" s="43">
        <v>8.5394801946178723E-5</v>
      </c>
      <c r="P56" s="38">
        <v>33.858577439024373</v>
      </c>
      <c r="Q56" s="10">
        <v>1</v>
      </c>
      <c r="R56" s="38"/>
      <c r="S56" s="38"/>
    </row>
    <row r="57" spans="1:19">
      <c r="A57" s="36" t="s">
        <v>22</v>
      </c>
      <c r="B57" s="37">
        <v>43243</v>
      </c>
      <c r="C57" s="37" t="s">
        <v>33</v>
      </c>
      <c r="D57" s="37" t="s">
        <v>46</v>
      </c>
      <c r="E57" s="38">
        <v>15</v>
      </c>
      <c r="F57" s="38">
        <v>15.306440378548904</v>
      </c>
      <c r="G57" s="39">
        <v>15.086477602523654</v>
      </c>
      <c r="H57" s="40">
        <v>0.11241300618162862</v>
      </c>
      <c r="I57" s="39">
        <v>9.4675698107255457E-2</v>
      </c>
      <c r="J57" s="40">
        <v>7.3004556940928591E-4</v>
      </c>
      <c r="K57" s="39">
        <v>0.10244132176656143</v>
      </c>
      <c r="L57" s="40">
        <v>7.6171161604117563E-4</v>
      </c>
      <c r="M57" s="42">
        <v>2.284348328075712E-2</v>
      </c>
      <c r="N57" s="41" t="str">
        <f t="shared" si="1"/>
        <v>YES</v>
      </c>
      <c r="O57" s="43">
        <v>1.792580724078549E-4</v>
      </c>
      <c r="P57" s="38">
        <v>33.049999999999997</v>
      </c>
      <c r="Q57" s="10">
        <v>1</v>
      </c>
      <c r="R57" s="38"/>
      <c r="S57" s="38"/>
    </row>
    <row r="58" spans="1:19">
      <c r="A58" s="44" t="s">
        <v>22</v>
      </c>
      <c r="B58" s="45">
        <v>43391</v>
      </c>
      <c r="C58" s="45" t="s">
        <v>34</v>
      </c>
      <c r="D58" s="45" t="s">
        <v>46</v>
      </c>
      <c r="E58" s="46">
        <v>40</v>
      </c>
      <c r="F58" s="46">
        <v>38.672473049645369</v>
      </c>
      <c r="G58" s="47">
        <v>38.089456028368794</v>
      </c>
      <c r="H58" s="48">
        <v>8.4935374902497265E-2</v>
      </c>
      <c r="I58" s="49">
        <v>0.24721512056737588</v>
      </c>
      <c r="J58" s="48">
        <v>5.5195014623705355E-4</v>
      </c>
      <c r="K58" s="49">
        <v>0.27842819858155998</v>
      </c>
      <c r="L58" s="48">
        <v>6.5719850469200152E-4</v>
      </c>
      <c r="M58" s="49">
        <v>5.7368753191489361E-2</v>
      </c>
      <c r="N58" s="50" t="s">
        <v>32</v>
      </c>
      <c r="O58" s="48">
        <v>1.310909278506396E-4</v>
      </c>
      <c r="P58" s="46">
        <v>35.347326950354599</v>
      </c>
      <c r="Q58" s="10">
        <v>1</v>
      </c>
      <c r="R58" s="44"/>
      <c r="S58" s="44"/>
    </row>
    <row r="59" spans="1:19">
      <c r="A59" s="44" t="s">
        <v>22</v>
      </c>
      <c r="B59" s="45">
        <v>43402</v>
      </c>
      <c r="C59" s="45" t="s">
        <v>34</v>
      </c>
      <c r="D59" s="45" t="s">
        <v>46</v>
      </c>
      <c r="E59" s="46">
        <v>40</v>
      </c>
      <c r="F59" s="46">
        <v>42.520215021459244</v>
      </c>
      <c r="G59" s="49">
        <v>41.896560944205994</v>
      </c>
      <c r="H59" s="48">
        <v>9.4033506376814902E-2</v>
      </c>
      <c r="I59" s="49">
        <v>0.26498197424892711</v>
      </c>
      <c r="J59" s="48">
        <v>6.4331588424368206E-4</v>
      </c>
      <c r="K59" s="49">
        <v>0.29866923605150225</v>
      </c>
      <c r="L59" s="48">
        <v>7.7560376375431428E-4</v>
      </c>
      <c r="M59" s="49">
        <v>6.0001800858369148E-2</v>
      </c>
      <c r="N59" s="50" t="s">
        <v>32</v>
      </c>
      <c r="O59" s="48">
        <v>1.6932699771280555E-4</v>
      </c>
      <c r="P59" s="46">
        <v>32.935088841201718</v>
      </c>
      <c r="Q59" s="10">
        <v>1</v>
      </c>
      <c r="R59" s="44"/>
      <c r="S59" s="44"/>
    </row>
    <row r="60" spans="1:19">
      <c r="A60" s="44" t="s">
        <v>22</v>
      </c>
      <c r="B60" s="45">
        <v>43389</v>
      </c>
      <c r="C60" s="45" t="s">
        <v>34</v>
      </c>
      <c r="D60" s="45" t="s">
        <v>46</v>
      </c>
      <c r="E60" s="46">
        <v>50</v>
      </c>
      <c r="F60" s="46">
        <f>AVERAGE('[1]50ppm'!B701:B855)</f>
        <v>45.61814936708862</v>
      </c>
      <c r="G60" s="47">
        <f>AVERAGE('[1]50ppm'!N701:N855)</f>
        <v>44.952075949367085</v>
      </c>
      <c r="H60" s="48">
        <f>STDEV('[1]50ppm'!N701:N855)</f>
        <v>7.974463283151563E-2</v>
      </c>
      <c r="I60" s="49">
        <f>AVERAGE('[1]50ppm'!P701:P855)</f>
        <v>0.28232858227848118</v>
      </c>
      <c r="J60" s="48">
        <f>STDEV('[1]50ppm'!P701:P855)</f>
        <v>5.5486876728888773E-4</v>
      </c>
      <c r="K60" s="49">
        <f>AVERAGE('[1]50ppm'!R701:R855)</f>
        <v>0.32036950632911393</v>
      </c>
      <c r="L60" s="48">
        <f>STDEV('[1]50ppm'!R701:R855)</f>
        <v>6.6902126893900887E-4</v>
      </c>
      <c r="M60" s="49">
        <f>AVERAGE('[1]50ppm'!T701:T855)</f>
        <v>6.3375102531645577E-2</v>
      </c>
      <c r="N60" s="50" t="s">
        <v>32</v>
      </c>
      <c r="O60" s="48">
        <f>STDEV('[1]50ppm'!T701:T855)</f>
        <v>1.3443487506794617E-4</v>
      </c>
      <c r="P60" s="46">
        <f>AVERAGE('[1]50ppm'!X701:X855)</f>
        <v>32.055591139240505</v>
      </c>
      <c r="Q60" s="10">
        <v>1</v>
      </c>
      <c r="R60" s="44"/>
      <c r="S60" s="44"/>
    </row>
    <row r="61" spans="1:19">
      <c r="A61" s="44" t="s">
        <v>22</v>
      </c>
      <c r="B61" s="45">
        <v>43391</v>
      </c>
      <c r="C61" s="45" t="s">
        <v>34</v>
      </c>
      <c r="D61" s="45" t="s">
        <v>47</v>
      </c>
      <c r="E61" s="46">
        <v>70</v>
      </c>
      <c r="F61" s="46">
        <v>62.028807619047569</v>
      </c>
      <c r="G61" s="47">
        <v>61.071238095238108</v>
      </c>
      <c r="H61" s="48">
        <v>0.23253684541341729</v>
      </c>
      <c r="I61" s="49">
        <v>0.3982345285714286</v>
      </c>
      <c r="J61" s="48">
        <v>1.37959485823338E-3</v>
      </c>
      <c r="K61" s="49">
        <v>0.46681522380952373</v>
      </c>
      <c r="L61" s="48">
        <v>1.6836035948233688E-3</v>
      </c>
      <c r="M61" s="49">
        <v>9.2521276666666694E-2</v>
      </c>
      <c r="N61" s="50" t="str">
        <f>IF(M61&gt;$S$3,"YES","NO")</f>
        <v>YES</v>
      </c>
      <c r="O61" s="48">
        <v>3.2141002979370976E-4</v>
      </c>
      <c r="P61" s="46">
        <v>35.425352857142855</v>
      </c>
      <c r="Q61" s="10">
        <v>1</v>
      </c>
      <c r="R61" s="44"/>
      <c r="S61" s="44"/>
    </row>
    <row r="62" spans="1:19">
      <c r="A62" s="44" t="s">
        <v>22</v>
      </c>
      <c r="B62" s="45">
        <v>43402</v>
      </c>
      <c r="C62" s="45" t="s">
        <v>34</v>
      </c>
      <c r="D62" s="45" t="s">
        <v>47</v>
      </c>
      <c r="E62" s="46">
        <v>85</v>
      </c>
      <c r="F62" s="46">
        <v>66.666522672064772</v>
      </c>
      <c r="G62" s="49">
        <v>65.67748421052633</v>
      </c>
      <c r="H62" s="48">
        <v>0.1941203550103742</v>
      </c>
      <c r="I62" s="49">
        <v>0.4133500202429149</v>
      </c>
      <c r="J62" s="48">
        <v>1.2132840653226243E-3</v>
      </c>
      <c r="K62" s="49">
        <v>0.4824591943319837</v>
      </c>
      <c r="L62" s="48">
        <v>1.4703365450050882E-3</v>
      </c>
      <c r="M62" s="49">
        <v>9.3228277327935219E-2</v>
      </c>
      <c r="N62" s="50" t="str">
        <f t="shared" ref="N62:N73" si="2">IF(M62&gt;$S$3,"YES","NO")</f>
        <v>YES</v>
      </c>
      <c r="O62" s="48">
        <v>2.9312496594925127E-4</v>
      </c>
      <c r="P62" s="46">
        <v>33.021658299595146</v>
      </c>
      <c r="Q62" s="10">
        <v>1</v>
      </c>
      <c r="R62" s="44"/>
      <c r="S62" s="44"/>
    </row>
    <row r="63" spans="1:19">
      <c r="A63" s="44" t="s">
        <v>22</v>
      </c>
      <c r="B63" s="45">
        <v>43391</v>
      </c>
      <c r="C63" s="45" t="s">
        <v>34</v>
      </c>
      <c r="D63" s="45" t="s">
        <v>47</v>
      </c>
      <c r="E63" s="46">
        <v>100</v>
      </c>
      <c r="F63" s="46">
        <v>81.280488207547194</v>
      </c>
      <c r="G63" s="47">
        <v>79.974664150943369</v>
      </c>
      <c r="H63" s="48">
        <v>0.34682810435346484</v>
      </c>
      <c r="I63" s="49">
        <v>0.53269276415094347</v>
      </c>
      <c r="J63" s="48">
        <v>2.2440091789688449E-3</v>
      </c>
      <c r="K63" s="49">
        <v>0.64569488679245313</v>
      </c>
      <c r="L63" s="48">
        <v>2.7781005267783873E-3</v>
      </c>
      <c r="M63" s="49">
        <v>0.12743573584905657</v>
      </c>
      <c r="N63" s="50" t="str">
        <f t="shared" si="2"/>
        <v>YES</v>
      </c>
      <c r="O63" s="48">
        <v>5.478830400990572E-4</v>
      </c>
      <c r="P63" s="46">
        <v>35.397780188679221</v>
      </c>
      <c r="Q63" s="10">
        <v>1</v>
      </c>
      <c r="R63" s="44"/>
      <c r="S63" s="44"/>
    </row>
    <row r="64" spans="1:19">
      <c r="A64" s="44" t="s">
        <v>22</v>
      </c>
      <c r="B64" s="45">
        <v>43402</v>
      </c>
      <c r="C64" s="45" t="s">
        <v>34</v>
      </c>
      <c r="D64" s="45" t="s">
        <v>47</v>
      </c>
      <c r="E64" s="46">
        <v>100</v>
      </c>
      <c r="F64" s="46">
        <v>81.654804166666665</v>
      </c>
      <c r="G64" s="49">
        <v>80.415625694444415</v>
      </c>
      <c r="H64" s="48">
        <v>0.2593762816624236</v>
      </c>
      <c r="I64" s="49">
        <v>0.51090279861111076</v>
      </c>
      <c r="J64" s="48">
        <v>1.6338007623902279E-3</v>
      </c>
      <c r="K64" s="49">
        <v>0.61099914583333359</v>
      </c>
      <c r="L64" s="48">
        <v>1.9616001744285675E-3</v>
      </c>
      <c r="M64" s="49">
        <v>0.11727997916666665</v>
      </c>
      <c r="N64" s="50" t="str">
        <f t="shared" si="2"/>
        <v>YES</v>
      </c>
      <c r="O64" s="48">
        <v>3.6243198481767752E-4</v>
      </c>
      <c r="P64" s="46">
        <v>32.998809722222212</v>
      </c>
      <c r="Q64" s="10">
        <v>1</v>
      </c>
      <c r="R64" s="44"/>
      <c r="S64" s="44"/>
    </row>
    <row r="65" spans="1:19">
      <c r="A65" s="44" t="s">
        <v>22</v>
      </c>
      <c r="B65" s="45">
        <v>43402</v>
      </c>
      <c r="C65" s="45" t="s">
        <v>34</v>
      </c>
      <c r="D65" s="45" t="s">
        <v>47</v>
      </c>
      <c r="E65" s="46">
        <v>115</v>
      </c>
      <c r="F65" s="46">
        <v>89.881138550724671</v>
      </c>
      <c r="G65" s="49">
        <v>88.493787536231963</v>
      </c>
      <c r="H65" s="48">
        <v>0.52120729337181282</v>
      </c>
      <c r="I65" s="49">
        <v>0.56745715362318838</v>
      </c>
      <c r="J65" s="48">
        <v>3.4425428206867033E-3</v>
      </c>
      <c r="K65" s="49">
        <v>0.68765009855072512</v>
      </c>
      <c r="L65" s="48">
        <v>4.4986149524336386E-3</v>
      </c>
      <c r="M65" s="49">
        <v>0.13224211304347822</v>
      </c>
      <c r="N65" s="50" t="str">
        <f t="shared" si="2"/>
        <v>YES</v>
      </c>
      <c r="O65" s="48">
        <v>8.6757011075056412E-4</v>
      </c>
      <c r="P65" s="46">
        <v>33.015138840579731</v>
      </c>
      <c r="Q65" s="10">
        <v>1</v>
      </c>
      <c r="R65" s="44"/>
      <c r="S65" s="44"/>
    </row>
    <row r="66" spans="1:19">
      <c r="A66" s="44" t="s">
        <v>22</v>
      </c>
      <c r="B66" s="45">
        <v>43391</v>
      </c>
      <c r="C66" s="45" t="s">
        <v>34</v>
      </c>
      <c r="D66" s="45" t="s">
        <v>47</v>
      </c>
      <c r="E66" s="46">
        <v>130</v>
      </c>
      <c r="F66" s="46">
        <v>96.189885271317806</v>
      </c>
      <c r="G66" s="47">
        <v>94.575999999999993</v>
      </c>
      <c r="H66" s="48">
        <v>0.529378644467975</v>
      </c>
      <c r="I66" s="49">
        <v>0.64752037984496136</v>
      </c>
      <c r="J66" s="48">
        <v>3.5894261775774282E-3</v>
      </c>
      <c r="K66" s="49">
        <v>0.80574589922480577</v>
      </c>
      <c r="L66" s="48">
        <v>4.5252299731701499E-3</v>
      </c>
      <c r="M66" s="49">
        <v>0.16061827906976742</v>
      </c>
      <c r="N66" s="50" t="str">
        <f t="shared" si="2"/>
        <v>YES</v>
      </c>
      <c r="O66" s="48">
        <v>9.0288495924820242E-4</v>
      </c>
      <c r="P66" s="46">
        <v>35.428365891472858</v>
      </c>
      <c r="Q66" s="10">
        <v>1</v>
      </c>
      <c r="R66" s="44"/>
      <c r="S66" s="44"/>
    </row>
    <row r="67" spans="1:19">
      <c r="A67" s="44" t="s">
        <v>22</v>
      </c>
      <c r="B67" s="45">
        <v>43391</v>
      </c>
      <c r="C67" s="45" t="s">
        <v>34</v>
      </c>
      <c r="D67" s="45" t="s">
        <v>47</v>
      </c>
      <c r="E67" s="46">
        <v>200</v>
      </c>
      <c r="F67" s="46">
        <v>118.17124102564104</v>
      </c>
      <c r="G67" s="47">
        <v>116.03669743589745</v>
      </c>
      <c r="H67" s="48">
        <v>1.470395544561945</v>
      </c>
      <c r="I67" s="49">
        <v>0.83249867692307733</v>
      </c>
      <c r="J67" s="48">
        <v>1.1174429612659393E-2</v>
      </c>
      <c r="K67" s="49">
        <v>1.0796342564102563</v>
      </c>
      <c r="L67" s="48">
        <v>1.5726560953318775E-2</v>
      </c>
      <c r="M67" s="49">
        <v>0.2224187794871795</v>
      </c>
      <c r="N67" s="50" t="str">
        <f t="shared" si="2"/>
        <v>YES</v>
      </c>
      <c r="O67" s="48">
        <v>3.4172871116868063E-3</v>
      </c>
      <c r="P67" s="46">
        <v>35.498467692307692</v>
      </c>
      <c r="Q67" s="10">
        <v>1</v>
      </c>
      <c r="R67" s="44"/>
      <c r="S67" s="44"/>
    </row>
    <row r="68" spans="1:19">
      <c r="A68" s="44" t="s">
        <v>22</v>
      </c>
      <c r="B68" s="45">
        <v>43402</v>
      </c>
      <c r="C68" s="45" t="s">
        <v>34</v>
      </c>
      <c r="D68" s="45" t="s">
        <v>47</v>
      </c>
      <c r="E68" s="46">
        <v>180</v>
      </c>
      <c r="F68" s="46">
        <v>119.52360119047613</v>
      </c>
      <c r="G68" s="49">
        <v>117.52846428571426</v>
      </c>
      <c r="H68" s="48">
        <v>1.0048909965187853</v>
      </c>
      <c r="I68" s="49">
        <v>0.79030946428571391</v>
      </c>
      <c r="J68" s="48">
        <v>6.8923429847241435E-3</v>
      </c>
      <c r="K68" s="49">
        <v>1.0058111428571423</v>
      </c>
      <c r="L68" s="48">
        <v>8.9990953752187818E-3</v>
      </c>
      <c r="M68" s="49">
        <v>0.19898429166666659</v>
      </c>
      <c r="N68" s="50" t="str">
        <f t="shared" si="2"/>
        <v>YES</v>
      </c>
      <c r="O68" s="48">
        <v>1.8503557105968896E-3</v>
      </c>
      <c r="P68" s="46">
        <v>33.073223214285704</v>
      </c>
      <c r="Q68" s="10">
        <v>1</v>
      </c>
      <c r="R68" s="44"/>
      <c r="S68" s="44"/>
    </row>
    <row r="69" spans="1:19">
      <c r="A69" s="44" t="s">
        <v>22</v>
      </c>
      <c r="B69" s="45">
        <v>43402</v>
      </c>
      <c r="C69" s="45" t="s">
        <v>34</v>
      </c>
      <c r="D69" s="45" t="s">
        <v>47</v>
      </c>
      <c r="E69" s="46">
        <v>200</v>
      </c>
      <c r="F69" s="46">
        <v>122.04804020100511</v>
      </c>
      <c r="G69" s="49">
        <v>119.9931155778894</v>
      </c>
      <c r="H69" s="48">
        <v>1.2652270813503661</v>
      </c>
      <c r="I69" s="49">
        <v>0.81128949246231163</v>
      </c>
      <c r="J69" s="48">
        <v>9.6044841020935193E-3</v>
      </c>
      <c r="K69" s="49">
        <v>1.037342412060301</v>
      </c>
      <c r="L69" s="48">
        <v>1.3841956538699565E-2</v>
      </c>
      <c r="M69" s="49">
        <v>0.20626157788944713</v>
      </c>
      <c r="N69" s="50" t="str">
        <f t="shared" si="2"/>
        <v>YES</v>
      </c>
      <c r="O69" s="48">
        <v>3.0652351093298294E-3</v>
      </c>
      <c r="P69" s="46">
        <v>33.068962311557797</v>
      </c>
      <c r="Q69" s="10">
        <v>1</v>
      </c>
      <c r="R69" s="44"/>
      <c r="S69" s="44"/>
    </row>
    <row r="70" spans="1:19">
      <c r="A70" s="44" t="s">
        <v>22</v>
      </c>
      <c r="B70" s="45">
        <v>43402</v>
      </c>
      <c r="C70" s="45" t="s">
        <v>34</v>
      </c>
      <c r="D70" s="45" t="s">
        <v>47</v>
      </c>
      <c r="E70" s="46">
        <v>220</v>
      </c>
      <c r="F70" s="46">
        <v>127.41801092896171</v>
      </c>
      <c r="G70" s="49">
        <v>125.23765573770488</v>
      </c>
      <c r="H70" s="48">
        <v>1.3137203177008314</v>
      </c>
      <c r="I70" s="49">
        <v>0.8547792240437152</v>
      </c>
      <c r="J70" s="48">
        <v>9.3504876319378746E-3</v>
      </c>
      <c r="K70" s="49">
        <v>1.1038894535519126</v>
      </c>
      <c r="L70" s="48">
        <v>1.2337766897110927E-2</v>
      </c>
      <c r="M70" s="49">
        <v>0.22165417486338801</v>
      </c>
      <c r="N70" s="50" t="str">
        <f t="shared" si="2"/>
        <v>YES</v>
      </c>
      <c r="O70" s="48">
        <v>2.6139548942235042E-3</v>
      </c>
      <c r="P70" s="46">
        <v>33.09994480874316</v>
      </c>
      <c r="Q70" s="10">
        <v>1</v>
      </c>
      <c r="R70" s="44"/>
      <c r="S70" s="44"/>
    </row>
    <row r="71" spans="1:19">
      <c r="A71" s="44" t="s">
        <v>22</v>
      </c>
      <c r="B71" s="45">
        <v>43391</v>
      </c>
      <c r="C71" s="45" t="s">
        <v>34</v>
      </c>
      <c r="D71" s="45" t="s">
        <v>47</v>
      </c>
      <c r="E71" s="46">
        <v>300</v>
      </c>
      <c r="F71" s="46">
        <v>138.46103980099502</v>
      </c>
      <c r="G71" s="47">
        <v>136.01651741293534</v>
      </c>
      <c r="H71" s="48">
        <v>3.6985019617333257</v>
      </c>
      <c r="I71" s="49">
        <v>0.94160036815920412</v>
      </c>
      <c r="J71" s="48">
        <v>2.5091153274287351E-2</v>
      </c>
      <c r="K71" s="49">
        <v>1.2446057711442793</v>
      </c>
      <c r="L71" s="48">
        <v>3.3120464739000315E-2</v>
      </c>
      <c r="M71" s="49">
        <v>0.25836088557213921</v>
      </c>
      <c r="N71" s="50" t="str">
        <f t="shared" si="2"/>
        <v>YES</v>
      </c>
      <c r="O71" s="48">
        <v>6.8695810637797103E-3</v>
      </c>
      <c r="P71" s="46">
        <v>35.602447761194007</v>
      </c>
      <c r="Q71" s="10">
        <v>1</v>
      </c>
      <c r="R71" s="44"/>
      <c r="S71" s="44"/>
    </row>
    <row r="72" spans="1:19">
      <c r="A72" s="44" t="s">
        <v>22</v>
      </c>
      <c r="B72" s="45">
        <v>43402</v>
      </c>
      <c r="C72" s="45" t="s">
        <v>34</v>
      </c>
      <c r="D72" s="45" t="s">
        <v>47</v>
      </c>
      <c r="E72" s="46">
        <v>280</v>
      </c>
      <c r="F72" s="46">
        <v>141.73295022624424</v>
      </c>
      <c r="G72" s="49">
        <v>139.24608823529411</v>
      </c>
      <c r="H72" s="48">
        <v>2.7579122676577481</v>
      </c>
      <c r="I72" s="49">
        <v>0.96021806787330233</v>
      </c>
      <c r="J72" s="48">
        <v>1.8496929186577193E-2</v>
      </c>
      <c r="K72" s="49">
        <v>1.2669218552036192</v>
      </c>
      <c r="L72" s="48">
        <v>2.5487927295491413E-2</v>
      </c>
      <c r="M72" s="49">
        <v>0.25969799095022628</v>
      </c>
      <c r="N72" s="50" t="str">
        <f t="shared" si="2"/>
        <v>YES</v>
      </c>
      <c r="O72" s="48">
        <v>5.3925091669429917E-3</v>
      </c>
      <c r="P72" s="46">
        <v>33.166066742081426</v>
      </c>
      <c r="Q72" s="10">
        <v>1</v>
      </c>
      <c r="R72" s="44"/>
      <c r="S72" s="44"/>
    </row>
    <row r="73" spans="1:19">
      <c r="A73" s="44" t="s">
        <v>22</v>
      </c>
      <c r="B73" s="45">
        <v>43402</v>
      </c>
      <c r="C73" s="45" t="s">
        <v>34</v>
      </c>
      <c r="D73" s="45" t="s">
        <v>47</v>
      </c>
      <c r="E73" s="46">
        <v>300</v>
      </c>
      <c r="F73" s="46">
        <v>142.48043653250781</v>
      </c>
      <c r="G73" s="49">
        <v>139.97930030959762</v>
      </c>
      <c r="H73" s="48">
        <v>4.4978023639535616</v>
      </c>
      <c r="I73" s="49">
        <v>0.96480533436532501</v>
      </c>
      <c r="J73" s="48">
        <v>3.0782399398259056E-2</v>
      </c>
      <c r="K73" s="49">
        <v>1.2745134365325081</v>
      </c>
      <c r="L73" s="48">
        <v>4.2772066488468159E-2</v>
      </c>
      <c r="M73" s="49">
        <v>0.26179671517027853</v>
      </c>
      <c r="N73" s="50" t="str">
        <f t="shared" si="2"/>
        <v>YES</v>
      </c>
      <c r="O73" s="48">
        <v>9.0173150918221711E-3</v>
      </c>
      <c r="P73" s="46">
        <v>33.17948575851392</v>
      </c>
      <c r="Q73" s="10">
        <v>1</v>
      </c>
      <c r="R73" s="44"/>
      <c r="S73" s="44"/>
    </row>
    <row r="74" spans="1:19">
      <c r="A74" s="4" t="s">
        <v>37</v>
      </c>
      <c r="B74" s="5">
        <v>43243</v>
      </c>
      <c r="C74" s="5" t="s">
        <v>38</v>
      </c>
      <c r="D74" s="5" t="s">
        <v>45</v>
      </c>
      <c r="E74" s="6">
        <v>0.4</v>
      </c>
      <c r="F74" s="6">
        <v>0.37279251351351367</v>
      </c>
      <c r="G74" s="7">
        <v>0.36764816216216223</v>
      </c>
      <c r="H74" s="8">
        <v>5.5324349867445603E-3</v>
      </c>
      <c r="I74" s="7">
        <v>2.007934774774775E-3</v>
      </c>
      <c r="J74" s="8">
        <v>3.9385181473766742E-5</v>
      </c>
      <c r="K74" s="7">
        <v>2.5936056756756748E-3</v>
      </c>
      <c r="L74" s="8">
        <v>5.2380722488363478E-5</v>
      </c>
      <c r="M74" s="9">
        <v>5.42796963963964E-4</v>
      </c>
      <c r="N74" s="7" t="str">
        <f>IF(M74&lt;=$S$2,"YES","NO")</f>
        <v>YES</v>
      </c>
      <c r="O74" s="15">
        <v>2.7931563054244482E-5</v>
      </c>
      <c r="P74" s="6">
        <v>34.349395495495479</v>
      </c>
      <c r="Q74" s="10">
        <v>0</v>
      </c>
      <c r="R74" s="6"/>
      <c r="S74" s="6"/>
    </row>
    <row r="75" spans="1:19">
      <c r="A75" s="4" t="s">
        <v>37</v>
      </c>
      <c r="B75" s="5">
        <v>43243</v>
      </c>
      <c r="C75" s="5" t="s">
        <v>38</v>
      </c>
      <c r="D75" s="5" t="s">
        <v>45</v>
      </c>
      <c r="E75" s="6">
        <v>0.6</v>
      </c>
      <c r="F75" s="6">
        <v>0.59806507692307698</v>
      </c>
      <c r="G75" s="7">
        <v>0.58963531623931642</v>
      </c>
      <c r="H75" s="8">
        <v>8.9425485885112122E-4</v>
      </c>
      <c r="I75" s="7">
        <v>3.4471066666666656E-3</v>
      </c>
      <c r="J75" s="8">
        <v>2.4122111047321485E-5</v>
      </c>
      <c r="K75" s="7">
        <v>4.1166247008547017E-3</v>
      </c>
      <c r="L75" s="8">
        <v>3.2256194555375361E-5</v>
      </c>
      <c r="M75" s="9">
        <v>8.6603782905982887E-4</v>
      </c>
      <c r="N75" s="7" t="str">
        <f t="shared" ref="N75:N77" si="3">IF(M75&lt;=$S$2,"YES","NO")</f>
        <v>YES</v>
      </c>
      <c r="O75" s="15">
        <v>2.5356995722900947E-5</v>
      </c>
      <c r="P75" s="6">
        <v>34.280119658119659</v>
      </c>
      <c r="Q75" s="10">
        <v>0</v>
      </c>
      <c r="R75" s="6"/>
      <c r="S75" s="6"/>
    </row>
    <row r="76" spans="1:19">
      <c r="A76" s="4" t="s">
        <v>37</v>
      </c>
      <c r="B76" s="5">
        <v>43243</v>
      </c>
      <c r="C76" s="5" t="s">
        <v>38</v>
      </c>
      <c r="D76" s="5" t="s">
        <v>45</v>
      </c>
      <c r="E76" s="6">
        <v>0.8</v>
      </c>
      <c r="F76" s="6">
        <v>0.79718943103448303</v>
      </c>
      <c r="G76" s="7">
        <v>0.78586156896551718</v>
      </c>
      <c r="H76" s="8">
        <v>2.6313173214261927E-3</v>
      </c>
      <c r="I76" s="7">
        <v>4.7003739655172407E-3</v>
      </c>
      <c r="J76" s="8">
        <v>2.8923214190101803E-5</v>
      </c>
      <c r="K76" s="7">
        <v>5.4697589655172416E-3</v>
      </c>
      <c r="L76" s="8">
        <v>3.9273465337461911E-5</v>
      </c>
      <c r="M76" s="9">
        <v>1.157760862068966E-3</v>
      </c>
      <c r="N76" s="7" t="str">
        <f t="shared" si="3"/>
        <v>YES</v>
      </c>
      <c r="O76" s="15">
        <v>2.2599606601488544E-5</v>
      </c>
      <c r="P76" s="6">
        <v>34.255382758620684</v>
      </c>
      <c r="Q76" s="10">
        <v>0</v>
      </c>
      <c r="R76" s="6"/>
      <c r="S76" s="6"/>
    </row>
    <row r="77" spans="1:19">
      <c r="A77" s="4" t="s">
        <v>37</v>
      </c>
      <c r="B77" s="5">
        <v>43243</v>
      </c>
      <c r="C77" s="5" t="s">
        <v>38</v>
      </c>
      <c r="D77" s="5" t="s">
        <v>45</v>
      </c>
      <c r="E77" s="6">
        <v>1.5</v>
      </c>
      <c r="F77" s="6">
        <v>1.2413381111111106</v>
      </c>
      <c r="G77" s="7">
        <v>1.223581666666667</v>
      </c>
      <c r="H77" s="8">
        <v>6.2327203377809783E-3</v>
      </c>
      <c r="I77" s="7">
        <v>7.4756319999999959E-3</v>
      </c>
      <c r="J77" s="8">
        <v>4.9472631730453522E-5</v>
      </c>
      <c r="K77" s="7">
        <v>8.4848702222222218E-3</v>
      </c>
      <c r="L77" s="8">
        <v>6.3527384062251095E-5</v>
      </c>
      <c r="M77" s="9">
        <v>1.7967002222222229E-3</v>
      </c>
      <c r="N77" s="7" t="str">
        <f t="shared" si="3"/>
        <v>YES</v>
      </c>
      <c r="O77" s="15">
        <v>2.7515990406306477E-5</v>
      </c>
      <c r="P77" s="6">
        <v>34.134380000000007</v>
      </c>
      <c r="Q77" s="10">
        <v>0</v>
      </c>
      <c r="R77" s="6"/>
      <c r="S77" s="6"/>
    </row>
    <row r="78" spans="1:19">
      <c r="A78" s="36" t="s">
        <v>37</v>
      </c>
      <c r="B78" s="37">
        <v>43243</v>
      </c>
      <c r="C78" s="37" t="s">
        <v>39</v>
      </c>
      <c r="D78" s="37" t="s">
        <v>45</v>
      </c>
      <c r="E78" s="38">
        <v>2</v>
      </c>
      <c r="F78" s="38">
        <v>1.8460149999999995</v>
      </c>
      <c r="G78" s="39">
        <v>1.8195629310344825</v>
      </c>
      <c r="H78" s="40">
        <v>4.8105798289659841E-3</v>
      </c>
      <c r="I78" s="39">
        <v>1.1245303448275863E-2</v>
      </c>
      <c r="J78" s="40">
        <v>4.3300639479231126E-5</v>
      </c>
      <c r="K78" s="39">
        <v>1.2547106034482759E-2</v>
      </c>
      <c r="L78" s="40">
        <v>5.1872754495212009E-5</v>
      </c>
      <c r="M78" s="42">
        <v>2.6597671551724157E-3</v>
      </c>
      <c r="N78" s="41" t="s">
        <v>32</v>
      </c>
      <c r="O78" s="43">
        <v>2.6217011762396277E-5</v>
      </c>
      <c r="P78" s="38">
        <v>34.379625862068977</v>
      </c>
      <c r="Q78" s="10">
        <v>0</v>
      </c>
      <c r="R78" s="38"/>
      <c r="S78" s="38"/>
    </row>
    <row r="79" spans="1:19">
      <c r="A79" s="36" t="s">
        <v>37</v>
      </c>
      <c r="B79" s="37">
        <v>43243</v>
      </c>
      <c r="C79" s="37" t="s">
        <v>39</v>
      </c>
      <c r="D79" s="37" t="s">
        <v>46</v>
      </c>
      <c r="E79" s="38">
        <v>3</v>
      </c>
      <c r="F79" s="38">
        <v>2.8379629347826092</v>
      </c>
      <c r="G79" s="39">
        <v>2.797277826086956</v>
      </c>
      <c r="H79" s="40">
        <v>6.9280943935158511E-3</v>
      </c>
      <c r="I79" s="39">
        <v>1.7445613043478258E-2</v>
      </c>
      <c r="J79" s="40">
        <v>4.8992482530298698E-5</v>
      </c>
      <c r="K79" s="39">
        <v>1.9213500000000005E-2</v>
      </c>
      <c r="L79" s="40">
        <v>4.7567453551379397E-5</v>
      </c>
      <c r="M79" s="42">
        <v>4.0258618478260857E-3</v>
      </c>
      <c r="N79" s="41" t="str">
        <f>IF(M79&lt;=$S$3,"YES","NO")</f>
        <v>YES</v>
      </c>
      <c r="O79" s="43">
        <v>2.7548661439305303E-5</v>
      </c>
      <c r="P79" s="38">
        <v>34.252988043478247</v>
      </c>
      <c r="Q79" s="10">
        <v>0</v>
      </c>
      <c r="R79" s="38"/>
      <c r="S79" s="38"/>
    </row>
    <row r="80" spans="1:19">
      <c r="A80" s="36" t="s">
        <v>37</v>
      </c>
      <c r="B80" s="37">
        <v>43243</v>
      </c>
      <c r="C80" s="37" t="s">
        <v>39</v>
      </c>
      <c r="D80" s="37" t="s">
        <v>46</v>
      </c>
      <c r="E80" s="38">
        <v>4</v>
      </c>
      <c r="F80" s="38">
        <v>3.9771317500000012</v>
      </c>
      <c r="G80" s="39">
        <v>3.9201399166666659</v>
      </c>
      <c r="H80" s="40">
        <v>7.0045727556215277E-3</v>
      </c>
      <c r="I80" s="39">
        <v>2.4488083333333341E-2</v>
      </c>
      <c r="J80" s="40">
        <v>4.6233620008037569E-5</v>
      </c>
      <c r="K80" s="39">
        <v>2.6828104166666675E-2</v>
      </c>
      <c r="L80" s="40">
        <v>5.1096343989052764E-5</v>
      </c>
      <c r="M80" s="42">
        <v>5.6753786666666655E-3</v>
      </c>
      <c r="N80" s="41" t="str">
        <f t="shared" ref="N80:N87" si="4">IF(M80&lt;=$S$3,"YES","NO")</f>
        <v>YES</v>
      </c>
      <c r="O80" s="43">
        <v>2.4685064988802444E-5</v>
      </c>
      <c r="P80" s="38">
        <v>34.16389749999999</v>
      </c>
      <c r="Q80" s="10">
        <v>0</v>
      </c>
      <c r="R80" s="38"/>
      <c r="S80" s="38"/>
    </row>
    <row r="81" spans="1:19">
      <c r="A81" s="36" t="s">
        <v>37</v>
      </c>
      <c r="B81" s="37">
        <v>43243</v>
      </c>
      <c r="C81" s="37" t="s">
        <v>39</v>
      </c>
      <c r="D81" s="37" t="s">
        <v>46</v>
      </c>
      <c r="E81" s="38">
        <v>5</v>
      </c>
      <c r="F81" s="38">
        <v>4.7577676190476197</v>
      </c>
      <c r="G81" s="39">
        <v>4.6892808333333331</v>
      </c>
      <c r="H81" s="40">
        <v>9.5610947611728982E-3</v>
      </c>
      <c r="I81" s="39">
        <v>2.9373002380952386E-2</v>
      </c>
      <c r="J81" s="40">
        <v>6.3705650250043576E-5</v>
      </c>
      <c r="K81" s="39">
        <v>3.2151354761904768E-2</v>
      </c>
      <c r="L81" s="40">
        <v>7.148339499620597E-5</v>
      </c>
      <c r="M81" s="42">
        <v>6.9627166666666671E-3</v>
      </c>
      <c r="N81" s="41" t="str">
        <f t="shared" si="4"/>
        <v>YES</v>
      </c>
      <c r="O81" s="43">
        <v>2.8029963199187238E-5</v>
      </c>
      <c r="P81" s="38">
        <v>34.258624999999995</v>
      </c>
      <c r="Q81" s="10">
        <v>0</v>
      </c>
      <c r="R81" s="38"/>
      <c r="S81" s="38"/>
    </row>
    <row r="82" spans="1:19">
      <c r="A82" s="36" t="s">
        <v>37</v>
      </c>
      <c r="B82" s="37">
        <v>43243</v>
      </c>
      <c r="C82" s="37" t="s">
        <v>39</v>
      </c>
      <c r="D82" s="37" t="s">
        <v>46</v>
      </c>
      <c r="E82" s="38">
        <v>6</v>
      </c>
      <c r="F82" s="38">
        <v>5.4587568055555575</v>
      </c>
      <c r="G82" s="39">
        <v>5.3808929166666672</v>
      </c>
      <c r="H82" s="40">
        <v>1.0950029575817E-2</v>
      </c>
      <c r="I82" s="39">
        <v>3.3442616666666675E-2</v>
      </c>
      <c r="J82" s="40">
        <v>6.7406168481050493E-5</v>
      </c>
      <c r="K82" s="39">
        <v>3.6494597222222237E-2</v>
      </c>
      <c r="L82" s="40">
        <v>7.5013104906197642E-5</v>
      </c>
      <c r="M82" s="42">
        <v>7.9272280555555581E-3</v>
      </c>
      <c r="N82" s="41" t="str">
        <f t="shared" si="4"/>
        <v>YES</v>
      </c>
      <c r="O82" s="43">
        <v>2.1586150922729117E-5</v>
      </c>
      <c r="P82" s="38">
        <v>32.913872222222224</v>
      </c>
      <c r="Q82" s="10">
        <v>0</v>
      </c>
      <c r="R82" s="38"/>
      <c r="S82" s="38"/>
    </row>
    <row r="83" spans="1:19">
      <c r="A83" s="36" t="s">
        <v>37</v>
      </c>
      <c r="B83" s="37">
        <v>43243</v>
      </c>
      <c r="C83" s="37" t="s">
        <v>39</v>
      </c>
      <c r="D83" s="37" t="s">
        <v>46</v>
      </c>
      <c r="E83" s="38">
        <v>6</v>
      </c>
      <c r="F83" s="38">
        <v>5.9381514583333344</v>
      </c>
      <c r="G83" s="39">
        <v>5.852253229166668</v>
      </c>
      <c r="H83" s="40">
        <v>1.0034334897298387E-2</v>
      </c>
      <c r="I83" s="39">
        <v>3.6814533333333337E-2</v>
      </c>
      <c r="J83" s="40">
        <v>6.3256865933425055E-5</v>
      </c>
      <c r="K83" s="39">
        <v>4.0242748958333345E-2</v>
      </c>
      <c r="L83" s="40">
        <v>7.6778844392657767E-5</v>
      </c>
      <c r="M83" s="42">
        <v>8.8408256250000015E-3</v>
      </c>
      <c r="N83" s="41" t="str">
        <f t="shared" si="4"/>
        <v>YES</v>
      </c>
      <c r="O83" s="43">
        <v>2.6968184444579212E-5</v>
      </c>
      <c r="P83" s="38">
        <v>34.182595833333345</v>
      </c>
      <c r="Q83" s="10">
        <v>0</v>
      </c>
      <c r="R83" s="38"/>
      <c r="S83" s="38"/>
    </row>
    <row r="84" spans="1:19">
      <c r="A84" s="36" t="s">
        <v>37</v>
      </c>
      <c r="B84" s="37">
        <v>43243</v>
      </c>
      <c r="C84" s="37" t="s">
        <v>39</v>
      </c>
      <c r="D84" s="37" t="s">
        <v>46</v>
      </c>
      <c r="E84" s="38">
        <v>7</v>
      </c>
      <c r="F84" s="38">
        <v>6.7047555555555567</v>
      </c>
      <c r="G84" s="39">
        <v>6.6075232222222198</v>
      </c>
      <c r="H84" s="40">
        <v>2.2052687462803356E-2</v>
      </c>
      <c r="I84" s="39">
        <v>4.1671812222222195E-2</v>
      </c>
      <c r="J84" s="40">
        <v>1.3271974597826199E-4</v>
      </c>
      <c r="K84" s="39">
        <v>4.5538720000000005E-2</v>
      </c>
      <c r="L84" s="40">
        <v>1.4880699074432647E-4</v>
      </c>
      <c r="M84" s="42">
        <v>1.0021893555555553E-2</v>
      </c>
      <c r="N84" s="41" t="str">
        <f t="shared" si="4"/>
        <v>YES</v>
      </c>
      <c r="O84" s="43">
        <v>4.285286872547158E-5</v>
      </c>
      <c r="P84" s="38">
        <v>34.262636666666673</v>
      </c>
      <c r="Q84" s="10">
        <v>0</v>
      </c>
      <c r="R84" s="38"/>
      <c r="S84" s="38"/>
    </row>
    <row r="85" spans="1:19">
      <c r="A85" s="36" t="s">
        <v>37</v>
      </c>
      <c r="B85" s="37">
        <v>43243</v>
      </c>
      <c r="C85" s="37" t="s">
        <v>39</v>
      </c>
      <c r="D85" s="37" t="s">
        <v>46</v>
      </c>
      <c r="E85" s="38">
        <v>8</v>
      </c>
      <c r="F85" s="38">
        <v>7.754937179487178</v>
      </c>
      <c r="G85" s="39">
        <v>7.6438293589743598</v>
      </c>
      <c r="H85" s="40">
        <v>1.5182102958190629E-2</v>
      </c>
      <c r="I85" s="39">
        <v>4.7729211538461547E-2</v>
      </c>
      <c r="J85" s="40">
        <v>1.0026288041847894E-4</v>
      </c>
      <c r="K85" s="39">
        <v>5.1964932051282067E-2</v>
      </c>
      <c r="L85" s="40">
        <v>1.2968009439174495E-4</v>
      </c>
      <c r="M85" s="42">
        <v>1.1413211538461539E-2</v>
      </c>
      <c r="N85" s="41" t="str">
        <f t="shared" si="4"/>
        <v>YES</v>
      </c>
      <c r="O85" s="43">
        <v>3.6761088903114094E-5</v>
      </c>
      <c r="P85" s="38">
        <v>32.995766666666661</v>
      </c>
      <c r="Q85" s="10">
        <v>0</v>
      </c>
      <c r="R85" s="38"/>
      <c r="S85" s="38"/>
    </row>
    <row r="86" spans="1:19">
      <c r="A86" s="36" t="s">
        <v>37</v>
      </c>
      <c r="B86" s="37">
        <v>43243</v>
      </c>
      <c r="C86" s="37" t="s">
        <v>39</v>
      </c>
      <c r="D86" s="37" t="s">
        <v>46</v>
      </c>
      <c r="E86" s="38">
        <v>10</v>
      </c>
      <c r="F86" s="38">
        <v>9.0202636231884075</v>
      </c>
      <c r="G86" s="39">
        <v>8.8908966666666664</v>
      </c>
      <c r="H86" s="40">
        <v>1.2213374619974774E-2</v>
      </c>
      <c r="I86" s="39">
        <v>5.5587423188405781E-2</v>
      </c>
      <c r="J86" s="40">
        <v>9.0186618847234003E-5</v>
      </c>
      <c r="K86" s="39">
        <v>6.0468095652173919E-2</v>
      </c>
      <c r="L86" s="40">
        <v>1.102752084489783E-4</v>
      </c>
      <c r="M86" s="42">
        <v>1.3310989855072466E-2</v>
      </c>
      <c r="N86" s="41" t="str">
        <f t="shared" si="4"/>
        <v>YES</v>
      </c>
      <c r="O86" s="43">
        <v>3.3566151301779939E-5</v>
      </c>
      <c r="P86" s="38">
        <v>33.021056521739112</v>
      </c>
      <c r="Q86" s="10">
        <v>0</v>
      </c>
      <c r="R86" s="38"/>
      <c r="S86" s="38"/>
    </row>
    <row r="87" spans="1:19">
      <c r="A87" s="36" t="s">
        <v>37</v>
      </c>
      <c r="B87" s="37">
        <v>43243</v>
      </c>
      <c r="C87" s="37" t="s">
        <v>39</v>
      </c>
      <c r="D87" s="37" t="s">
        <v>46</v>
      </c>
      <c r="E87" s="38">
        <v>30</v>
      </c>
      <c r="F87" s="38">
        <v>27.41377627118645</v>
      </c>
      <c r="G87" s="39">
        <v>27.016044067796606</v>
      </c>
      <c r="H87" s="40">
        <v>0</v>
      </c>
      <c r="I87" s="39">
        <v>0.1702574915254238</v>
      </c>
      <c r="J87" s="40">
        <v>0</v>
      </c>
      <c r="K87" s="39">
        <v>0.18737511864406772</v>
      </c>
      <c r="L87" s="40">
        <v>0</v>
      </c>
      <c r="M87" s="42">
        <v>4.0103818644067785E-2</v>
      </c>
      <c r="N87" s="41" t="str">
        <f t="shared" si="4"/>
        <v>YES</v>
      </c>
      <c r="O87" s="43">
        <v>0</v>
      </c>
      <c r="P87" s="38">
        <v>32.977652542372887</v>
      </c>
      <c r="Q87" s="10">
        <v>0</v>
      </c>
      <c r="R87" s="38"/>
      <c r="S87" s="38"/>
    </row>
    <row r="88" spans="1:19">
      <c r="A88" s="44" t="s">
        <v>37</v>
      </c>
      <c r="B88" s="45">
        <v>43243</v>
      </c>
      <c r="C88" s="45" t="s">
        <v>40</v>
      </c>
      <c r="D88" s="45" t="s">
        <v>46</v>
      </c>
      <c r="E88" s="46">
        <v>40</v>
      </c>
      <c r="F88" s="46">
        <v>40.048427536231877</v>
      </c>
      <c r="G88" s="49">
        <v>39.465926086956514</v>
      </c>
      <c r="H88" s="48">
        <v>0.11443842764223788</v>
      </c>
      <c r="I88" s="49">
        <v>0.2472848115942029</v>
      </c>
      <c r="J88" s="48">
        <v>7.3708773672358913E-4</v>
      </c>
      <c r="K88" s="49">
        <v>0.27851318840579709</v>
      </c>
      <c r="L88" s="48">
        <v>9.3174285261171327E-4</v>
      </c>
      <c r="M88" s="51">
        <v>5.6710169565217371E-2</v>
      </c>
      <c r="N88" s="50" t="s">
        <v>32</v>
      </c>
      <c r="O88" s="52">
        <v>1.6641034178866394E-4</v>
      </c>
      <c r="P88" s="46">
        <v>33.013233333333339</v>
      </c>
      <c r="Q88" s="10">
        <v>0</v>
      </c>
      <c r="R88" s="46"/>
      <c r="S88" s="46"/>
    </row>
    <row r="89" spans="1:19">
      <c r="A89" s="44" t="s">
        <v>37</v>
      </c>
      <c r="B89" s="45">
        <v>43402</v>
      </c>
      <c r="C89" s="45" t="s">
        <v>40</v>
      </c>
      <c r="D89" s="45" t="s">
        <v>46</v>
      </c>
      <c r="E89" s="46">
        <v>40</v>
      </c>
      <c r="F89" s="46">
        <v>42.520215021459244</v>
      </c>
      <c r="G89" s="49">
        <v>41.896560944205994</v>
      </c>
      <c r="H89" s="53">
        <v>9.4033506376814902E-2</v>
      </c>
      <c r="I89" s="49">
        <v>0.26498197424892711</v>
      </c>
      <c r="J89" s="53">
        <v>6.4331588424368206E-4</v>
      </c>
      <c r="K89" s="49">
        <v>0.29866923605150225</v>
      </c>
      <c r="L89" s="53">
        <v>7.7560376375431428E-4</v>
      </c>
      <c r="M89" s="49">
        <v>6.0001800858369148E-2</v>
      </c>
      <c r="N89" s="50" t="s">
        <v>32</v>
      </c>
      <c r="O89" s="52">
        <v>1.6932699771280555E-4</v>
      </c>
      <c r="P89" s="46">
        <v>32.935088841201718</v>
      </c>
      <c r="Q89" s="10">
        <v>0</v>
      </c>
      <c r="R89" s="46"/>
      <c r="S89" s="46"/>
    </row>
    <row r="90" spans="1:19">
      <c r="A90" s="44" t="s">
        <v>37</v>
      </c>
      <c r="B90" s="45">
        <v>43402</v>
      </c>
      <c r="C90" s="45" t="s">
        <v>40</v>
      </c>
      <c r="D90" s="45" t="s">
        <v>47</v>
      </c>
      <c r="E90" s="46">
        <v>50</v>
      </c>
      <c r="F90" s="46">
        <v>53.656411627906969</v>
      </c>
      <c r="G90" s="49">
        <v>52.864985271317828</v>
      </c>
      <c r="H90" s="53">
        <v>0.12803368825526398</v>
      </c>
      <c r="I90" s="49">
        <v>0.33345110852713156</v>
      </c>
      <c r="J90" s="53">
        <v>8.1727162559631819E-4</v>
      </c>
      <c r="K90" s="49">
        <v>0.38273866666666673</v>
      </c>
      <c r="L90" s="53">
        <v>9.668278942414351E-4</v>
      </c>
      <c r="M90" s="49">
        <v>7.5242463565891496E-2</v>
      </c>
      <c r="N90" s="50" t="s">
        <v>26</v>
      </c>
      <c r="O90" s="52">
        <v>1.864977998940202E-4</v>
      </c>
      <c r="P90" s="46">
        <v>33.018913178294561</v>
      </c>
      <c r="Q90" s="10">
        <v>0</v>
      </c>
      <c r="R90" s="46"/>
      <c r="S90" s="46"/>
    </row>
    <row r="91" spans="1:19">
      <c r="A91" s="44" t="s">
        <v>37</v>
      </c>
      <c r="B91" s="45">
        <v>43402</v>
      </c>
      <c r="C91" s="45" t="s">
        <v>40</v>
      </c>
      <c r="D91" s="45" t="s">
        <v>47</v>
      </c>
      <c r="E91" s="46">
        <v>60</v>
      </c>
      <c r="F91" s="46">
        <v>64.173295499999981</v>
      </c>
      <c r="G91" s="49">
        <v>63.21733849999999</v>
      </c>
      <c r="H91" s="53">
        <v>0.21536451994235289</v>
      </c>
      <c r="I91" s="49">
        <v>0.39930466999999981</v>
      </c>
      <c r="J91" s="53">
        <v>1.3702085199122807E-3</v>
      </c>
      <c r="K91" s="49">
        <v>0.46618533999999984</v>
      </c>
      <c r="L91" s="53">
        <v>1.7336686648832258E-3</v>
      </c>
      <c r="M91" s="49">
        <v>9.0464120499999953E-2</v>
      </c>
      <c r="N91" s="50" t="s">
        <v>26</v>
      </c>
      <c r="O91" s="52">
        <v>3.3329539153707007E-4</v>
      </c>
      <c r="P91" s="46">
        <v>33.023546999999994</v>
      </c>
      <c r="Q91" s="10">
        <v>0</v>
      </c>
      <c r="R91" s="44"/>
      <c r="S91" s="44"/>
    </row>
    <row r="92" spans="1:19">
      <c r="A92" s="44" t="s">
        <v>37</v>
      </c>
      <c r="B92" s="45">
        <v>43402</v>
      </c>
      <c r="C92" s="45" t="s">
        <v>40</v>
      </c>
      <c r="D92" s="45" t="s">
        <v>47</v>
      </c>
      <c r="E92" s="46">
        <v>70</v>
      </c>
      <c r="F92" s="46">
        <v>72.990814682539664</v>
      </c>
      <c r="G92" s="49">
        <v>71.888795238095256</v>
      </c>
      <c r="H92" s="53">
        <v>0.27012435172631216</v>
      </c>
      <c r="I92" s="49">
        <v>0.45664413095238088</v>
      </c>
      <c r="J92" s="53">
        <v>1.6881052966990285E-3</v>
      </c>
      <c r="K92" s="49">
        <v>0.54104668253968247</v>
      </c>
      <c r="L92" s="53">
        <v>2.0841084526107864E-3</v>
      </c>
      <c r="M92" s="49">
        <v>0.10432780555555553</v>
      </c>
      <c r="N92" s="50" t="s">
        <v>26</v>
      </c>
      <c r="O92" s="52">
        <v>3.9377028043501884E-4</v>
      </c>
      <c r="P92" s="46">
        <v>33.054609523809511</v>
      </c>
      <c r="Q92" s="10">
        <v>0</v>
      </c>
      <c r="R92" s="44"/>
      <c r="S92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standards w indicators_B&amp;C</vt:lpstr>
      <vt:lpstr>standards w indicators_D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Stuchiner</dc:creator>
  <cp:lastModifiedBy>Emily Stuchiner</cp:lastModifiedBy>
  <dcterms:created xsi:type="dcterms:W3CDTF">2020-06-09T16:40:25Z</dcterms:created>
  <dcterms:modified xsi:type="dcterms:W3CDTF">2020-06-11T17:09:28Z</dcterms:modified>
</cp:coreProperties>
</file>