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emi\Downloads\"/>
    </mc:Choice>
  </mc:AlternateContent>
  <xr:revisionPtr revIDLastSave="0" documentId="13_ncr:1_{29153803-861D-494C-9AAA-5085686FBC0F}" xr6:coauthVersionLast="47" xr6:coauthVersionMax="47" xr10:uidLastSave="{00000000-0000-0000-0000-000000000000}"/>
  <bookViews>
    <workbookView xWindow="3270" yWindow="4185" windowWidth="21600" windowHeight="11295" xr2:uid="{CBE8F8D6-B435-4A9A-B10D-69901ED43661}"/>
  </bookViews>
  <sheets>
    <sheet name="tour_sho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7" i="1" l="1"/>
  <c r="E238" i="1" s="1"/>
  <c r="E239" i="1" s="1"/>
  <c r="E240" i="1" s="1"/>
  <c r="E229" i="1"/>
  <c r="E230" i="1" s="1"/>
  <c r="E231" i="1" s="1"/>
  <c r="E232" i="1" s="1"/>
  <c r="E233" i="1" s="1"/>
  <c r="E234" i="1" s="1"/>
  <c r="E235" i="1" s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31" i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30" i="1"/>
  <c r="E75" i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74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</futureMetadata>
  <valueMetadata count="23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</valueMetadata>
</metadata>
</file>

<file path=xl/sharedStrings.xml><?xml version="1.0" encoding="utf-8"?>
<sst xmlns="http://schemas.openxmlformats.org/spreadsheetml/2006/main" count="1361" uniqueCount="211">
  <si>
    <t>tour_title</t>
  </si>
  <si>
    <t>date</t>
  </si>
  <si>
    <t>continent</t>
  </si>
  <si>
    <t>city</t>
  </si>
  <si>
    <t>country</t>
  </si>
  <si>
    <t>Seattle</t>
  </si>
  <si>
    <t>United States</t>
  </si>
  <si>
    <t>Portland</t>
  </si>
  <si>
    <t>San Jose</t>
  </si>
  <si>
    <t>Los Angeles</t>
  </si>
  <si>
    <t>Fresno</t>
  </si>
  <si>
    <t>Phoenix</t>
  </si>
  <si>
    <t>Denver</t>
  </si>
  <si>
    <t>Rosemont</t>
  </si>
  <si>
    <t>Moline</t>
  </si>
  <si>
    <t>St. Louis</t>
  </si>
  <si>
    <t>San Antonio</t>
  </si>
  <si>
    <t>Houston</t>
  </si>
  <si>
    <t>Lafayette</t>
  </si>
  <si>
    <t>Jacksonville</t>
  </si>
  <si>
    <t>Sunrise</t>
  </si>
  <si>
    <t>Tampa</t>
  </si>
  <si>
    <t>Duluth</t>
  </si>
  <si>
    <t>Charlotte</t>
  </si>
  <si>
    <t>Washington, D.C.</t>
  </si>
  <si>
    <t>Hartford</t>
  </si>
  <si>
    <t>Uniondale</t>
  </si>
  <si>
    <t>East Rutherford</t>
  </si>
  <si>
    <t>Albany</t>
  </si>
  <si>
    <t>Rochester</t>
  </si>
  <si>
    <t>Providence</t>
  </si>
  <si>
    <t>Worcester</t>
  </si>
  <si>
    <t>Philadelphia</t>
  </si>
  <si>
    <t>Cleveland</t>
  </si>
  <si>
    <t>Columbus</t>
  </si>
  <si>
    <t>Detroit</t>
  </si>
  <si>
    <t>Omaha</t>
  </si>
  <si>
    <t>Milwaukee</t>
  </si>
  <si>
    <t>Saint Paul</t>
  </si>
  <si>
    <t>Des Moines</t>
  </si>
  <si>
    <t>San Juan</t>
  </si>
  <si>
    <t>Puerto Rico</t>
  </si>
  <si>
    <t>Tulsa</t>
  </si>
  <si>
    <t>North Little Rock</t>
  </si>
  <si>
    <t>Bossier City</t>
  </si>
  <si>
    <t>Memphis</t>
  </si>
  <si>
    <t>Nashville</t>
  </si>
  <si>
    <t>Cincinnati</t>
  </si>
  <si>
    <t>Grand Rapids</t>
  </si>
  <si>
    <t>London</t>
  </si>
  <si>
    <t>Canada</t>
  </si>
  <si>
    <t>Toronto</t>
  </si>
  <si>
    <t>Manchester</t>
  </si>
  <si>
    <t>Atlantic City</t>
  </si>
  <si>
    <t>Pittsburgh</t>
  </si>
  <si>
    <t>Austin</t>
  </si>
  <si>
    <t>Anaheim</t>
  </si>
  <si>
    <t>San Diego</t>
  </si>
  <si>
    <t>Las Vegas</t>
  </si>
  <si>
    <t>Salt Lake City</t>
  </si>
  <si>
    <t>Lexington</t>
  </si>
  <si>
    <t>Knoxville</t>
  </si>
  <si>
    <t>Glendale</t>
  </si>
  <si>
    <t>North America</t>
  </si>
  <si>
    <t>Best of Both Worlds</t>
  </si>
  <si>
    <t>supporting_act</t>
  </si>
  <si>
    <t>Minneapolis</t>
  </si>
  <si>
    <t>Oakland</t>
  </si>
  <si>
    <t>Fort Worth</t>
  </si>
  <si>
    <t>Greensboro</t>
  </si>
  <si>
    <t>Oklahoma City</t>
  </si>
  <si>
    <t>Kansas City</t>
  </si>
  <si>
    <t>Auburn Hills</t>
  </si>
  <si>
    <t>Indianapolis</t>
  </si>
  <si>
    <t>Newark</t>
  </si>
  <si>
    <t>Baltimore</t>
  </si>
  <si>
    <t>Chicago</t>
  </si>
  <si>
    <t>New Orleans</t>
  </si>
  <si>
    <t>Orlando</t>
  </si>
  <si>
    <t>Miami</t>
  </si>
  <si>
    <t>Jonas Brothers</t>
  </si>
  <si>
    <t>Aly &amp; AJ</t>
  </si>
  <si>
    <t>Everlife</t>
  </si>
  <si>
    <t>Breakout, Hannah Montana 2: Meet Miley Cyrus, The Time of Our Lives, Hannah Montana: The Movie, The Last Song</t>
  </si>
  <si>
    <t>Metro Station</t>
  </si>
  <si>
    <t>Tacoma</t>
  </si>
  <si>
    <t>Dallas</t>
  </si>
  <si>
    <t>Birmingham</t>
  </si>
  <si>
    <t>Louisville</t>
  </si>
  <si>
    <t>University Park</t>
  </si>
  <si>
    <t>Boston</t>
  </si>
  <si>
    <t>Columbia</t>
  </si>
  <si>
    <t>Atlanta</t>
  </si>
  <si>
    <t>tickets_sold</t>
  </si>
  <si>
    <t>tickets_available</t>
  </si>
  <si>
    <t>11787</t>
  </si>
  <si>
    <t>15920</t>
  </si>
  <si>
    <t>14480</t>
  </si>
  <si>
    <t>13881</t>
  </si>
  <si>
    <t>1098931</t>
  </si>
  <si>
    <t>revenue$</t>
  </si>
  <si>
    <t>Wonder World</t>
  </si>
  <si>
    <t>England</t>
  </si>
  <si>
    <t>Dublin</t>
  </si>
  <si>
    <t>Ireland</t>
  </si>
  <si>
    <t>Europe</t>
  </si>
  <si>
    <t>Hannah Montana, Hannah Montana 2: Meet Miley Cyrus</t>
  </si>
  <si>
    <t>associated_albums</t>
  </si>
  <si>
    <t>Quito</t>
  </si>
  <si>
    <t>Ecuador</t>
  </si>
  <si>
    <t>Lima</t>
  </si>
  <si>
    <t>Peru</t>
  </si>
  <si>
    <t>Santiago</t>
  </si>
  <si>
    <t>Chile</t>
  </si>
  <si>
    <t>Buenos Aires</t>
  </si>
  <si>
    <t>Argentina</t>
  </si>
  <si>
    <t>Asunción</t>
  </si>
  <si>
    <t>Paraguay</t>
  </si>
  <si>
    <t>Rio de Janeiro</t>
  </si>
  <si>
    <t>Brazil</t>
  </si>
  <si>
    <t>São Paulo</t>
  </si>
  <si>
    <t>Caracas</t>
  </si>
  <si>
    <t>Venezuela</t>
  </si>
  <si>
    <t>Bogotá</t>
  </si>
  <si>
    <t>Colombia</t>
  </si>
  <si>
    <t>San José</t>
  </si>
  <si>
    <t>Costa Rica</t>
  </si>
  <si>
    <t>Panama City</t>
  </si>
  <si>
    <t>Panama</t>
  </si>
  <si>
    <t>Mexico City</t>
  </si>
  <si>
    <t>Mexico</t>
  </si>
  <si>
    <t>Zapopan</t>
  </si>
  <si>
    <t>Asia</t>
  </si>
  <si>
    <t>Pasay</t>
  </si>
  <si>
    <t>Philippines</t>
  </si>
  <si>
    <t>Australia</t>
  </si>
  <si>
    <t>Brisbane</t>
  </si>
  <si>
    <t>Melbourne</t>
  </si>
  <si>
    <t>Sydney</t>
  </si>
  <si>
    <t>Adelaide</t>
  </si>
  <si>
    <t>Perth</t>
  </si>
  <si>
    <t>South America</t>
  </si>
  <si>
    <t>Banda Lipstick</t>
  </si>
  <si>
    <t>Michael Paynter</t>
  </si>
  <si>
    <t>Nicole Pillman</t>
  </si>
  <si>
    <t>Riva</t>
  </si>
  <si>
    <t>Sam Concepcion, Elmo Magalona</t>
  </si>
  <si>
    <t>Valeria Gastaldi</t>
  </si>
  <si>
    <t>Greys</t>
  </si>
  <si>
    <t>Lasso</t>
  </si>
  <si>
    <t>1829950</t>
  </si>
  <si>
    <t>1016120</t>
  </si>
  <si>
    <t>765677</t>
  </si>
  <si>
    <t>1359070</t>
  </si>
  <si>
    <t>Gypsy Heart</t>
  </si>
  <si>
    <t>Can't Be Tamed, The Time of Our Lives, Breakout, Hannah Montana: The Movie, Hannah Montana 2: Meet Miley Cyrus</t>
  </si>
  <si>
    <t>Vancouver</t>
  </si>
  <si>
    <t>Montreal</t>
  </si>
  <si>
    <t>Brooklyn</t>
  </si>
  <si>
    <t>Raleigh</t>
  </si>
  <si>
    <t>Leeds</t>
  </si>
  <si>
    <t>Glasgow</t>
  </si>
  <si>
    <t>Scotland</t>
  </si>
  <si>
    <t>Belfast</t>
  </si>
  <si>
    <t>Northern Ireland</t>
  </si>
  <si>
    <t>Montpellier</t>
  </si>
  <si>
    <t>France</t>
  </si>
  <si>
    <t>Lyon</t>
  </si>
  <si>
    <t>Cologne</t>
  </si>
  <si>
    <t>Germany</t>
  </si>
  <si>
    <t>Oslo</t>
  </si>
  <si>
    <t>Norway</t>
  </si>
  <si>
    <t>Stockholm</t>
  </si>
  <si>
    <t>Sweden</t>
  </si>
  <si>
    <t>Helsinki</t>
  </si>
  <si>
    <t>Finland</t>
  </si>
  <si>
    <t>Copenhagen</t>
  </si>
  <si>
    <t>Denmark</t>
  </si>
  <si>
    <t>Frankfurt</t>
  </si>
  <si>
    <t>Zürich</t>
  </si>
  <si>
    <t>Switzerland</t>
  </si>
  <si>
    <t>Milan</t>
  </si>
  <si>
    <t>Italy</t>
  </si>
  <si>
    <t>Vienna</t>
  </si>
  <si>
    <t>Austria</t>
  </si>
  <si>
    <t>Barcelona</t>
  </si>
  <si>
    <t>Spain</t>
  </si>
  <si>
    <t>Lisbon</t>
  </si>
  <si>
    <t>Portugal</t>
  </si>
  <si>
    <t>Madrid</t>
  </si>
  <si>
    <t>Antwerp</t>
  </si>
  <si>
    <t>Belgium</t>
  </si>
  <si>
    <t>Amsterdam</t>
  </si>
  <si>
    <t>Netherlands</t>
  </si>
  <si>
    <t>Monterrey</t>
  </si>
  <si>
    <t>Oceania</t>
  </si>
  <si>
    <t>Auckland</t>
  </si>
  <si>
    <t>New Zealand</t>
  </si>
  <si>
    <t>Bangerz</t>
  </si>
  <si>
    <t>Bangerz, Can't Be Tamed, The Time of Our Lives</t>
  </si>
  <si>
    <t>New York City</t>
  </si>
  <si>
    <t>Miley Cyrus &amp; Her Dead Petz</t>
  </si>
  <si>
    <t>Miley Cyrus &amp; Her Dead Petz, Bangerz</t>
  </si>
  <si>
    <t>San Isidro</t>
  </si>
  <si>
    <t>Attention</t>
  </si>
  <si>
    <t>Plastic Hearts, She Is Coming, Bangerz, Miley Cyrus &amp; Her Dead Petz, Endless Summer Vacation, Hannah Montana: The Movie, Breakout, Attention, The Time of Our Lives</t>
  </si>
  <si>
    <t>stop_number</t>
  </si>
  <si>
    <t>lat</t>
  </si>
  <si>
    <t>long</t>
  </si>
  <si>
    <t>time_spacing</t>
  </si>
  <si>
    <t>category_radius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</si>
</sst>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0">
  <rv s="0">
    <fb>41.485833333332998</fb>
    <v>0</v>
  </rv>
  <rv s="0">
    <fb>-90.499722222222005</fb>
    <v>0</v>
  </rv>
  <rv s="0">
    <fb>44.981944444444402</fb>
    <v>0</v>
  </rv>
  <rv s="0">
    <fb>-93.269166666666706</fb>
    <v>0</v>
  </rv>
  <rv s="0">
    <fb>41.258611111111101</fb>
    <v>0</v>
  </rv>
  <rv s="0">
    <fb>-95.9375</fb>
    <v>0</v>
  </rv>
  <rv s="0">
    <fb>40.75</fb>
    <v>0</v>
  </rv>
  <rv s="0">
    <fb>-111.88333333333</fb>
    <v>0</v>
  </rv>
  <rv s="0">
    <fb>47.606209999999997</fb>
    <v>0</v>
  </rv>
  <rv s="0">
    <fb>-122.33207</fb>
    <v>0</v>
  </rv>
  <rv s="0">
    <fb>45.516666666667</fb>
    <v>0</v>
  </rv>
  <rv s="0">
    <fb>-122.66666666667</fb>
    <v>0</v>
  </rv>
  <rv s="0">
    <fb>37.799999999999997</fb>
    <v>0</v>
  </rv>
  <rv s="0">
    <fb>-122.25</fb>
    <v>0</v>
  </rv>
  <rv s="0">
    <fb>33.836111111111002</fb>
    <v>0</v>
  </rv>
  <rv s="0">
    <fb>-117.88972222222</fb>
    <v>0</v>
  </rv>
  <rv s="0">
    <fb>37.304166666667001</fb>
    <v>0</v>
  </rv>
  <rv s="0">
    <fb>-121.87277777778</fb>
    <v>0</v>
  </rv>
  <rv s="0">
    <fb>36.781666666667</fb>
    <v>0</v>
  </rv>
  <rv s="0">
    <fb>-119.79222222222</fb>
    <v>0</v>
  </rv>
  <rv s="0">
    <fb>34.052230000000002</fb>
    <v>0</v>
  </rv>
  <rv s="0">
    <fb>-118.24368</fb>
    <v>0</v>
  </rv>
  <rv s="0">
    <fb>32.715000000000003</fb>
    <v>0</v>
  </rv>
  <rv s="0">
    <fb>-117.16249999999999</fb>
    <v>0</v>
  </rv>
  <rv s="0">
    <fb>34.170833333333</fb>
    <v>0</v>
  </rv>
  <rv s="0">
    <fb>-118.25</fb>
    <v>0</v>
  </rv>
  <rv s="0">
    <fb>29.762777777777998</fb>
    <v>0</v>
  </rv>
  <rv s="0">
    <fb>-95.383055555555998</fb>
    <v>0</v>
  </rv>
  <rv s="0">
    <fb>29.425000000000001</fb>
    <v>0</v>
  </rv>
  <rv s="0">
    <fb>-98.493888888888904</fb>
    <v>0</v>
  </rv>
  <rv s="0">
    <fb>32.7563888888889</fb>
    <v>0</v>
  </rv>
  <rv s="0">
    <fb>-97.332499999999996</fb>
    <v>0</v>
  </rv>
  <rv s="0">
    <fb>32.517800000000001</fb>
    <v>0</v>
  </rv>
  <rv s="0">
    <fb>-93.691400000000002</fb>
    <v>0</v>
  </rv>
  <rv s="0">
    <fb>27.947500000000002</fb>
    <v>0</v>
  </rv>
  <rv s="0">
    <fb>-82.458611111111097</fb>
    <v>0</v>
  </rv>
  <rv s="0">
    <fb>26.157222222222</fb>
    <v>0</v>
  </rv>
  <rv s="0">
    <fb>-80.286111111110998</fb>
    <v>0</v>
  </rv>
  <rv s="0">
    <fb>36.162222222222198</fb>
    <v>0</v>
  </rv>
  <rv s="0">
    <fb>-86.774444444444399</fb>
    <v>0</v>
  </rv>
  <rv s="0">
    <fb>35.966666666667003</fb>
    <v>0</v>
  </rv>
  <rv s="0">
    <fb>-83.95</fb>
    <v>0</v>
  </rv>
  <rv s="0">
    <fb>36.08</fb>
    <v>0</v>
  </rv>
  <rv s="0">
    <fb>-79.819444444444002</fb>
    <v>0</v>
  </rv>
  <rv s="0">
    <fb>35.226944444444001</fb>
    <v>0</v>
  </rv>
  <rv s="0">
    <fb>-80.843333333333007</fb>
    <v>0</v>
  </rv>
  <rv s="0">
    <fb>46.786944444444401</fb>
    <v>0</v>
  </rv>
  <rv s="0">
    <fb>-92.098055555555604</fb>
    <v>0</v>
  </rv>
  <rv s="0">
    <fb>35.1175</fb>
    <v>0</v>
  </rv>
  <rv s="0">
    <fb>-89.971111111111</fb>
    <v>0</v>
  </rv>
  <rv s="0">
    <fb>34.771388888889</fb>
    <v>0</v>
  </rv>
  <rv s="0">
    <fb>-92.266388888888997</fb>
    <v>0</v>
  </rv>
  <rv s="0">
    <fb>35.482300000000002</fb>
    <v>0</v>
  </rv>
  <rv s="0">
    <fb>-97.535200000000003</fb>
    <v>0</v>
  </rv>
  <rv s="0">
    <fb>39.106666666667003</fb>
    <v>0</v>
  </rv>
  <rv s="0">
    <fb>-94.676388888888994</fb>
    <v>0</v>
  </rv>
  <rv s="0">
    <fb>42.6875</fb>
    <v>0</v>
  </rv>
  <rv s="0">
    <fb>-83.234166666666994</fb>
    <v>0</v>
  </rv>
  <rv s="0">
    <fb>42.963360000000002</fb>
    <v>0</v>
  </rv>
  <rv s="0">
    <fb>-85.668090000000007</fb>
    <v>0</v>
  </rv>
  <rv s="0">
    <fb>41.9908</fb>
    <v>0</v>
  </rv>
  <rv s="0">
    <fb>-87.873900000000006</fb>
    <v>0</v>
  </rv>
  <rv s="0">
    <fb>39.768611111110999</fb>
    <v>0</v>
  </rv>
  <rv s="0">
    <fb>-86.158055555556004</fb>
    <v>0</v>
  </rv>
  <rv s="0">
    <fb>39.962222222222202</fb>
    <v>0</v>
  </rv>
  <rv s="0">
    <fb>-83.000555555555593</fb>
    <v>0</v>
  </rv>
  <rv s="0">
    <fb>38.029722222221999</fb>
    <v>0</v>
  </rv>
  <rv s="0">
    <fb>-84.494722222221995</fb>
    <v>0</v>
  </rv>
  <rv s="0">
    <fb>39.1</fb>
    <v>0</v>
  </rv>
  <rv s="0">
    <fb>-84.512500000000003</fb>
    <v>0</v>
  </rv>
  <rv s="0">
    <fb>43.670277777777997</fb>
    <v>0</v>
  </rv>
  <rv s="0">
    <fb>-79.386666666666997</fb>
    <v>0</v>
  </rv>
  <rv s="0">
    <fb>43.165555555555997</fb>
    <v>0</v>
  </rv>
  <rv s="0">
    <fb>-77.611388888888996</fb>
    <v>0</v>
  </rv>
  <rv s="0">
    <fb>39.952777777778003</fb>
    <v>0</v>
  </rv>
  <rv s="0">
    <fb>-75.163611111110995</fb>
    <v>0</v>
  </rv>
  <rv s="0">
    <fb>41.763333333333001</fb>
    <v>0</v>
  </rv>
  <rv s="0">
    <fb>-72.685000000000002</fb>
    <v>0</v>
  </rv>
  <rv s="0">
    <fb>41.823990000000002</fb>
    <v>0</v>
  </rv>
  <rv s="0">
    <fb>-71.41283</fb>
    <v>0</v>
  </rv>
  <rv s="0">
    <fb>42.271388888889</fb>
    <v>0</v>
  </rv>
  <rv s="0">
    <fb>-71.798888888888996</fb>
    <v>0</v>
  </rv>
  <rv s="0">
    <fb>40.703055555555999</fb>
    <v>0</v>
  </rv>
  <rv s="0">
    <fb>-73.591111111111005</fb>
    <v>0</v>
  </rv>
  <rv s="0">
    <fb>40.735277777778002</fb>
    <v>0</v>
  </rv>
  <rv s="0">
    <fb>-74.185000000000002</fb>
    <v>0</v>
  </rv>
  <rv s="0">
    <fb>41.482222222221999</fb>
    <v>0</v>
  </rv>
  <rv s="0">
    <fb>-81.669722222222006</fb>
    <v>0</v>
  </rv>
  <rv s="0">
    <fb>40.441666666666698</fb>
    <v>0</v>
  </rv>
  <rv s="0">
    <fb>-80</fb>
    <v>0</v>
  </rv>
  <rv s="0">
    <fb>39.362499999999997</fb>
    <v>0</v>
  </rv>
  <rv s="0">
    <fb>-74.424999999999997</fb>
    <v>0</v>
  </rv>
  <rv s="0">
    <fb>39.286388888889</fb>
    <v>0</v>
  </rv>
  <rv s="0">
    <fb>-76.614999999999995</fb>
    <v>0</v>
  </rv>
  <rv s="0">
    <fb>42.65</fb>
    <v>0</v>
  </rv>
  <rv s="0">
    <fb>-73.766666666667007</fb>
    <v>0</v>
  </rv>
  <rv s="0">
    <fb>42.331666666666997</fb>
    <v>0</v>
  </rv>
  <rv s="0">
    <fb>-83.047499999999999</fb>
    <v>0</v>
  </rv>
  <rv s="0">
    <fb>43.05</fb>
    <v>0</v>
  </rv>
  <rv s="0">
    <fb>-87.95</fb>
    <v>0</v>
  </rv>
  <rv s="0">
    <fb>41.850029999999997</fb>
    <v>0</v>
  </rv>
  <rv s="0">
    <fb>-87.650049999999993</fb>
    <v>0</v>
  </rv>
  <rv s="0">
    <fb>36.169166666667003</fb>
    <v>0</v>
  </rv>
  <rv s="0">
    <fb>-115.14472222222</fb>
    <v>0</v>
  </rv>
  <rv s="0">
    <fb>30.3</fb>
    <v>0</v>
  </rv>
  <rv s="0">
    <fb>-97.733333333332993</fb>
    <v>0</v>
  </rv>
  <rv s="0">
    <fb>30.243061999999998</fb>
    <v>0</v>
  </rv>
  <rv s="0">
    <fb>-92.012648999999996</fb>
    <v>0</v>
  </rv>
  <rv s="0">
    <fb>29.954650000000001</fb>
    <v>0</v>
  </rv>
  <rv s="0">
    <fb>-90.075069999999997</fb>
    <v>0</v>
  </rv>
  <rv s="0">
    <fb>28.533611111111</fb>
    <v>0</v>
  </rv>
  <rv s="0">
    <fb>-81.386666666666997</fb>
    <v>0</v>
  </rv>
  <rv s="0">
    <fb>30.316666666667</fb>
    <v>0</v>
  </rv>
  <rv s="0">
    <fb>-81.650000000000006</fb>
    <v>0</v>
  </rv>
  <rv s="0">
    <fb>25.783333333333001</fb>
    <v>0</v>
  </rv>
  <rv s="0">
    <fb>-80.216666666666995</fb>
    <v>0</v>
  </rv>
  <rv s="0">
    <fb>47.241388888888999</fb>
    <v>0</v>
  </rv>
  <rv s="0">
    <fb>-122.45944444444</fb>
    <v>0</v>
  </rv>
  <rv s="0">
    <fb>41.590833333333002</fb>
    <v>0</v>
  </rv>
  <rv s="0">
    <fb>-93.620833333332996</fb>
    <v>0</v>
  </rv>
  <rv s="0">
    <fb>36.131388888888999</fb>
    <v>0</v>
  </rv>
  <rv s="0">
    <fb>-95.937222222222005</fb>
    <v>0</v>
  </rv>
  <rv s="0">
    <fb>32.779166666667003</fb>
    <v>0</v>
  </rv>
  <rv s="0">
    <fb>-96.808888888889001</fb>
    <v>0</v>
  </rv>
  <rv s="0">
    <fb>33.517499999999998</fb>
    <v>0</v>
  </rv>
  <rv s="0">
    <fb>-86.809444444444395</fb>
    <v>0</v>
  </rv>
  <rv s="0">
    <fb>38.256111111111103</fb>
    <v>0</v>
  </rv>
  <rv s="0">
    <fb>-85.751388888888897</fb>
    <v>0</v>
  </rv>
  <rv s="0">
    <fb>40.796111111111003</fb>
    <v>0</v>
  </rv>
  <rv s="0">
    <fb>-77.862777777778007</fb>
    <v>0</v>
  </rv>
  <rv s="0">
    <fb>42.360277777777803</fb>
    <v>0</v>
  </rv>
  <rv s="0">
    <fb>-71.057777777777801</fb>
    <v>0</v>
  </rv>
  <rv s="0">
    <fb>34.000555555555998</fb>
    <v>0</v>
  </rv>
  <rv s="0">
    <fb>-81.044166666666996</fb>
    <v>0</v>
  </rv>
  <rv s="0">
    <fb>33.756944444444002</fb>
    <v>0</v>
  </rv>
  <rv s="0">
    <fb>-84.390277777777996</fb>
    <v>0</v>
  </rv>
  <rv s="0">
    <fb>51.507222222221998</fb>
    <v>0</v>
  </rv>
  <rv s="0">
    <fb>-0.1275</fb>
    <v>0</v>
  </rv>
  <rv s="0">
    <fb>53.349722222222198</fb>
    <v>0</v>
  </rv>
  <rv s="0">
    <fb>-6.2602777777777803</fb>
    <v>0</v>
  </rv>
  <rv s="0">
    <fb>52.48</fb>
    <v>0</v>
  </rv>
  <rv s="0">
    <fb>-1.9025000000000001</fb>
    <v>0</v>
  </rv>
  <rv s="0">
    <fb>53.466666666667003</fb>
    <v>0</v>
  </rv>
  <rv s="0">
    <fb>-2.2333333333333001</fb>
    <v>0</v>
  </rv>
  <rv s="0">
    <fb>-0.22</fb>
    <v>0</v>
  </rv>
  <rv s="0">
    <fb>-78.512500000000003</fb>
    <v>0</v>
  </rv>
  <rv s="0">
    <fb>-12.06</fb>
    <v>0</v>
  </rv>
  <rv s="0">
    <fb>-77.037499999999994</fb>
    <v>0</v>
  </rv>
  <rv s="0">
    <fb>-33.450000000000003</fb>
    <v>0</v>
  </rv>
  <rv s="0">
    <fb>-70.666666666666998</fb>
    <v>0</v>
  </rv>
  <rv s="0">
    <fb>-22.911111111111101</fb>
    <v>0</v>
  </rv>
  <rv s="0">
    <fb>-43.205555555555598</fb>
    <v>0</v>
  </rv>
  <rv s="0">
    <fb>-23.550394444443999</fb>
    <v>0</v>
  </rv>
  <rv s="0">
    <fb>-46.633947222221998</fb>
    <v>0</v>
  </rv>
  <rv s="0">
    <fb>10.5</fb>
    <v>0</v>
  </rv>
  <rv s="0">
    <fb>-66.933333333332996</fb>
    <v>0</v>
  </rv>
  <rv s="0">
    <fb>9.9325111111111095</fb>
    <v>0</v>
  </rv>
  <rv s="0">
    <fb>-84.079580555555594</fb>
    <v>0</v>
  </rv>
  <rv s="0">
    <fb>9</fb>
    <v>0</v>
  </rv>
  <rv s="0">
    <fb>-79.5</fb>
    <v>0</v>
  </rv>
  <rv s="0">
    <fb>20.720277777778001</fb>
    <v>0</v>
  </rv>
  <rv s="0">
    <fb>-103.39194444444</fb>
    <v>0</v>
  </rv>
  <rv s="0">
    <fb>14.55</fb>
    <v>0</v>
  </rv>
  <rv s="0">
    <fb>121</fb>
    <v>0</v>
  </rv>
  <rv s="0">
    <fb>-27.467777777778</fb>
    <v>0</v>
  </rv>
  <rv s="0">
    <fb>153.02777777777999</fb>
    <v>0</v>
  </rv>
  <rv s="0">
    <fb>-37.814166666666701</fb>
    <v>0</v>
  </rv>
  <rv s="0">
    <fb>144.963055555556</fb>
    <v>0</v>
  </rv>
  <rv s="0">
    <fb>-33.867777777777803</fb>
    <v>0</v>
  </rv>
  <rv s="0">
    <fb>151.21</fb>
    <v>0</v>
  </rv>
  <rv s="0">
    <fb>-34.927500000000002</fb>
    <v>0</v>
  </rv>
  <rv s="0">
    <fb>138.6</fb>
    <v>0</v>
  </rv>
  <rv s="0">
    <fb>-31.9559</fb>
    <v>0</v>
  </rv>
  <rv s="0">
    <fb>115.86060000000001</fb>
    <v>0</v>
  </rv>
  <rv s="0">
    <fb>49.260833333333302</fb>
    <v>0</v>
  </rv>
  <rv s="0">
    <fb>-123.11388888888899</fb>
    <v>0</v>
  </rv>
  <rv s="0">
    <fb>33.448333333333302</fb>
    <v>0</v>
  </rv>
  <rv s="0">
    <fb>-112.073888888889</fb>
    <v>0</v>
  </rv>
  <rv s="0">
    <fb>44.944166666667002</fb>
    <v>0</v>
  </rv>
  <rv s="0">
    <fb>-93.093611111111002</fb>
    <v>0</v>
  </rv>
  <rv s="0">
    <fb>45.508888888888997</fb>
    <v>0</v>
  </rv>
  <rv s="0">
    <fb>-73.561666666666994</fb>
    <v>0</v>
  </rv>
  <rv s="0">
    <fb>40.830277777778001</fb>
    <v>0</v>
  </rv>
  <rv s="0">
    <fb>-74.096944444444006</fb>
    <v>0</v>
  </rv>
  <rv s="0">
    <fb>40.692777777777998</fb>
    <v>0</v>
  </rv>
  <rv s="0">
    <fb>-73.990277777778005</fb>
    <v>0</v>
  </rv>
  <rv s="0">
    <fb>35.78</fb>
    <v>0</v>
  </rv>
  <rv s="0">
    <fb>-78.64</fb>
    <v>0</v>
  </rv>
  <rv s="0">
    <fb>53.797499999999999</fb>
    <v>0</v>
  </rv>
  <rv s="0">
    <fb>-1.5436111111111099</fb>
    <v>0</v>
  </rv>
  <rv s="0">
    <fb>55.8611111111111</fb>
    <v>0</v>
  </rv>
  <rv s="0">
    <fb>-4.25</fb>
    <v>0</v>
  </rv>
  <rv s="0">
    <fb>54.596388888889003</fb>
    <v>0</v>
  </rv>
  <rv s="0">
    <fb>-5.93</fb>
    <v>0</v>
  </rv>
  <rv s="0">
    <fb>43.610919444444001</fb>
    <v>0</v>
  </rv>
  <rv s="0">
    <fb>3.8772305555556001</fb>
    <v>0</v>
  </rv>
  <rv s="0">
    <fb>45.758888888888997</fb>
    <v>0</v>
  </rv>
  <rv s="0">
    <fb>4.8413888888888996</fb>
    <v>0</v>
  </rv>
  <rv s="0">
    <fb>50.942222222222</fb>
    <v>0</v>
  </rv>
  <rv s="0">
    <fb>6.9577777777777996</fb>
    <v>0</v>
  </rv>
  <rv s="0">
    <fb>59.329444444444</fb>
    <v>0</v>
  </rv>
  <rv s="0">
    <fb>18.068611111111</fb>
    <v>0</v>
  </rv>
  <rv s="0">
    <fb>60.175559999999997</fb>
    <v>0</v>
  </rv>
  <rv s="0">
    <fb>24.934170000000002</fb>
    <v>0</v>
  </rv>
  <rv s="0">
    <fb>55.676111111110998</fb>
    <v>0</v>
  </rv>
  <rv s="0">
    <fb>12.568888888888999</fb>
    <v>0</v>
  </rv>
  <rv s="0">
    <fb>50.110555555555599</fb>
    <v>0</v>
  </rv>
  <rv s="0">
    <fb>8.6822222222222205</fb>
    <v>0</v>
  </rv>
  <rv s="0">
    <fb>47.3744444444444</fb>
    <v>0</v>
  </rv>
  <rv s="0">
    <fb>8.5411111111111104</fb>
    <v>0</v>
  </rv>
  <rv s="0">
    <fb>45.466944444444003</fb>
    <v>0</v>
  </rv>
  <rv s="0">
    <fb>9.19</fb>
    <v>0</v>
  </rv>
  <rv s="0">
    <fb>41.3825</fb>
    <v>0</v>
  </rv>
  <rv s="0">
    <fb>2.1769444444444002</fb>
    <v>0</v>
  </rv>
  <rv s="0">
    <fb>40.416944444444397</fb>
    <v>0</v>
  </rv>
  <rv s="0">
    <fb>-3.70333333333333</fb>
    <v>0</v>
  </rv>
  <rv s="0">
    <fb>51.221111111111099</fb>
    <v>0</v>
  </rv>
  <rv s="0">
    <fb>4.3997222222222199</fb>
    <v>0</v>
  </rv>
  <rv s="0">
    <fb>52.372777777777799</fb>
    <v>0</v>
  </rv>
  <rv s="0">
    <fb>4.8936111111111096</fb>
    <v>0</v>
  </rv>
  <rv s="0">
    <fb>18.4655555555556</fb>
    <v>0</v>
  </rv>
  <rv s="0">
    <fb>-66.1180555555556</fb>
    <v>0</v>
  </rv>
  <rv s="0">
    <fb>25.671388888888998</fb>
    <v>0</v>
  </rv>
  <rv s="0">
    <fb>-100.30861111111</fb>
    <v>0</v>
  </rv>
  <rv s="0">
    <fb>-36.85</fb>
    <v>0</v>
  </rv>
  <rv s="0">
    <fb>174.78333333333001</fb>
    <v>0</v>
  </rv>
  <rv s="0">
    <fb>40.700000000000003</fb>
    <v>0</v>
  </rv>
  <rv s="0">
    <fb>-74</fb>
    <v>0</v>
  </rv>
  <rv s="0">
    <fb>-34.466666666667003</fb>
    <v>0</v>
  </rv>
  <rv s="0">
    <fb>-58.516666666667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428B-1A11-4B81-ADC6-4EE7564E0F63}">
  <dimension ref="A1:O240"/>
  <sheetViews>
    <sheetView tabSelected="1" workbookViewId="0">
      <pane ySplit="1" topLeftCell="A11" activePane="bottomLeft" state="frozen"/>
      <selection pane="bottomLeft" activeCell="C18" sqref="C18"/>
    </sheetView>
  </sheetViews>
  <sheetFormatPr defaultRowHeight="15" x14ac:dyDescent="0.25"/>
  <cols>
    <col min="1" max="1" width="15.140625" bestFit="1" customWidth="1"/>
    <col min="2" max="2" width="26.5703125" bestFit="1" customWidth="1"/>
    <col min="3" max="3" width="14" bestFit="1" customWidth="1"/>
    <col min="4" max="4" width="10.7109375" style="1" bestFit="1" customWidth="1"/>
    <col min="5" max="5" width="23" style="2" bestFit="1" customWidth="1"/>
    <col min="6" max="6" width="50.85546875" customWidth="1"/>
    <col min="9" max="9" width="16.28515625" bestFit="1" customWidth="1"/>
    <col min="10" max="10" width="16" bestFit="1" customWidth="1"/>
    <col min="11" max="11" width="14" bestFit="1" customWidth="1"/>
    <col min="12" max="12" width="30.5703125" bestFit="1" customWidth="1"/>
    <col min="13" max="13" width="11.5703125" bestFit="1" customWidth="1"/>
    <col min="14" max="14" width="16" bestFit="1" customWidth="1"/>
    <col min="15" max="15" width="9.42578125" bestFit="1" customWidth="1"/>
  </cols>
  <sheetData>
    <row r="1" spans="1:15" x14ac:dyDescent="0.25">
      <c r="A1" t="s">
        <v>210</v>
      </c>
      <c r="B1" t="s">
        <v>0</v>
      </c>
      <c r="C1" t="s">
        <v>206</v>
      </c>
      <c r="D1" s="1" t="s">
        <v>1</v>
      </c>
      <c r="E1" s="2" t="s">
        <v>209</v>
      </c>
      <c r="F1" t="s">
        <v>107</v>
      </c>
      <c r="G1" t="s">
        <v>207</v>
      </c>
      <c r="H1" t="s">
        <v>208</v>
      </c>
      <c r="I1" t="s">
        <v>3</v>
      </c>
      <c r="J1" t="s">
        <v>4</v>
      </c>
      <c r="K1" t="s">
        <v>2</v>
      </c>
      <c r="L1" t="s">
        <v>65</v>
      </c>
      <c r="M1" t="s">
        <v>93</v>
      </c>
      <c r="N1" t="s">
        <v>94</v>
      </c>
      <c r="O1" t="s">
        <v>100</v>
      </c>
    </row>
    <row r="2" spans="1:15" x14ac:dyDescent="0.25">
      <c r="A2">
        <v>6</v>
      </c>
      <c r="B2" t="s">
        <v>64</v>
      </c>
      <c r="C2">
        <v>1</v>
      </c>
      <c r="D2" s="1">
        <v>39373</v>
      </c>
      <c r="E2" s="2">
        <v>1</v>
      </c>
      <c r="F2" t="s">
        <v>106</v>
      </c>
      <c r="G2">
        <v>38.630279999999999</v>
      </c>
      <c r="H2">
        <v>-90.200310000000002</v>
      </c>
      <c r="I2" t="s">
        <v>15</v>
      </c>
      <c r="J2" t="s">
        <v>6</v>
      </c>
      <c r="K2" t="s">
        <v>63</v>
      </c>
      <c r="L2" t="s">
        <v>80</v>
      </c>
    </row>
    <row r="3" spans="1:15" x14ac:dyDescent="0.25">
      <c r="A3">
        <v>6</v>
      </c>
      <c r="B3" t="s">
        <v>64</v>
      </c>
      <c r="C3">
        <v>2</v>
      </c>
      <c r="D3" s="1">
        <v>39375</v>
      </c>
      <c r="E3" s="2">
        <f>(D3-D2)*252.8/144+E2</f>
        <v>4.5111111111111111</v>
      </c>
      <c r="F3" t="s">
        <v>106</v>
      </c>
      <c r="G3" vm="1">
        <v>41.485833333332998</v>
      </c>
      <c r="H3" vm="2">
        <v>-90.499722222222005</v>
      </c>
      <c r="I3" t="s">
        <v>14</v>
      </c>
      <c r="J3" t="s">
        <v>6</v>
      </c>
      <c r="K3" t="s">
        <v>63</v>
      </c>
      <c r="L3" t="s">
        <v>80</v>
      </c>
    </row>
    <row r="4" spans="1:15" x14ac:dyDescent="0.25">
      <c r="A4">
        <v>6</v>
      </c>
      <c r="B4" t="s">
        <v>64</v>
      </c>
      <c r="C4">
        <v>3</v>
      </c>
      <c r="D4" s="1">
        <v>39376</v>
      </c>
      <c r="E4" s="2">
        <f t="shared" ref="E4:E67" si="0">(D4-D3)*252.8/144+E3</f>
        <v>6.2666666666666666</v>
      </c>
      <c r="F4" t="s">
        <v>106</v>
      </c>
      <c r="G4" vm="3">
        <v>44.981944444444402</v>
      </c>
      <c r="H4" vm="4">
        <v>-93.269166666666706</v>
      </c>
      <c r="I4" t="s">
        <v>66</v>
      </c>
      <c r="J4" t="s">
        <v>6</v>
      </c>
      <c r="K4" t="s">
        <v>63</v>
      </c>
      <c r="L4" t="s">
        <v>80</v>
      </c>
    </row>
    <row r="5" spans="1:15" x14ac:dyDescent="0.25">
      <c r="A5">
        <v>6</v>
      </c>
      <c r="B5" t="s">
        <v>64</v>
      </c>
      <c r="C5">
        <v>4</v>
      </c>
      <c r="D5" s="1">
        <v>39378</v>
      </c>
      <c r="E5" s="2">
        <f t="shared" si="0"/>
        <v>9.7777777777777786</v>
      </c>
      <c r="F5" t="s">
        <v>106</v>
      </c>
      <c r="G5" vm="5">
        <v>41.258611111111101</v>
      </c>
      <c r="H5" vm="6">
        <v>-95.9375</v>
      </c>
      <c r="I5" t="s">
        <v>36</v>
      </c>
      <c r="J5" t="s">
        <v>6</v>
      </c>
      <c r="K5" t="s">
        <v>63</v>
      </c>
      <c r="L5" t="s">
        <v>80</v>
      </c>
    </row>
    <row r="6" spans="1:15" x14ac:dyDescent="0.25">
      <c r="A6">
        <v>6</v>
      </c>
      <c r="B6" t="s">
        <v>64</v>
      </c>
      <c r="C6">
        <v>5</v>
      </c>
      <c r="D6" s="1">
        <v>39380</v>
      </c>
      <c r="E6" s="2">
        <f t="shared" si="0"/>
        <v>13.28888888888889</v>
      </c>
      <c r="F6" t="s">
        <v>106</v>
      </c>
      <c r="G6">
        <v>39.739235000000001</v>
      </c>
      <c r="H6">
        <v>-104.99025</v>
      </c>
      <c r="I6" t="s">
        <v>12</v>
      </c>
      <c r="J6" t="s">
        <v>6</v>
      </c>
      <c r="K6" t="s">
        <v>63</v>
      </c>
      <c r="L6" t="s">
        <v>80</v>
      </c>
    </row>
    <row r="7" spans="1:15" x14ac:dyDescent="0.25">
      <c r="A7">
        <v>6</v>
      </c>
      <c r="B7" t="s">
        <v>64</v>
      </c>
      <c r="C7">
        <v>6</v>
      </c>
      <c r="D7" s="1">
        <v>39381</v>
      </c>
      <c r="E7" s="2">
        <f t="shared" si="0"/>
        <v>15.044444444444444</v>
      </c>
      <c r="F7" t="s">
        <v>106</v>
      </c>
      <c r="G7" vm="7">
        <v>40.75</v>
      </c>
      <c r="H7" vm="8">
        <v>-111.88333333333</v>
      </c>
      <c r="I7" t="s">
        <v>59</v>
      </c>
      <c r="J7" t="s">
        <v>6</v>
      </c>
      <c r="K7" t="s">
        <v>63</v>
      </c>
      <c r="L7" t="s">
        <v>80</v>
      </c>
    </row>
    <row r="8" spans="1:15" x14ac:dyDescent="0.25">
      <c r="A8">
        <v>6</v>
      </c>
      <c r="B8" t="s">
        <v>64</v>
      </c>
      <c r="C8">
        <v>7</v>
      </c>
      <c r="D8" s="1">
        <v>39382</v>
      </c>
      <c r="E8" s="2">
        <f t="shared" si="0"/>
        <v>16.8</v>
      </c>
      <c r="F8" t="s">
        <v>106</v>
      </c>
      <c r="G8" vm="7">
        <v>40.75</v>
      </c>
      <c r="H8" vm="8">
        <v>-111.88333333333</v>
      </c>
      <c r="I8" t="s">
        <v>59</v>
      </c>
      <c r="J8" t="s">
        <v>6</v>
      </c>
      <c r="K8" t="s">
        <v>63</v>
      </c>
      <c r="L8" t="s">
        <v>80</v>
      </c>
    </row>
    <row r="9" spans="1:15" x14ac:dyDescent="0.25">
      <c r="A9">
        <v>6</v>
      </c>
      <c r="B9" t="s">
        <v>64</v>
      </c>
      <c r="C9">
        <v>8</v>
      </c>
      <c r="D9" s="1">
        <v>39384</v>
      </c>
      <c r="E9" s="2">
        <f t="shared" si="0"/>
        <v>20.31111111111111</v>
      </c>
      <c r="F9" t="s">
        <v>106</v>
      </c>
      <c r="G9" vm="9">
        <v>47.606209999999997</v>
      </c>
      <c r="H9" vm="10">
        <v>-122.33207</v>
      </c>
      <c r="I9" t="s">
        <v>5</v>
      </c>
      <c r="J9" t="s">
        <v>6</v>
      </c>
      <c r="K9" t="s">
        <v>63</v>
      </c>
      <c r="L9" t="s">
        <v>80</v>
      </c>
    </row>
    <row r="10" spans="1:15" x14ac:dyDescent="0.25">
      <c r="A10">
        <v>6</v>
      </c>
      <c r="B10" t="s">
        <v>64</v>
      </c>
      <c r="C10">
        <v>9</v>
      </c>
      <c r="D10" s="1">
        <v>39385</v>
      </c>
      <c r="E10" s="2">
        <f t="shared" si="0"/>
        <v>22.066666666666666</v>
      </c>
      <c r="F10" t="s">
        <v>106</v>
      </c>
      <c r="G10" vm="11">
        <v>45.516666666667</v>
      </c>
      <c r="H10" vm="12">
        <v>-122.66666666667</v>
      </c>
      <c r="I10" t="s">
        <v>7</v>
      </c>
      <c r="J10" t="s">
        <v>6</v>
      </c>
      <c r="K10" t="s">
        <v>63</v>
      </c>
      <c r="L10" t="s">
        <v>80</v>
      </c>
    </row>
    <row r="11" spans="1:15" x14ac:dyDescent="0.25">
      <c r="A11">
        <v>6</v>
      </c>
      <c r="B11" t="s">
        <v>64</v>
      </c>
      <c r="C11">
        <v>10</v>
      </c>
      <c r="D11" s="1">
        <v>39387</v>
      </c>
      <c r="E11" s="2">
        <f t="shared" si="0"/>
        <v>25.577777777777776</v>
      </c>
      <c r="F11" t="s">
        <v>106</v>
      </c>
      <c r="G11" vm="13">
        <v>37.799999999999997</v>
      </c>
      <c r="H11" vm="14">
        <v>-122.25</v>
      </c>
      <c r="I11" t="s">
        <v>67</v>
      </c>
      <c r="J11" t="s">
        <v>6</v>
      </c>
      <c r="K11" t="s">
        <v>63</v>
      </c>
      <c r="L11" t="s">
        <v>80</v>
      </c>
    </row>
    <row r="12" spans="1:15" x14ac:dyDescent="0.25">
      <c r="A12">
        <v>6</v>
      </c>
      <c r="B12" t="s">
        <v>64</v>
      </c>
      <c r="C12">
        <v>11</v>
      </c>
      <c r="D12" s="1">
        <v>39389</v>
      </c>
      <c r="E12" s="2">
        <f t="shared" si="0"/>
        <v>29.088888888888889</v>
      </c>
      <c r="F12" t="s">
        <v>106</v>
      </c>
      <c r="G12" vm="15">
        <v>33.836111111111002</v>
      </c>
      <c r="H12" vm="16">
        <v>-117.88972222222</v>
      </c>
      <c r="I12" t="s">
        <v>56</v>
      </c>
      <c r="J12" t="s">
        <v>6</v>
      </c>
      <c r="K12" t="s">
        <v>63</v>
      </c>
      <c r="L12" t="s">
        <v>80</v>
      </c>
    </row>
    <row r="13" spans="1:15" x14ac:dyDescent="0.25">
      <c r="A13">
        <v>6</v>
      </c>
      <c r="B13" t="s">
        <v>64</v>
      </c>
      <c r="C13">
        <v>12</v>
      </c>
      <c r="D13" s="1">
        <v>39390</v>
      </c>
      <c r="E13" s="2">
        <f t="shared" si="0"/>
        <v>30.844444444444445</v>
      </c>
      <c r="F13" t="s">
        <v>106</v>
      </c>
      <c r="G13" vm="17">
        <v>37.304166666667001</v>
      </c>
      <c r="H13" vm="18">
        <v>-121.87277777778</v>
      </c>
      <c r="I13" t="s">
        <v>8</v>
      </c>
      <c r="J13" t="s">
        <v>6</v>
      </c>
      <c r="K13" t="s">
        <v>63</v>
      </c>
      <c r="L13" t="s">
        <v>80</v>
      </c>
    </row>
    <row r="14" spans="1:15" x14ac:dyDescent="0.25">
      <c r="A14">
        <v>6</v>
      </c>
      <c r="B14" t="s">
        <v>64</v>
      </c>
      <c r="C14">
        <v>13</v>
      </c>
      <c r="D14" s="1">
        <v>39391</v>
      </c>
      <c r="E14" s="2">
        <f t="shared" si="0"/>
        <v>32.6</v>
      </c>
      <c r="F14" t="s">
        <v>106</v>
      </c>
      <c r="G14" vm="19">
        <v>36.781666666667</v>
      </c>
      <c r="H14" vm="20">
        <v>-119.79222222222</v>
      </c>
      <c r="I14" t="s">
        <v>10</v>
      </c>
      <c r="J14" t="s">
        <v>6</v>
      </c>
      <c r="K14" t="s">
        <v>63</v>
      </c>
      <c r="L14" t="s">
        <v>80</v>
      </c>
    </row>
    <row r="15" spans="1:15" x14ac:dyDescent="0.25">
      <c r="A15">
        <v>6</v>
      </c>
      <c r="B15" t="s">
        <v>64</v>
      </c>
      <c r="C15">
        <v>14</v>
      </c>
      <c r="D15" s="1">
        <v>39393</v>
      </c>
      <c r="E15" s="2">
        <f t="shared" si="0"/>
        <v>36.111111111111114</v>
      </c>
      <c r="F15" t="s">
        <v>106</v>
      </c>
      <c r="G15" vm="21">
        <v>34.052230000000002</v>
      </c>
      <c r="H15" vm="22">
        <v>-118.24368</v>
      </c>
      <c r="I15" t="s">
        <v>9</v>
      </c>
      <c r="J15" t="s">
        <v>6</v>
      </c>
      <c r="K15" t="s">
        <v>63</v>
      </c>
      <c r="L15" t="s">
        <v>80</v>
      </c>
    </row>
    <row r="16" spans="1:15" x14ac:dyDescent="0.25">
      <c r="A16">
        <v>6</v>
      </c>
      <c r="B16" t="s">
        <v>64</v>
      </c>
      <c r="C16">
        <v>15</v>
      </c>
      <c r="D16" s="1">
        <v>39394</v>
      </c>
      <c r="E16" s="2">
        <f t="shared" si="0"/>
        <v>37.866666666666667</v>
      </c>
      <c r="F16" t="s">
        <v>106</v>
      </c>
      <c r="G16" vm="23">
        <v>32.715000000000003</v>
      </c>
      <c r="H16" vm="24">
        <v>-117.16249999999999</v>
      </c>
      <c r="I16" t="s">
        <v>57</v>
      </c>
      <c r="J16" t="s">
        <v>6</v>
      </c>
      <c r="K16" t="s">
        <v>63</v>
      </c>
      <c r="L16" t="s">
        <v>80</v>
      </c>
    </row>
    <row r="17" spans="1:12" x14ac:dyDescent="0.25">
      <c r="A17">
        <v>6</v>
      </c>
      <c r="B17" t="s">
        <v>64</v>
      </c>
      <c r="C17">
        <v>16</v>
      </c>
      <c r="D17" s="1">
        <v>39395</v>
      </c>
      <c r="E17" s="2">
        <f t="shared" si="0"/>
        <v>39.62222222222222</v>
      </c>
      <c r="F17" t="s">
        <v>106</v>
      </c>
      <c r="G17" vm="25">
        <v>34.170833333333</v>
      </c>
      <c r="H17" vm="26">
        <v>-118.25</v>
      </c>
      <c r="I17" t="s">
        <v>62</v>
      </c>
      <c r="J17" t="s">
        <v>6</v>
      </c>
      <c r="K17" t="s">
        <v>63</v>
      </c>
      <c r="L17" t="s">
        <v>80</v>
      </c>
    </row>
    <row r="18" spans="1:12" x14ac:dyDescent="0.25">
      <c r="A18">
        <v>6</v>
      </c>
      <c r="B18" t="s">
        <v>64</v>
      </c>
      <c r="C18">
        <v>17</v>
      </c>
      <c r="D18" s="1">
        <v>39397</v>
      </c>
      <c r="E18" s="2">
        <f t="shared" si="0"/>
        <v>43.133333333333333</v>
      </c>
      <c r="F18" t="s">
        <v>106</v>
      </c>
      <c r="G18" vm="27">
        <v>29.762777777777998</v>
      </c>
      <c r="H18" vm="28">
        <v>-95.383055555555998</v>
      </c>
      <c r="I18" t="s">
        <v>17</v>
      </c>
      <c r="J18" t="s">
        <v>6</v>
      </c>
      <c r="K18" t="s">
        <v>63</v>
      </c>
      <c r="L18" t="s">
        <v>80</v>
      </c>
    </row>
    <row r="19" spans="1:12" x14ac:dyDescent="0.25">
      <c r="A19">
        <v>6</v>
      </c>
      <c r="B19" t="s">
        <v>64</v>
      </c>
      <c r="C19">
        <v>18</v>
      </c>
      <c r="D19" s="1">
        <v>39398</v>
      </c>
      <c r="E19" s="2">
        <f t="shared" si="0"/>
        <v>44.888888888888886</v>
      </c>
      <c r="F19" t="s">
        <v>106</v>
      </c>
      <c r="G19" vm="29">
        <v>29.425000000000001</v>
      </c>
      <c r="H19" vm="30">
        <v>-98.493888888888904</v>
      </c>
      <c r="I19" t="s">
        <v>16</v>
      </c>
      <c r="J19" t="s">
        <v>6</v>
      </c>
      <c r="K19" t="s">
        <v>63</v>
      </c>
      <c r="L19" t="s">
        <v>80</v>
      </c>
    </row>
    <row r="20" spans="1:12" x14ac:dyDescent="0.25">
      <c r="A20">
        <v>6</v>
      </c>
      <c r="B20" t="s">
        <v>64</v>
      </c>
      <c r="C20">
        <v>19</v>
      </c>
      <c r="D20" s="1">
        <v>39400</v>
      </c>
      <c r="E20" s="2">
        <f t="shared" si="0"/>
        <v>48.4</v>
      </c>
      <c r="F20" t="s">
        <v>106</v>
      </c>
      <c r="G20" vm="31">
        <v>32.7563888888889</v>
      </c>
      <c r="H20" vm="32">
        <v>-97.332499999999996</v>
      </c>
      <c r="I20" t="s">
        <v>68</v>
      </c>
      <c r="J20" t="s">
        <v>6</v>
      </c>
      <c r="K20" t="s">
        <v>63</v>
      </c>
      <c r="L20" t="s">
        <v>80</v>
      </c>
    </row>
    <row r="21" spans="1:12" x14ac:dyDescent="0.25">
      <c r="A21">
        <v>6</v>
      </c>
      <c r="B21" t="s">
        <v>64</v>
      </c>
      <c r="C21">
        <v>20</v>
      </c>
      <c r="D21" s="1">
        <v>39401</v>
      </c>
      <c r="E21" s="2">
        <f t="shared" si="0"/>
        <v>50.155555555555551</v>
      </c>
      <c r="F21" t="s">
        <v>106</v>
      </c>
      <c r="G21" vm="33">
        <v>32.517800000000001</v>
      </c>
      <c r="H21" vm="34">
        <v>-93.691400000000002</v>
      </c>
      <c r="I21" t="s">
        <v>44</v>
      </c>
      <c r="J21" t="s">
        <v>6</v>
      </c>
      <c r="K21" t="s">
        <v>63</v>
      </c>
      <c r="L21" t="s">
        <v>80</v>
      </c>
    </row>
    <row r="22" spans="1:12" x14ac:dyDescent="0.25">
      <c r="A22">
        <v>6</v>
      </c>
      <c r="B22" t="s">
        <v>64</v>
      </c>
      <c r="C22">
        <v>21</v>
      </c>
      <c r="D22" s="1">
        <v>39405</v>
      </c>
      <c r="E22" s="2">
        <f t="shared" si="0"/>
        <v>57.177777777777777</v>
      </c>
      <c r="F22" t="s">
        <v>106</v>
      </c>
      <c r="G22" vm="35">
        <v>27.947500000000002</v>
      </c>
      <c r="H22" vm="36">
        <v>-82.458611111111097</v>
      </c>
      <c r="I22" t="s">
        <v>21</v>
      </c>
      <c r="J22" t="s">
        <v>6</v>
      </c>
      <c r="K22" t="s">
        <v>63</v>
      </c>
      <c r="L22" t="s">
        <v>80</v>
      </c>
    </row>
    <row r="23" spans="1:12" x14ac:dyDescent="0.25">
      <c r="A23">
        <v>6</v>
      </c>
      <c r="B23" t="s">
        <v>64</v>
      </c>
      <c r="C23">
        <v>22</v>
      </c>
      <c r="D23" s="1">
        <v>39406</v>
      </c>
      <c r="E23" s="2">
        <f t="shared" si="0"/>
        <v>58.93333333333333</v>
      </c>
      <c r="F23" t="s">
        <v>106</v>
      </c>
      <c r="G23" vm="37">
        <v>26.157222222222</v>
      </c>
      <c r="H23" vm="38">
        <v>-80.286111111110998</v>
      </c>
      <c r="I23" t="s">
        <v>20</v>
      </c>
      <c r="J23" t="s">
        <v>6</v>
      </c>
      <c r="K23" t="s">
        <v>63</v>
      </c>
      <c r="L23" t="s">
        <v>80</v>
      </c>
    </row>
    <row r="24" spans="1:12" x14ac:dyDescent="0.25">
      <c r="A24">
        <v>6</v>
      </c>
      <c r="B24" t="s">
        <v>64</v>
      </c>
      <c r="C24">
        <v>23</v>
      </c>
      <c r="D24" s="1">
        <v>39409</v>
      </c>
      <c r="E24" s="2">
        <f t="shared" si="0"/>
        <v>64.2</v>
      </c>
      <c r="F24" t="s">
        <v>106</v>
      </c>
      <c r="G24" vm="39">
        <v>36.162222222222198</v>
      </c>
      <c r="H24" vm="40">
        <v>-86.774444444444399</v>
      </c>
      <c r="I24" t="s">
        <v>46</v>
      </c>
      <c r="J24" t="s">
        <v>6</v>
      </c>
      <c r="K24" t="s">
        <v>63</v>
      </c>
      <c r="L24" t="s">
        <v>80</v>
      </c>
    </row>
    <row r="25" spans="1:12" x14ac:dyDescent="0.25">
      <c r="A25">
        <v>6</v>
      </c>
      <c r="B25" t="s">
        <v>64</v>
      </c>
      <c r="C25">
        <v>24</v>
      </c>
      <c r="D25" s="1">
        <v>39410</v>
      </c>
      <c r="E25" s="2">
        <f t="shared" si="0"/>
        <v>65.955555555555563</v>
      </c>
      <c r="F25" t="s">
        <v>106</v>
      </c>
      <c r="G25" vm="41">
        <v>35.966666666667003</v>
      </c>
      <c r="H25" vm="42">
        <v>-83.95</v>
      </c>
      <c r="I25" t="s">
        <v>61</v>
      </c>
      <c r="J25" t="s">
        <v>6</v>
      </c>
      <c r="K25" t="s">
        <v>63</v>
      </c>
      <c r="L25" t="s">
        <v>80</v>
      </c>
    </row>
    <row r="26" spans="1:12" x14ac:dyDescent="0.25">
      <c r="A26">
        <v>6</v>
      </c>
      <c r="B26" t="s">
        <v>64</v>
      </c>
      <c r="C26">
        <v>25</v>
      </c>
      <c r="D26" s="1">
        <v>39411</v>
      </c>
      <c r="E26" s="2">
        <f t="shared" si="0"/>
        <v>67.711111111111123</v>
      </c>
      <c r="F26" t="s">
        <v>106</v>
      </c>
      <c r="G26" vm="43">
        <v>36.08</v>
      </c>
      <c r="H26" vm="44">
        <v>-79.819444444444002</v>
      </c>
      <c r="I26" t="s">
        <v>69</v>
      </c>
      <c r="J26" t="s">
        <v>6</v>
      </c>
      <c r="K26" t="s">
        <v>63</v>
      </c>
      <c r="L26" t="s">
        <v>80</v>
      </c>
    </row>
    <row r="27" spans="1:12" x14ac:dyDescent="0.25">
      <c r="A27">
        <v>6</v>
      </c>
      <c r="B27" t="s">
        <v>64</v>
      </c>
      <c r="C27">
        <v>26</v>
      </c>
      <c r="D27" s="1">
        <v>39413</v>
      </c>
      <c r="E27" s="2">
        <f t="shared" si="0"/>
        <v>71.222222222222229</v>
      </c>
      <c r="F27" t="s">
        <v>106</v>
      </c>
      <c r="G27" vm="45">
        <v>35.226944444444001</v>
      </c>
      <c r="H27" vm="46">
        <v>-80.843333333333007</v>
      </c>
      <c r="I27" t="s">
        <v>23</v>
      </c>
      <c r="J27" t="s">
        <v>6</v>
      </c>
      <c r="K27" t="s">
        <v>63</v>
      </c>
      <c r="L27" t="s">
        <v>80</v>
      </c>
    </row>
    <row r="28" spans="1:12" x14ac:dyDescent="0.25">
      <c r="A28">
        <v>6</v>
      </c>
      <c r="B28" t="s">
        <v>64</v>
      </c>
      <c r="C28">
        <v>27</v>
      </c>
      <c r="D28" s="1">
        <v>39414</v>
      </c>
      <c r="E28" s="2">
        <f t="shared" si="0"/>
        <v>72.977777777777789</v>
      </c>
      <c r="F28" t="s">
        <v>106</v>
      </c>
      <c r="G28" vm="47">
        <v>46.786944444444401</v>
      </c>
      <c r="H28" vm="48">
        <v>-92.098055555555604</v>
      </c>
      <c r="I28" t="s">
        <v>22</v>
      </c>
      <c r="J28" t="s">
        <v>6</v>
      </c>
      <c r="K28" t="s">
        <v>63</v>
      </c>
      <c r="L28" t="s">
        <v>80</v>
      </c>
    </row>
    <row r="29" spans="1:12" ht="43.5" customHeight="1" x14ac:dyDescent="0.25">
      <c r="A29">
        <v>6</v>
      </c>
      <c r="B29" t="s">
        <v>64</v>
      </c>
      <c r="C29">
        <v>28</v>
      </c>
      <c r="D29" s="1">
        <v>39415</v>
      </c>
      <c r="E29" s="2">
        <f t="shared" si="0"/>
        <v>74.733333333333348</v>
      </c>
      <c r="F29" t="s">
        <v>106</v>
      </c>
      <c r="G29" vm="49">
        <v>35.1175</v>
      </c>
      <c r="H29" vm="50">
        <v>-89.971111111111</v>
      </c>
      <c r="I29" t="s">
        <v>45</v>
      </c>
      <c r="J29" t="s">
        <v>6</v>
      </c>
      <c r="K29" t="s">
        <v>63</v>
      </c>
      <c r="L29" t="s">
        <v>80</v>
      </c>
    </row>
    <row r="30" spans="1:12" x14ac:dyDescent="0.25">
      <c r="A30">
        <v>6</v>
      </c>
      <c r="B30" t="s">
        <v>64</v>
      </c>
      <c r="C30">
        <v>29</v>
      </c>
      <c r="D30" s="1">
        <v>39417</v>
      </c>
      <c r="E30" s="2">
        <f t="shared" si="0"/>
        <v>78.244444444444454</v>
      </c>
      <c r="F30" t="s">
        <v>106</v>
      </c>
      <c r="G30" vm="51">
        <v>34.771388888889</v>
      </c>
      <c r="H30" vm="52">
        <v>-92.266388888888997</v>
      </c>
      <c r="I30" t="s">
        <v>43</v>
      </c>
      <c r="J30" t="s">
        <v>6</v>
      </c>
      <c r="K30" t="s">
        <v>63</v>
      </c>
      <c r="L30" t="s">
        <v>80</v>
      </c>
    </row>
    <row r="31" spans="1:12" x14ac:dyDescent="0.25">
      <c r="A31">
        <v>6</v>
      </c>
      <c r="B31" t="s">
        <v>64</v>
      </c>
      <c r="C31">
        <v>30</v>
      </c>
      <c r="D31" s="1">
        <v>39418</v>
      </c>
      <c r="E31" s="2">
        <f t="shared" si="0"/>
        <v>80.000000000000014</v>
      </c>
      <c r="F31" t="s">
        <v>106</v>
      </c>
      <c r="G31" vm="53">
        <v>35.482300000000002</v>
      </c>
      <c r="H31" vm="54">
        <v>-97.535200000000003</v>
      </c>
      <c r="I31" t="s">
        <v>70</v>
      </c>
      <c r="J31" t="s">
        <v>6</v>
      </c>
      <c r="K31" t="s">
        <v>63</v>
      </c>
      <c r="L31" t="s">
        <v>80</v>
      </c>
    </row>
    <row r="32" spans="1:12" x14ac:dyDescent="0.25">
      <c r="A32">
        <v>6</v>
      </c>
      <c r="B32" t="s">
        <v>64</v>
      </c>
      <c r="C32">
        <v>31</v>
      </c>
      <c r="D32" s="1">
        <v>39419</v>
      </c>
      <c r="E32" s="2">
        <f t="shared" si="0"/>
        <v>81.755555555555574</v>
      </c>
      <c r="F32" t="s">
        <v>106</v>
      </c>
      <c r="G32" vm="55">
        <v>39.106666666667003</v>
      </c>
      <c r="H32" vm="56">
        <v>-94.676388888888994</v>
      </c>
      <c r="I32" t="s">
        <v>71</v>
      </c>
      <c r="J32" t="s">
        <v>6</v>
      </c>
      <c r="K32" t="s">
        <v>63</v>
      </c>
      <c r="L32" t="s">
        <v>80</v>
      </c>
    </row>
    <row r="33" spans="1:12" x14ac:dyDescent="0.25">
      <c r="A33">
        <v>6</v>
      </c>
      <c r="B33" t="s">
        <v>64</v>
      </c>
      <c r="C33">
        <v>32</v>
      </c>
      <c r="D33" s="1">
        <v>39421</v>
      </c>
      <c r="E33" s="2">
        <f t="shared" si="0"/>
        <v>85.26666666666668</v>
      </c>
      <c r="F33" t="s">
        <v>106</v>
      </c>
      <c r="G33" vm="57">
        <v>42.6875</v>
      </c>
      <c r="H33" vm="58">
        <v>-83.234166666666994</v>
      </c>
      <c r="I33" t="s">
        <v>72</v>
      </c>
      <c r="J33" t="s">
        <v>6</v>
      </c>
      <c r="K33" t="s">
        <v>63</v>
      </c>
      <c r="L33" t="s">
        <v>80</v>
      </c>
    </row>
    <row r="34" spans="1:12" x14ac:dyDescent="0.25">
      <c r="A34">
        <v>6</v>
      </c>
      <c r="B34" t="s">
        <v>64</v>
      </c>
      <c r="C34">
        <v>33</v>
      </c>
      <c r="D34" s="1">
        <v>39422</v>
      </c>
      <c r="E34" s="2">
        <f t="shared" si="0"/>
        <v>87.02222222222224</v>
      </c>
      <c r="F34" t="s">
        <v>106</v>
      </c>
      <c r="G34" vm="59">
        <v>42.963360000000002</v>
      </c>
      <c r="H34" vm="60">
        <v>-85.668090000000007</v>
      </c>
      <c r="I34" t="s">
        <v>48</v>
      </c>
      <c r="J34" t="s">
        <v>6</v>
      </c>
      <c r="K34" t="s">
        <v>63</v>
      </c>
      <c r="L34" t="s">
        <v>80</v>
      </c>
    </row>
    <row r="35" spans="1:12" x14ac:dyDescent="0.25">
      <c r="A35">
        <v>6</v>
      </c>
      <c r="B35" t="s">
        <v>64</v>
      </c>
      <c r="C35">
        <v>34</v>
      </c>
      <c r="D35" s="1">
        <v>39424</v>
      </c>
      <c r="E35" s="2">
        <f t="shared" si="0"/>
        <v>90.533333333333346</v>
      </c>
      <c r="F35" t="s">
        <v>106</v>
      </c>
      <c r="G35" vm="61">
        <v>41.9908</v>
      </c>
      <c r="H35" vm="62">
        <v>-87.873900000000006</v>
      </c>
      <c r="I35" t="s">
        <v>13</v>
      </c>
      <c r="J35" t="s">
        <v>6</v>
      </c>
      <c r="K35" t="s">
        <v>63</v>
      </c>
      <c r="L35" t="s">
        <v>80</v>
      </c>
    </row>
    <row r="36" spans="1:12" x14ac:dyDescent="0.25">
      <c r="A36">
        <v>6</v>
      </c>
      <c r="B36" t="s">
        <v>64</v>
      </c>
      <c r="C36">
        <v>35</v>
      </c>
      <c r="D36" s="1">
        <v>39425</v>
      </c>
      <c r="E36" s="2">
        <f t="shared" si="0"/>
        <v>92.288888888888906</v>
      </c>
      <c r="F36" t="s">
        <v>106</v>
      </c>
      <c r="G36" vm="63">
        <v>39.768611111110999</v>
      </c>
      <c r="H36" vm="64">
        <v>-86.158055555556004</v>
      </c>
      <c r="I36" t="s">
        <v>73</v>
      </c>
      <c r="J36" t="s">
        <v>6</v>
      </c>
      <c r="K36" t="s">
        <v>63</v>
      </c>
      <c r="L36" t="s">
        <v>80</v>
      </c>
    </row>
    <row r="37" spans="1:12" x14ac:dyDescent="0.25">
      <c r="A37">
        <v>6</v>
      </c>
      <c r="B37" t="s">
        <v>64</v>
      </c>
      <c r="C37">
        <v>36</v>
      </c>
      <c r="D37" s="1">
        <v>39427</v>
      </c>
      <c r="E37" s="2">
        <f t="shared" si="0"/>
        <v>95.800000000000011</v>
      </c>
      <c r="F37" t="s">
        <v>106</v>
      </c>
      <c r="G37" vm="65">
        <v>39.962222222222202</v>
      </c>
      <c r="H37" vm="66">
        <v>-83.000555555555593</v>
      </c>
      <c r="I37" t="s">
        <v>34</v>
      </c>
      <c r="J37" t="s">
        <v>6</v>
      </c>
      <c r="K37" t="s">
        <v>63</v>
      </c>
      <c r="L37" t="s">
        <v>80</v>
      </c>
    </row>
    <row r="38" spans="1:12" x14ac:dyDescent="0.25">
      <c r="A38">
        <v>6</v>
      </c>
      <c r="B38" t="s">
        <v>64</v>
      </c>
      <c r="C38">
        <v>37</v>
      </c>
      <c r="D38" s="1">
        <v>39428</v>
      </c>
      <c r="E38" s="2">
        <f t="shared" si="0"/>
        <v>97.555555555555571</v>
      </c>
      <c r="F38" t="s">
        <v>106</v>
      </c>
      <c r="G38" vm="67">
        <v>38.029722222221999</v>
      </c>
      <c r="H38" vm="68">
        <v>-84.494722222221995</v>
      </c>
      <c r="I38" t="s">
        <v>60</v>
      </c>
      <c r="J38" t="s">
        <v>6</v>
      </c>
      <c r="K38" t="s">
        <v>63</v>
      </c>
      <c r="L38" t="s">
        <v>80</v>
      </c>
    </row>
    <row r="39" spans="1:12" x14ac:dyDescent="0.25">
      <c r="A39">
        <v>6</v>
      </c>
      <c r="B39" t="s">
        <v>64</v>
      </c>
      <c r="C39">
        <v>38</v>
      </c>
      <c r="D39" s="1">
        <v>39429</v>
      </c>
      <c r="E39" s="2">
        <f t="shared" si="0"/>
        <v>99.311111111111131</v>
      </c>
      <c r="F39" t="s">
        <v>106</v>
      </c>
      <c r="G39" vm="69">
        <v>39.1</v>
      </c>
      <c r="H39" vm="70">
        <v>-84.512500000000003</v>
      </c>
      <c r="I39" t="s">
        <v>47</v>
      </c>
      <c r="J39" t="s">
        <v>6</v>
      </c>
      <c r="K39" t="s">
        <v>63</v>
      </c>
      <c r="L39" t="s">
        <v>80</v>
      </c>
    </row>
    <row r="40" spans="1:12" x14ac:dyDescent="0.25">
      <c r="A40">
        <v>6</v>
      </c>
      <c r="B40" t="s">
        <v>64</v>
      </c>
      <c r="C40">
        <v>39</v>
      </c>
      <c r="D40" s="1">
        <v>39431</v>
      </c>
      <c r="E40" s="2">
        <f t="shared" si="0"/>
        <v>102.82222222222224</v>
      </c>
      <c r="F40" t="s">
        <v>106</v>
      </c>
      <c r="G40" vm="71">
        <v>43.670277777777997</v>
      </c>
      <c r="H40" vm="72">
        <v>-79.386666666666997</v>
      </c>
      <c r="I40" t="s">
        <v>51</v>
      </c>
      <c r="J40" t="s">
        <v>50</v>
      </c>
      <c r="K40" t="s">
        <v>63</v>
      </c>
      <c r="L40" t="s">
        <v>80</v>
      </c>
    </row>
    <row r="41" spans="1:12" x14ac:dyDescent="0.25">
      <c r="A41">
        <v>6</v>
      </c>
      <c r="B41" t="s">
        <v>64</v>
      </c>
      <c r="C41">
        <v>40</v>
      </c>
      <c r="D41" s="1">
        <v>39432</v>
      </c>
      <c r="E41" s="2">
        <f t="shared" si="0"/>
        <v>104.5777777777778</v>
      </c>
      <c r="F41" t="s">
        <v>106</v>
      </c>
      <c r="G41" vm="73">
        <v>43.165555555555997</v>
      </c>
      <c r="H41" vm="74">
        <v>-77.611388888888996</v>
      </c>
      <c r="I41" t="s">
        <v>29</v>
      </c>
      <c r="J41" t="s">
        <v>6</v>
      </c>
      <c r="K41" t="s">
        <v>63</v>
      </c>
      <c r="L41" t="s">
        <v>80</v>
      </c>
    </row>
    <row r="42" spans="1:12" x14ac:dyDescent="0.25">
      <c r="A42">
        <v>6</v>
      </c>
      <c r="B42" t="s">
        <v>64</v>
      </c>
      <c r="C42">
        <v>41</v>
      </c>
      <c r="D42" s="1">
        <v>39433</v>
      </c>
      <c r="E42" s="2">
        <f t="shared" si="0"/>
        <v>106.33333333333336</v>
      </c>
      <c r="F42" t="s">
        <v>106</v>
      </c>
      <c r="G42" vm="75">
        <v>39.952777777778003</v>
      </c>
      <c r="H42" vm="76">
        <v>-75.163611111110995</v>
      </c>
      <c r="I42" t="s">
        <v>32</v>
      </c>
      <c r="J42" t="s">
        <v>6</v>
      </c>
      <c r="K42" t="s">
        <v>63</v>
      </c>
      <c r="L42" t="s">
        <v>80</v>
      </c>
    </row>
    <row r="43" spans="1:12" x14ac:dyDescent="0.25">
      <c r="A43">
        <v>6</v>
      </c>
      <c r="B43" t="s">
        <v>64</v>
      </c>
      <c r="C43">
        <v>42</v>
      </c>
      <c r="D43" s="1">
        <v>39435</v>
      </c>
      <c r="E43" s="2">
        <f t="shared" si="0"/>
        <v>109.84444444444446</v>
      </c>
      <c r="F43" t="s">
        <v>106</v>
      </c>
      <c r="G43" vm="77">
        <v>41.763333333333001</v>
      </c>
      <c r="H43" vm="78">
        <v>-72.685000000000002</v>
      </c>
      <c r="I43" t="s">
        <v>25</v>
      </c>
      <c r="J43" t="s">
        <v>6</v>
      </c>
      <c r="K43" t="s">
        <v>63</v>
      </c>
      <c r="L43" t="s">
        <v>80</v>
      </c>
    </row>
    <row r="44" spans="1:12" x14ac:dyDescent="0.25">
      <c r="A44">
        <v>6</v>
      </c>
      <c r="B44" t="s">
        <v>64</v>
      </c>
      <c r="C44">
        <v>43</v>
      </c>
      <c r="D44" s="1">
        <v>39436</v>
      </c>
      <c r="E44" s="2">
        <f t="shared" si="0"/>
        <v>111.60000000000002</v>
      </c>
      <c r="F44" t="s">
        <v>106</v>
      </c>
      <c r="G44" vm="79">
        <v>41.823990000000002</v>
      </c>
      <c r="H44" vm="80">
        <v>-71.41283</v>
      </c>
      <c r="I44" t="s">
        <v>30</v>
      </c>
      <c r="J44" t="s">
        <v>6</v>
      </c>
      <c r="K44" t="s">
        <v>63</v>
      </c>
      <c r="L44" t="s">
        <v>80</v>
      </c>
    </row>
    <row r="45" spans="1:12" x14ac:dyDescent="0.25">
      <c r="A45">
        <v>6</v>
      </c>
      <c r="B45" t="s">
        <v>64</v>
      </c>
      <c r="C45">
        <v>44</v>
      </c>
      <c r="D45" s="1">
        <v>39437</v>
      </c>
      <c r="E45" s="2">
        <f t="shared" si="0"/>
        <v>113.35555555555558</v>
      </c>
      <c r="F45" t="s">
        <v>106</v>
      </c>
      <c r="G45" vm="81">
        <v>42.271388888889</v>
      </c>
      <c r="H45" vm="82">
        <v>-71.798888888888996</v>
      </c>
      <c r="I45" t="s">
        <v>31</v>
      </c>
      <c r="J45" t="s">
        <v>6</v>
      </c>
      <c r="K45" t="s">
        <v>63</v>
      </c>
      <c r="L45" t="s">
        <v>80</v>
      </c>
    </row>
    <row r="46" spans="1:12" x14ac:dyDescent="0.25">
      <c r="A46">
        <v>6</v>
      </c>
      <c r="B46" t="s">
        <v>64</v>
      </c>
      <c r="C46">
        <v>45</v>
      </c>
      <c r="D46" s="1">
        <v>39438</v>
      </c>
      <c r="E46" s="2">
        <f t="shared" si="0"/>
        <v>115.11111111111114</v>
      </c>
      <c r="F46" t="s">
        <v>106</v>
      </c>
      <c r="G46" vm="81">
        <v>42.271388888889</v>
      </c>
      <c r="H46" vm="82">
        <v>-71.798888888888996</v>
      </c>
      <c r="I46" t="s">
        <v>31</v>
      </c>
      <c r="J46" t="s">
        <v>6</v>
      </c>
      <c r="K46" t="s">
        <v>63</v>
      </c>
      <c r="L46" t="s">
        <v>80</v>
      </c>
    </row>
    <row r="47" spans="1:12" ht="44.25" customHeight="1" x14ac:dyDescent="0.25">
      <c r="A47">
        <v>6</v>
      </c>
      <c r="B47" t="s">
        <v>64</v>
      </c>
      <c r="C47">
        <v>46</v>
      </c>
      <c r="D47" s="1">
        <v>39443</v>
      </c>
      <c r="E47" s="2">
        <f t="shared" si="0"/>
        <v>123.88888888888891</v>
      </c>
      <c r="F47" t="s">
        <v>106</v>
      </c>
      <c r="G47" vm="83">
        <v>40.703055555555999</v>
      </c>
      <c r="H47" vm="84">
        <v>-73.591111111111005</v>
      </c>
      <c r="I47" t="s">
        <v>26</v>
      </c>
      <c r="J47" t="s">
        <v>6</v>
      </c>
      <c r="K47" t="s">
        <v>63</v>
      </c>
      <c r="L47" t="s">
        <v>80</v>
      </c>
    </row>
    <row r="48" spans="1:12" x14ac:dyDescent="0.25">
      <c r="A48">
        <v>6</v>
      </c>
      <c r="B48" t="s">
        <v>64</v>
      </c>
      <c r="C48">
        <v>47</v>
      </c>
      <c r="D48" s="1">
        <v>39444</v>
      </c>
      <c r="E48" s="2">
        <f t="shared" si="0"/>
        <v>125.64444444444447</v>
      </c>
      <c r="F48" t="s">
        <v>106</v>
      </c>
      <c r="G48" vm="83">
        <v>40.703055555555999</v>
      </c>
      <c r="H48" vm="84">
        <v>-73.591111111111005</v>
      </c>
      <c r="I48" t="s">
        <v>26</v>
      </c>
      <c r="J48" t="s">
        <v>6</v>
      </c>
      <c r="K48" t="s">
        <v>63</v>
      </c>
      <c r="L48" t="s">
        <v>80</v>
      </c>
    </row>
    <row r="49" spans="1:12" x14ac:dyDescent="0.25">
      <c r="A49">
        <v>6</v>
      </c>
      <c r="B49" t="s">
        <v>64</v>
      </c>
      <c r="C49">
        <v>48</v>
      </c>
      <c r="D49" s="1">
        <v>39445</v>
      </c>
      <c r="E49" s="2">
        <f t="shared" si="0"/>
        <v>127.40000000000003</v>
      </c>
      <c r="F49" t="s">
        <v>106</v>
      </c>
      <c r="G49" vm="85">
        <v>40.735277777778002</v>
      </c>
      <c r="H49" vm="86">
        <v>-74.185000000000002</v>
      </c>
      <c r="I49" t="s">
        <v>74</v>
      </c>
      <c r="J49" t="s">
        <v>6</v>
      </c>
      <c r="K49" t="s">
        <v>63</v>
      </c>
      <c r="L49" t="s">
        <v>80</v>
      </c>
    </row>
    <row r="50" spans="1:12" x14ac:dyDescent="0.25">
      <c r="A50">
        <v>6</v>
      </c>
      <c r="B50" t="s">
        <v>64</v>
      </c>
      <c r="C50">
        <v>49</v>
      </c>
      <c r="D50" s="1">
        <v>39446</v>
      </c>
      <c r="E50" s="2">
        <f t="shared" si="0"/>
        <v>129.15555555555559</v>
      </c>
      <c r="F50" t="s">
        <v>106</v>
      </c>
      <c r="G50" vm="85">
        <v>40.735277777778002</v>
      </c>
      <c r="H50" vm="86">
        <v>-74.185000000000002</v>
      </c>
      <c r="I50" t="s">
        <v>74</v>
      </c>
      <c r="J50" t="s">
        <v>6</v>
      </c>
      <c r="K50" t="s">
        <v>63</v>
      </c>
      <c r="L50" t="s">
        <v>80</v>
      </c>
    </row>
    <row r="51" spans="1:12" x14ac:dyDescent="0.25">
      <c r="A51">
        <v>6</v>
      </c>
      <c r="B51" t="s">
        <v>64</v>
      </c>
      <c r="C51">
        <v>50</v>
      </c>
      <c r="D51" s="1">
        <v>39450</v>
      </c>
      <c r="E51" s="2">
        <f t="shared" si="0"/>
        <v>136.17777777777781</v>
      </c>
      <c r="F51" t="s">
        <v>106</v>
      </c>
      <c r="G51" vm="87">
        <v>41.482222222221999</v>
      </c>
      <c r="H51" vm="88">
        <v>-81.669722222222006</v>
      </c>
      <c r="I51" t="s">
        <v>33</v>
      </c>
      <c r="J51" t="s">
        <v>6</v>
      </c>
      <c r="K51" t="s">
        <v>63</v>
      </c>
      <c r="L51" t="s">
        <v>80</v>
      </c>
    </row>
    <row r="52" spans="1:12" x14ac:dyDescent="0.25">
      <c r="A52">
        <v>6</v>
      </c>
      <c r="B52" t="s">
        <v>64</v>
      </c>
      <c r="C52">
        <v>51</v>
      </c>
      <c r="D52" s="1">
        <v>39451</v>
      </c>
      <c r="E52" s="2">
        <f t="shared" si="0"/>
        <v>137.93333333333337</v>
      </c>
      <c r="F52" t="s">
        <v>106</v>
      </c>
      <c r="G52" vm="89">
        <v>40.441666666666698</v>
      </c>
      <c r="H52" vm="90">
        <v>-80</v>
      </c>
      <c r="I52" t="s">
        <v>54</v>
      </c>
      <c r="J52" t="s">
        <v>6</v>
      </c>
      <c r="K52" t="s">
        <v>63</v>
      </c>
      <c r="L52" t="s">
        <v>80</v>
      </c>
    </row>
    <row r="53" spans="1:12" x14ac:dyDescent="0.25">
      <c r="A53">
        <v>6</v>
      </c>
      <c r="B53" t="s">
        <v>64</v>
      </c>
      <c r="C53">
        <v>52</v>
      </c>
      <c r="D53" s="1">
        <v>39452</v>
      </c>
      <c r="E53" s="2">
        <f t="shared" si="0"/>
        <v>139.68888888888893</v>
      </c>
      <c r="F53" t="s">
        <v>106</v>
      </c>
      <c r="G53" vm="91">
        <v>39.362499999999997</v>
      </c>
      <c r="H53" vm="92">
        <v>-74.424999999999997</v>
      </c>
      <c r="I53" t="s">
        <v>53</v>
      </c>
      <c r="J53" t="s">
        <v>6</v>
      </c>
      <c r="K53" t="s">
        <v>63</v>
      </c>
      <c r="L53" t="s">
        <v>80</v>
      </c>
    </row>
    <row r="54" spans="1:12" x14ac:dyDescent="0.25">
      <c r="A54">
        <v>6</v>
      </c>
      <c r="B54" t="s">
        <v>64</v>
      </c>
      <c r="C54">
        <v>53</v>
      </c>
      <c r="D54" s="1">
        <v>39454</v>
      </c>
      <c r="E54" s="2">
        <f t="shared" si="0"/>
        <v>143.20000000000005</v>
      </c>
      <c r="F54" t="s">
        <v>106</v>
      </c>
      <c r="G54">
        <v>38.907192000000002</v>
      </c>
      <c r="H54">
        <v>-77.036873</v>
      </c>
      <c r="I54" t="s">
        <v>24</v>
      </c>
      <c r="J54" t="s">
        <v>6</v>
      </c>
      <c r="K54" t="s">
        <v>63</v>
      </c>
      <c r="L54" t="s">
        <v>80</v>
      </c>
    </row>
    <row r="55" spans="1:12" x14ac:dyDescent="0.25">
      <c r="A55">
        <v>6</v>
      </c>
      <c r="B55" t="s">
        <v>64</v>
      </c>
      <c r="C55">
        <v>54</v>
      </c>
      <c r="D55" s="1">
        <v>39455</v>
      </c>
      <c r="E55" s="2">
        <f t="shared" si="0"/>
        <v>144.95555555555561</v>
      </c>
      <c r="F55" t="s">
        <v>106</v>
      </c>
      <c r="G55" vm="93">
        <v>39.286388888889</v>
      </c>
      <c r="H55" vm="94">
        <v>-76.614999999999995</v>
      </c>
      <c r="I55" t="s">
        <v>75</v>
      </c>
      <c r="J55" t="s">
        <v>6</v>
      </c>
      <c r="K55" t="s">
        <v>63</v>
      </c>
      <c r="L55" t="s">
        <v>80</v>
      </c>
    </row>
    <row r="56" spans="1:12" x14ac:dyDescent="0.25">
      <c r="A56">
        <v>6</v>
      </c>
      <c r="B56" t="s">
        <v>64</v>
      </c>
      <c r="C56">
        <v>55</v>
      </c>
      <c r="D56" s="1">
        <v>39456</v>
      </c>
      <c r="E56" s="2">
        <f t="shared" si="0"/>
        <v>146.71111111111117</v>
      </c>
      <c r="F56" t="s">
        <v>106</v>
      </c>
      <c r="G56" vm="95">
        <v>42.65</v>
      </c>
      <c r="H56" vm="96">
        <v>-73.766666666667007</v>
      </c>
      <c r="I56" t="s">
        <v>28</v>
      </c>
      <c r="J56" t="s">
        <v>6</v>
      </c>
      <c r="K56" t="s">
        <v>63</v>
      </c>
      <c r="L56" t="s">
        <v>80</v>
      </c>
    </row>
    <row r="57" spans="1:12" x14ac:dyDescent="0.25">
      <c r="A57">
        <v>6</v>
      </c>
      <c r="B57" t="s">
        <v>64</v>
      </c>
      <c r="C57">
        <v>56</v>
      </c>
      <c r="D57" s="1">
        <v>39458</v>
      </c>
      <c r="E57" s="2">
        <f t="shared" si="0"/>
        <v>150.22222222222229</v>
      </c>
      <c r="F57" t="s">
        <v>106</v>
      </c>
      <c r="G57" vm="97">
        <v>42.331666666666997</v>
      </c>
      <c r="H57" vm="98">
        <v>-83.047499999999999</v>
      </c>
      <c r="I57" t="s">
        <v>35</v>
      </c>
      <c r="J57" t="s">
        <v>6</v>
      </c>
      <c r="K57" t="s">
        <v>63</v>
      </c>
      <c r="L57" t="s">
        <v>81</v>
      </c>
    </row>
    <row r="58" spans="1:12" ht="15.75" customHeight="1" x14ac:dyDescent="0.25">
      <c r="A58">
        <v>6</v>
      </c>
      <c r="B58" t="s">
        <v>64</v>
      </c>
      <c r="C58">
        <v>57</v>
      </c>
      <c r="D58" s="1">
        <v>39460</v>
      </c>
      <c r="E58" s="2">
        <f t="shared" si="0"/>
        <v>153.73333333333341</v>
      </c>
      <c r="F58" t="s">
        <v>106</v>
      </c>
      <c r="G58" vm="99">
        <v>43.05</v>
      </c>
      <c r="H58" vm="100">
        <v>-87.95</v>
      </c>
      <c r="I58" t="s">
        <v>37</v>
      </c>
      <c r="J58" t="s">
        <v>6</v>
      </c>
      <c r="K58" t="s">
        <v>63</v>
      </c>
      <c r="L58" t="s">
        <v>81</v>
      </c>
    </row>
    <row r="59" spans="1:12" x14ac:dyDescent="0.25">
      <c r="A59">
        <v>6</v>
      </c>
      <c r="B59" t="s">
        <v>64</v>
      </c>
      <c r="C59">
        <v>58</v>
      </c>
      <c r="D59" s="1">
        <v>39461</v>
      </c>
      <c r="E59" s="2">
        <f t="shared" si="0"/>
        <v>155.48888888888897</v>
      </c>
      <c r="F59" t="s">
        <v>106</v>
      </c>
      <c r="G59" vm="101">
        <v>41.850029999999997</v>
      </c>
      <c r="H59" vm="102">
        <v>-87.650049999999993</v>
      </c>
      <c r="I59" t="s">
        <v>76</v>
      </c>
      <c r="J59" t="s">
        <v>6</v>
      </c>
      <c r="K59" t="s">
        <v>63</v>
      </c>
      <c r="L59" t="s">
        <v>81</v>
      </c>
    </row>
    <row r="60" spans="1:12" x14ac:dyDescent="0.25">
      <c r="A60">
        <v>6</v>
      </c>
      <c r="B60" t="s">
        <v>64</v>
      </c>
      <c r="C60">
        <v>59</v>
      </c>
      <c r="D60" s="1">
        <v>39462</v>
      </c>
      <c r="E60" s="2">
        <f t="shared" si="0"/>
        <v>157.24444444444453</v>
      </c>
      <c r="F60" t="s">
        <v>106</v>
      </c>
      <c r="G60">
        <v>38.630279999999999</v>
      </c>
      <c r="H60">
        <v>-90.200310000000002</v>
      </c>
      <c r="I60" t="s">
        <v>15</v>
      </c>
      <c r="J60" t="s">
        <v>6</v>
      </c>
      <c r="K60" t="s">
        <v>63</v>
      </c>
      <c r="L60" t="s">
        <v>81</v>
      </c>
    </row>
    <row r="61" spans="1:12" x14ac:dyDescent="0.25">
      <c r="A61">
        <v>6</v>
      </c>
      <c r="B61" t="s">
        <v>64</v>
      </c>
      <c r="C61">
        <v>60</v>
      </c>
      <c r="D61" s="1">
        <v>39465</v>
      </c>
      <c r="E61" s="2">
        <f t="shared" si="0"/>
        <v>162.51111111111121</v>
      </c>
      <c r="F61" t="s">
        <v>106</v>
      </c>
      <c r="G61" vm="103">
        <v>36.169166666667003</v>
      </c>
      <c r="H61" vm="104">
        <v>-115.14472222222</v>
      </c>
      <c r="I61" t="s">
        <v>58</v>
      </c>
      <c r="J61" t="s">
        <v>6</v>
      </c>
      <c r="K61" t="s">
        <v>63</v>
      </c>
      <c r="L61" t="s">
        <v>81</v>
      </c>
    </row>
    <row r="62" spans="1:12" ht="29.25" customHeight="1" x14ac:dyDescent="0.25">
      <c r="A62">
        <v>6</v>
      </c>
      <c r="B62" t="s">
        <v>64</v>
      </c>
      <c r="C62">
        <v>61</v>
      </c>
      <c r="D62" s="1">
        <v>39466</v>
      </c>
      <c r="E62" s="2">
        <f t="shared" si="0"/>
        <v>164.26666666666677</v>
      </c>
      <c r="F62" t="s">
        <v>106</v>
      </c>
      <c r="G62" vm="103">
        <v>36.169166666667003</v>
      </c>
      <c r="H62" vm="104">
        <v>-115.14472222222</v>
      </c>
      <c r="I62" t="s">
        <v>58</v>
      </c>
      <c r="J62" t="s">
        <v>6</v>
      </c>
      <c r="K62" t="s">
        <v>63</v>
      </c>
      <c r="L62" t="s">
        <v>81</v>
      </c>
    </row>
    <row r="63" spans="1:12" ht="29.25" customHeight="1" x14ac:dyDescent="0.25">
      <c r="A63">
        <v>6</v>
      </c>
      <c r="B63" t="s">
        <v>64</v>
      </c>
      <c r="C63">
        <v>62</v>
      </c>
      <c r="D63" s="1">
        <v>39467</v>
      </c>
      <c r="E63" s="2">
        <f t="shared" si="0"/>
        <v>166.02222222222233</v>
      </c>
      <c r="F63" t="s">
        <v>106</v>
      </c>
      <c r="G63" vm="103">
        <v>36.169166666667003</v>
      </c>
      <c r="H63" vm="104">
        <v>-115.14472222222</v>
      </c>
      <c r="I63" t="s">
        <v>58</v>
      </c>
      <c r="J63" t="s">
        <v>6</v>
      </c>
      <c r="K63" t="s">
        <v>63</v>
      </c>
      <c r="L63" t="s">
        <v>81</v>
      </c>
    </row>
    <row r="64" spans="1:12" x14ac:dyDescent="0.25">
      <c r="A64">
        <v>6</v>
      </c>
      <c r="B64" t="s">
        <v>64</v>
      </c>
      <c r="C64">
        <v>63</v>
      </c>
      <c r="D64" s="1">
        <v>39469</v>
      </c>
      <c r="E64" s="2">
        <f t="shared" si="0"/>
        <v>169.53333333333345</v>
      </c>
      <c r="F64" t="s">
        <v>106</v>
      </c>
      <c r="G64" vm="25">
        <v>34.170833333333</v>
      </c>
      <c r="H64" vm="26">
        <v>-118.25</v>
      </c>
      <c r="I64" t="s">
        <v>62</v>
      </c>
      <c r="J64" t="s">
        <v>6</v>
      </c>
      <c r="K64" t="s">
        <v>63</v>
      </c>
      <c r="L64" t="s">
        <v>81</v>
      </c>
    </row>
    <row r="65" spans="1:15" x14ac:dyDescent="0.25">
      <c r="A65">
        <v>6</v>
      </c>
      <c r="B65" t="s">
        <v>64</v>
      </c>
      <c r="C65">
        <v>64</v>
      </c>
      <c r="D65" s="1">
        <v>39471</v>
      </c>
      <c r="E65" s="2">
        <f t="shared" si="0"/>
        <v>173.04444444444457</v>
      </c>
      <c r="F65" t="s">
        <v>106</v>
      </c>
      <c r="G65" vm="105">
        <v>30.3</v>
      </c>
      <c r="H65" vm="106">
        <v>-97.733333333332993</v>
      </c>
      <c r="I65" t="s">
        <v>55</v>
      </c>
      <c r="J65" t="s">
        <v>6</v>
      </c>
      <c r="K65" t="s">
        <v>63</v>
      </c>
      <c r="L65" t="s">
        <v>81</v>
      </c>
    </row>
    <row r="66" spans="1:15" x14ac:dyDescent="0.25">
      <c r="A66">
        <v>6</v>
      </c>
      <c r="B66" t="s">
        <v>64</v>
      </c>
      <c r="C66">
        <v>65</v>
      </c>
      <c r="D66" s="1">
        <v>39472</v>
      </c>
      <c r="E66" s="2">
        <f t="shared" si="0"/>
        <v>174.80000000000013</v>
      </c>
      <c r="F66" t="s">
        <v>106</v>
      </c>
      <c r="G66" vm="107">
        <v>30.243061999999998</v>
      </c>
      <c r="H66" vm="108">
        <v>-92.012648999999996</v>
      </c>
      <c r="I66" t="s">
        <v>18</v>
      </c>
      <c r="J66" t="s">
        <v>6</v>
      </c>
      <c r="K66" t="s">
        <v>63</v>
      </c>
      <c r="L66" t="s">
        <v>82</v>
      </c>
    </row>
    <row r="67" spans="1:15" ht="29.25" customHeight="1" x14ac:dyDescent="0.25">
      <c r="A67">
        <v>6</v>
      </c>
      <c r="B67" t="s">
        <v>64</v>
      </c>
      <c r="C67">
        <v>66</v>
      </c>
      <c r="D67" s="1">
        <v>39473</v>
      </c>
      <c r="E67" s="2">
        <f t="shared" si="0"/>
        <v>176.55555555555569</v>
      </c>
      <c r="F67" t="s">
        <v>106</v>
      </c>
      <c r="G67" vm="109">
        <v>29.954650000000001</v>
      </c>
      <c r="H67" vm="110">
        <v>-90.075069999999997</v>
      </c>
      <c r="I67" t="s">
        <v>77</v>
      </c>
      <c r="J67" t="s">
        <v>6</v>
      </c>
      <c r="K67" t="s">
        <v>63</v>
      </c>
      <c r="L67" t="s">
        <v>82</v>
      </c>
    </row>
    <row r="68" spans="1:15" x14ac:dyDescent="0.25">
      <c r="A68">
        <v>6</v>
      </c>
      <c r="B68" t="s">
        <v>64</v>
      </c>
      <c r="C68">
        <v>67</v>
      </c>
      <c r="D68" s="1">
        <v>39475</v>
      </c>
      <c r="E68" s="2">
        <f t="shared" ref="E68:E72" si="1">(D68-D67)*252.8/144+E67</f>
        <v>180.0666666666668</v>
      </c>
      <c r="F68" t="s">
        <v>106</v>
      </c>
      <c r="G68" vm="111">
        <v>28.533611111111</v>
      </c>
      <c r="H68" vm="112">
        <v>-81.386666666666997</v>
      </c>
      <c r="I68" t="s">
        <v>78</v>
      </c>
      <c r="J68" t="s">
        <v>6</v>
      </c>
      <c r="K68" t="s">
        <v>63</v>
      </c>
      <c r="L68" t="s">
        <v>82</v>
      </c>
    </row>
    <row r="69" spans="1:15" x14ac:dyDescent="0.25">
      <c r="A69">
        <v>6</v>
      </c>
      <c r="B69" t="s">
        <v>64</v>
      </c>
      <c r="C69">
        <v>68</v>
      </c>
      <c r="D69" s="1">
        <v>39476</v>
      </c>
      <c r="E69" s="2">
        <f t="shared" si="1"/>
        <v>181.82222222222236</v>
      </c>
      <c r="F69" t="s">
        <v>106</v>
      </c>
      <c r="G69" vm="111">
        <v>28.533611111111</v>
      </c>
      <c r="H69" vm="112">
        <v>-81.386666666666997</v>
      </c>
      <c r="I69" t="s">
        <v>78</v>
      </c>
      <c r="J69" t="s">
        <v>6</v>
      </c>
      <c r="K69" t="s">
        <v>63</v>
      </c>
      <c r="L69" t="s">
        <v>82</v>
      </c>
    </row>
    <row r="70" spans="1:15" ht="29.25" customHeight="1" x14ac:dyDescent="0.25">
      <c r="A70">
        <v>6</v>
      </c>
      <c r="B70" t="s">
        <v>64</v>
      </c>
      <c r="C70">
        <v>69</v>
      </c>
      <c r="D70" s="1">
        <v>39477</v>
      </c>
      <c r="E70" s="2">
        <f t="shared" si="1"/>
        <v>183.57777777777792</v>
      </c>
      <c r="F70" t="s">
        <v>106</v>
      </c>
      <c r="G70" vm="113">
        <v>30.316666666667</v>
      </c>
      <c r="H70" vm="114">
        <v>-81.650000000000006</v>
      </c>
      <c r="I70" t="s">
        <v>19</v>
      </c>
      <c r="J70" t="s">
        <v>6</v>
      </c>
      <c r="K70" t="s">
        <v>63</v>
      </c>
      <c r="L70" t="s">
        <v>82</v>
      </c>
    </row>
    <row r="71" spans="1:15" x14ac:dyDescent="0.25">
      <c r="A71">
        <v>6</v>
      </c>
      <c r="B71" t="s">
        <v>64</v>
      </c>
      <c r="C71">
        <v>70</v>
      </c>
      <c r="D71" s="1">
        <v>39478</v>
      </c>
      <c r="E71" s="2">
        <f t="shared" si="1"/>
        <v>185.33333333333348</v>
      </c>
      <c r="F71" t="s">
        <v>106</v>
      </c>
      <c r="G71" vm="115">
        <v>25.783333333333001</v>
      </c>
      <c r="H71" vm="116">
        <v>-80.216666666666995</v>
      </c>
      <c r="I71" t="s">
        <v>79</v>
      </c>
      <c r="J71" t="s">
        <v>6</v>
      </c>
      <c r="K71" t="s">
        <v>63</v>
      </c>
      <c r="L71" t="s">
        <v>82</v>
      </c>
    </row>
    <row r="72" spans="1:15" x14ac:dyDescent="0.25">
      <c r="A72">
        <v>6</v>
      </c>
      <c r="B72" t="s">
        <v>64</v>
      </c>
      <c r="C72">
        <v>71</v>
      </c>
      <c r="D72" s="1">
        <v>39516</v>
      </c>
      <c r="E72" s="2">
        <f t="shared" si="1"/>
        <v>252.04444444444459</v>
      </c>
      <c r="F72" t="s">
        <v>106</v>
      </c>
      <c r="G72" vm="27">
        <v>29.762777777777998</v>
      </c>
      <c r="H72" vm="28">
        <v>-95.383055555555998</v>
      </c>
      <c r="I72" t="s">
        <v>17</v>
      </c>
      <c r="J72" t="s">
        <v>6</v>
      </c>
      <c r="K72" t="s">
        <v>63</v>
      </c>
      <c r="L72" t="s">
        <v>82</v>
      </c>
    </row>
    <row r="73" spans="1:15" x14ac:dyDescent="0.25">
      <c r="A73">
        <v>5</v>
      </c>
      <c r="B73" s="3" t="s">
        <v>101</v>
      </c>
      <c r="C73">
        <v>1</v>
      </c>
      <c r="D73" s="1">
        <v>40070</v>
      </c>
      <c r="E73" s="2">
        <v>1</v>
      </c>
      <c r="F73" t="s">
        <v>83</v>
      </c>
      <c r="G73" vm="11">
        <v>45.516666666667</v>
      </c>
      <c r="H73" vm="12">
        <v>-122.66666666667</v>
      </c>
      <c r="I73" t="s">
        <v>7</v>
      </c>
      <c r="J73" t="s">
        <v>6</v>
      </c>
      <c r="K73" t="s">
        <v>63</v>
      </c>
      <c r="L73" t="s">
        <v>84</v>
      </c>
      <c r="M73">
        <v>10917</v>
      </c>
      <c r="N73" t="s">
        <v>95</v>
      </c>
      <c r="O73">
        <v>728328</v>
      </c>
    </row>
    <row r="74" spans="1:15" x14ac:dyDescent="0.25">
      <c r="A74">
        <v>5</v>
      </c>
      <c r="B74" t="s">
        <v>101</v>
      </c>
      <c r="C74">
        <v>2</v>
      </c>
      <c r="D74" s="1">
        <v>40072</v>
      </c>
      <c r="E74" s="2">
        <f>(D74-D73)*253.4/107+E73</f>
        <v>5.7364485981308411</v>
      </c>
      <c r="F74" t="s">
        <v>83</v>
      </c>
      <c r="G74" vm="117">
        <v>47.241388888888999</v>
      </c>
      <c r="H74" vm="118">
        <v>-122.45944444444</v>
      </c>
      <c r="I74" t="s">
        <v>85</v>
      </c>
      <c r="J74" t="s">
        <v>6</v>
      </c>
      <c r="K74" t="s">
        <v>63</v>
      </c>
      <c r="L74" t="s">
        <v>84</v>
      </c>
      <c r="M74">
        <v>15242</v>
      </c>
      <c r="N74" t="s">
        <v>96</v>
      </c>
      <c r="O74">
        <v>1033221</v>
      </c>
    </row>
    <row r="75" spans="1:15" x14ac:dyDescent="0.25">
      <c r="A75">
        <v>5</v>
      </c>
      <c r="B75" t="s">
        <v>101</v>
      </c>
      <c r="C75">
        <v>3</v>
      </c>
      <c r="D75" s="1">
        <v>40074</v>
      </c>
      <c r="E75" s="2">
        <f t="shared" ref="E75:E128" si="2">(D75-D74)*253.4/107+E74</f>
        <v>10.472897196261682</v>
      </c>
      <c r="F75" t="s">
        <v>83</v>
      </c>
      <c r="G75" vm="13">
        <v>37.799999999999997</v>
      </c>
      <c r="H75" vm="14">
        <v>-122.25</v>
      </c>
      <c r="I75" t="s">
        <v>67</v>
      </c>
      <c r="J75" t="s">
        <v>6</v>
      </c>
      <c r="K75" t="s">
        <v>63</v>
      </c>
      <c r="L75" t="s">
        <v>84</v>
      </c>
      <c r="M75" t="s">
        <v>98</v>
      </c>
      <c r="N75" t="s">
        <v>97</v>
      </c>
      <c r="O75">
        <v>901747</v>
      </c>
    </row>
    <row r="76" spans="1:15" x14ac:dyDescent="0.25">
      <c r="A76">
        <v>5</v>
      </c>
      <c r="B76" t="s">
        <v>101</v>
      </c>
      <c r="C76">
        <v>4</v>
      </c>
      <c r="D76" s="1">
        <v>40076</v>
      </c>
      <c r="E76" s="2">
        <f t="shared" si="2"/>
        <v>15.209345794392522</v>
      </c>
      <c r="F76" t="s">
        <v>83</v>
      </c>
      <c r="G76" vm="17">
        <v>37.304166666667001</v>
      </c>
      <c r="H76" vm="18">
        <v>-121.87277777778</v>
      </c>
      <c r="I76" t="s">
        <v>8</v>
      </c>
      <c r="J76" t="s">
        <v>6</v>
      </c>
      <c r="K76" t="s">
        <v>63</v>
      </c>
      <c r="L76" t="s">
        <v>84</v>
      </c>
      <c r="M76">
        <v>13100</v>
      </c>
      <c r="N76">
        <v>13918</v>
      </c>
      <c r="O76">
        <v>835071</v>
      </c>
    </row>
    <row r="77" spans="1:15" x14ac:dyDescent="0.25">
      <c r="A77">
        <v>5</v>
      </c>
      <c r="B77" t="s">
        <v>101</v>
      </c>
      <c r="C77">
        <v>5</v>
      </c>
      <c r="D77" s="1">
        <v>40078</v>
      </c>
      <c r="E77" s="2">
        <f t="shared" si="2"/>
        <v>19.945794392523364</v>
      </c>
      <c r="F77" t="s">
        <v>83</v>
      </c>
      <c r="G77" vm="21">
        <v>34.052230000000002</v>
      </c>
      <c r="H77" vm="22">
        <v>-118.24368</v>
      </c>
      <c r="I77" t="s">
        <v>9</v>
      </c>
      <c r="J77" t="s">
        <v>6</v>
      </c>
      <c r="K77" t="s">
        <v>63</v>
      </c>
      <c r="L77" t="s">
        <v>84</v>
      </c>
      <c r="M77">
        <v>14584</v>
      </c>
      <c r="N77">
        <v>14584</v>
      </c>
      <c r="O77">
        <v>1055388</v>
      </c>
    </row>
    <row r="78" spans="1:15" x14ac:dyDescent="0.25">
      <c r="A78">
        <v>5</v>
      </c>
      <c r="B78" t="s">
        <v>101</v>
      </c>
      <c r="C78">
        <v>6</v>
      </c>
      <c r="D78" s="1">
        <v>40079</v>
      </c>
      <c r="E78" s="2">
        <f t="shared" si="2"/>
        <v>22.314018691588785</v>
      </c>
      <c r="F78" t="s">
        <v>83</v>
      </c>
      <c r="G78" vm="15">
        <v>33.836111111111002</v>
      </c>
      <c r="H78" vm="16">
        <v>-117.88972222222</v>
      </c>
      <c r="I78" t="s">
        <v>56</v>
      </c>
      <c r="J78" t="s">
        <v>6</v>
      </c>
      <c r="K78" t="s">
        <v>63</v>
      </c>
      <c r="L78" t="s">
        <v>84</v>
      </c>
      <c r="M78">
        <v>12638</v>
      </c>
      <c r="N78">
        <v>12638</v>
      </c>
      <c r="O78">
        <v>956981</v>
      </c>
    </row>
    <row r="79" spans="1:15" x14ac:dyDescent="0.25">
      <c r="A79">
        <v>5</v>
      </c>
      <c r="B79" t="s">
        <v>101</v>
      </c>
      <c r="C79">
        <v>7</v>
      </c>
      <c r="D79" s="1">
        <v>40081</v>
      </c>
      <c r="E79" s="2">
        <f t="shared" si="2"/>
        <v>27.050467289719627</v>
      </c>
      <c r="F79" t="s">
        <v>83</v>
      </c>
      <c r="G79" vm="25">
        <v>34.170833333333</v>
      </c>
      <c r="H79" vm="26">
        <v>-118.25</v>
      </c>
      <c r="I79" t="s">
        <v>62</v>
      </c>
      <c r="J79" t="s">
        <v>6</v>
      </c>
      <c r="K79" t="s">
        <v>63</v>
      </c>
      <c r="L79" t="s">
        <v>84</v>
      </c>
      <c r="M79">
        <v>13755</v>
      </c>
      <c r="N79">
        <v>13755</v>
      </c>
      <c r="O79">
        <v>993003</v>
      </c>
    </row>
    <row r="80" spans="1:15" x14ac:dyDescent="0.25">
      <c r="A80">
        <v>5</v>
      </c>
      <c r="B80" t="s">
        <v>101</v>
      </c>
      <c r="C80">
        <v>8</v>
      </c>
      <c r="D80" s="1">
        <v>40082</v>
      </c>
      <c r="E80" s="2">
        <f t="shared" si="2"/>
        <v>29.418691588785048</v>
      </c>
      <c r="F80" t="s">
        <v>83</v>
      </c>
      <c r="G80" vm="103">
        <v>36.169166666667003</v>
      </c>
      <c r="H80" vm="104">
        <v>-115.14472222222</v>
      </c>
      <c r="I80" t="s">
        <v>58</v>
      </c>
      <c r="J80" t="s">
        <v>6</v>
      </c>
      <c r="K80" t="s">
        <v>63</v>
      </c>
      <c r="L80" t="s">
        <v>84</v>
      </c>
      <c r="M80">
        <v>11426</v>
      </c>
      <c r="N80">
        <v>12512</v>
      </c>
      <c r="O80">
        <v>718706</v>
      </c>
    </row>
    <row r="81" spans="1:15" ht="29.25" customHeight="1" x14ac:dyDescent="0.25">
      <c r="A81">
        <v>5</v>
      </c>
      <c r="B81" t="s">
        <v>101</v>
      </c>
      <c r="C81">
        <v>9</v>
      </c>
      <c r="D81" s="1">
        <v>40085</v>
      </c>
      <c r="E81" s="2">
        <f t="shared" si="2"/>
        <v>36.523364485981311</v>
      </c>
      <c r="F81" t="s">
        <v>83</v>
      </c>
      <c r="G81" vm="7">
        <v>40.75</v>
      </c>
      <c r="H81" vm="8">
        <v>-111.88333333333</v>
      </c>
      <c r="I81" t="s">
        <v>59</v>
      </c>
      <c r="J81" t="s">
        <v>6</v>
      </c>
      <c r="K81" t="s">
        <v>63</v>
      </c>
      <c r="L81" t="s">
        <v>84</v>
      </c>
      <c r="M81">
        <v>10885</v>
      </c>
      <c r="N81">
        <v>12525</v>
      </c>
      <c r="O81">
        <v>718727</v>
      </c>
    </row>
    <row r="82" spans="1:15" ht="29.25" customHeight="1" x14ac:dyDescent="0.25">
      <c r="A82">
        <v>5</v>
      </c>
      <c r="B82" t="s">
        <v>101</v>
      </c>
      <c r="C82">
        <v>10</v>
      </c>
      <c r="D82" s="1">
        <v>40092</v>
      </c>
      <c r="E82" s="2">
        <f t="shared" si="2"/>
        <v>53.100934579439254</v>
      </c>
      <c r="F82" t="s">
        <v>83</v>
      </c>
      <c r="G82" vm="57">
        <v>42.6875</v>
      </c>
      <c r="H82" vm="58">
        <v>-83.234166666666994</v>
      </c>
      <c r="I82" t="s">
        <v>72</v>
      </c>
      <c r="J82" t="s">
        <v>6</v>
      </c>
      <c r="K82" t="s">
        <v>63</v>
      </c>
      <c r="L82" t="s">
        <v>84</v>
      </c>
      <c r="M82">
        <v>16142</v>
      </c>
      <c r="N82">
        <v>16142</v>
      </c>
      <c r="O82">
        <v>1090009</v>
      </c>
    </row>
    <row r="83" spans="1:15" x14ac:dyDescent="0.25">
      <c r="A83">
        <v>5</v>
      </c>
      <c r="B83" t="s">
        <v>101</v>
      </c>
      <c r="C83">
        <v>11</v>
      </c>
      <c r="D83" s="1">
        <v>40093</v>
      </c>
      <c r="E83" s="2">
        <f t="shared" si="2"/>
        <v>55.469158878504672</v>
      </c>
      <c r="F83" t="s">
        <v>83</v>
      </c>
      <c r="G83" vm="65">
        <v>39.962222222222202</v>
      </c>
      <c r="H83" vm="66">
        <v>-83.000555555555593</v>
      </c>
      <c r="I83" t="s">
        <v>34</v>
      </c>
      <c r="J83" t="s">
        <v>6</v>
      </c>
      <c r="K83" t="s">
        <v>63</v>
      </c>
      <c r="L83" t="s">
        <v>84</v>
      </c>
      <c r="M83">
        <v>14191</v>
      </c>
      <c r="N83">
        <v>15135</v>
      </c>
      <c r="O83">
        <v>972592</v>
      </c>
    </row>
    <row r="84" spans="1:15" x14ac:dyDescent="0.25">
      <c r="A84">
        <v>5</v>
      </c>
      <c r="B84" t="s">
        <v>101</v>
      </c>
      <c r="C84">
        <v>12</v>
      </c>
      <c r="D84" s="1">
        <v>40095</v>
      </c>
      <c r="E84" s="2">
        <f t="shared" si="2"/>
        <v>60.205607476635514</v>
      </c>
      <c r="F84" t="s">
        <v>83</v>
      </c>
      <c r="G84" vm="119">
        <v>41.590833333333002</v>
      </c>
      <c r="H84" vm="120">
        <v>-93.620833333332996</v>
      </c>
      <c r="I84" t="s">
        <v>39</v>
      </c>
      <c r="J84" t="s">
        <v>6</v>
      </c>
      <c r="K84" t="s">
        <v>63</v>
      </c>
      <c r="L84" t="s">
        <v>84</v>
      </c>
      <c r="M84">
        <v>14174</v>
      </c>
      <c r="N84">
        <v>14174</v>
      </c>
      <c r="O84">
        <v>1005453</v>
      </c>
    </row>
    <row r="85" spans="1:15" ht="15.75" customHeight="1" x14ac:dyDescent="0.25">
      <c r="A85">
        <v>5</v>
      </c>
      <c r="B85" t="s">
        <v>101</v>
      </c>
      <c r="C85">
        <v>13</v>
      </c>
      <c r="D85" s="1">
        <v>40096</v>
      </c>
      <c r="E85" s="2">
        <f t="shared" si="2"/>
        <v>62.573831775700931</v>
      </c>
      <c r="F85" t="s">
        <v>83</v>
      </c>
      <c r="G85" vm="99">
        <v>43.05</v>
      </c>
      <c r="H85" vm="100">
        <v>-87.95</v>
      </c>
      <c r="I85" t="s">
        <v>37</v>
      </c>
      <c r="J85" t="s">
        <v>6</v>
      </c>
      <c r="K85" t="s">
        <v>63</v>
      </c>
      <c r="L85" t="s">
        <v>84</v>
      </c>
      <c r="M85">
        <v>15335</v>
      </c>
      <c r="N85">
        <v>15335</v>
      </c>
      <c r="O85">
        <v>1043433</v>
      </c>
    </row>
    <row r="86" spans="1:15" x14ac:dyDescent="0.25">
      <c r="A86">
        <v>5</v>
      </c>
      <c r="B86" t="s">
        <v>101</v>
      </c>
      <c r="C86">
        <v>14</v>
      </c>
      <c r="D86" s="1">
        <v>40098</v>
      </c>
      <c r="E86" s="2">
        <f t="shared" si="2"/>
        <v>67.310280373831773</v>
      </c>
      <c r="F86" t="s">
        <v>83</v>
      </c>
      <c r="G86" vm="121">
        <v>36.131388888888999</v>
      </c>
      <c r="H86" vm="122">
        <v>-95.937222222222005</v>
      </c>
      <c r="I86" t="s">
        <v>42</v>
      </c>
      <c r="J86" t="s">
        <v>6</v>
      </c>
      <c r="K86" t="s">
        <v>63</v>
      </c>
      <c r="L86" t="s">
        <v>84</v>
      </c>
      <c r="M86">
        <v>13151</v>
      </c>
      <c r="N86">
        <v>14063</v>
      </c>
      <c r="O86">
        <v>937265</v>
      </c>
    </row>
    <row r="87" spans="1:15" x14ac:dyDescent="0.25">
      <c r="A87">
        <v>5</v>
      </c>
      <c r="B87" t="s">
        <v>101</v>
      </c>
      <c r="C87">
        <v>15</v>
      </c>
      <c r="D87" s="1">
        <v>40099</v>
      </c>
      <c r="E87" s="2">
        <f t="shared" si="2"/>
        <v>69.678504672897191</v>
      </c>
      <c r="F87" t="s">
        <v>83</v>
      </c>
      <c r="G87" vm="5">
        <v>41.258611111111101</v>
      </c>
      <c r="H87" vm="6">
        <v>-95.9375</v>
      </c>
      <c r="I87" t="s">
        <v>36</v>
      </c>
      <c r="J87" t="s">
        <v>6</v>
      </c>
      <c r="K87" t="s">
        <v>63</v>
      </c>
      <c r="L87" t="s">
        <v>84</v>
      </c>
      <c r="M87">
        <v>13249</v>
      </c>
      <c r="N87">
        <v>15092</v>
      </c>
      <c r="O87">
        <v>928176</v>
      </c>
    </row>
    <row r="88" spans="1:15" x14ac:dyDescent="0.25">
      <c r="A88">
        <v>5</v>
      </c>
      <c r="B88" t="s">
        <v>101</v>
      </c>
      <c r="C88">
        <v>16</v>
      </c>
      <c r="D88" s="1">
        <v>40101</v>
      </c>
      <c r="E88" s="2">
        <f t="shared" si="2"/>
        <v>74.414953271028025</v>
      </c>
      <c r="F88" t="s">
        <v>83</v>
      </c>
      <c r="G88" vm="29">
        <v>29.425000000000001</v>
      </c>
      <c r="H88" vm="30">
        <v>-98.493888888888904</v>
      </c>
      <c r="I88" t="s">
        <v>16</v>
      </c>
      <c r="J88" t="s">
        <v>6</v>
      </c>
      <c r="K88" t="s">
        <v>63</v>
      </c>
      <c r="L88" t="s">
        <v>84</v>
      </c>
      <c r="M88">
        <v>15523</v>
      </c>
      <c r="N88">
        <v>15523</v>
      </c>
      <c r="O88">
        <v>1059159</v>
      </c>
    </row>
    <row r="89" spans="1:15" ht="45.75" customHeight="1" x14ac:dyDescent="0.25">
      <c r="A89">
        <v>5</v>
      </c>
      <c r="B89" t="s">
        <v>101</v>
      </c>
      <c r="C89">
        <v>17</v>
      </c>
      <c r="D89" s="1">
        <v>40103</v>
      </c>
      <c r="E89" s="2">
        <f t="shared" si="2"/>
        <v>79.15140186915886</v>
      </c>
      <c r="F89" t="s">
        <v>83</v>
      </c>
      <c r="G89" vm="55">
        <v>39.106666666667003</v>
      </c>
      <c r="H89" vm="56">
        <v>-94.676388888888994</v>
      </c>
      <c r="I89" t="s">
        <v>71</v>
      </c>
      <c r="J89" t="s">
        <v>6</v>
      </c>
      <c r="K89" t="s">
        <v>63</v>
      </c>
      <c r="L89" t="s">
        <v>84</v>
      </c>
      <c r="M89">
        <v>15525</v>
      </c>
      <c r="N89">
        <v>15525</v>
      </c>
      <c r="O89">
        <v>1111178</v>
      </c>
    </row>
    <row r="90" spans="1:15" x14ac:dyDescent="0.25">
      <c r="A90">
        <v>5</v>
      </c>
      <c r="B90" t="s">
        <v>101</v>
      </c>
      <c r="C90">
        <v>18</v>
      </c>
      <c r="D90" s="1">
        <v>40104</v>
      </c>
      <c r="E90" s="2">
        <f t="shared" si="2"/>
        <v>81.519626168224278</v>
      </c>
      <c r="F90" t="s">
        <v>83</v>
      </c>
      <c r="G90" vm="123">
        <v>32.779166666667003</v>
      </c>
      <c r="H90" vm="124">
        <v>-96.808888888889001</v>
      </c>
      <c r="I90" t="s">
        <v>86</v>
      </c>
      <c r="J90" t="s">
        <v>6</v>
      </c>
      <c r="K90" t="s">
        <v>63</v>
      </c>
      <c r="L90" t="s">
        <v>84</v>
      </c>
      <c r="M90">
        <v>15102</v>
      </c>
      <c r="N90">
        <v>15102</v>
      </c>
      <c r="O90">
        <v>1039489</v>
      </c>
    </row>
    <row r="91" spans="1:15" x14ac:dyDescent="0.25">
      <c r="A91">
        <v>5</v>
      </c>
      <c r="B91" t="s">
        <v>101</v>
      </c>
      <c r="C91">
        <v>19</v>
      </c>
      <c r="D91" s="1">
        <v>40106</v>
      </c>
      <c r="E91" s="2">
        <f t="shared" si="2"/>
        <v>86.256074766355113</v>
      </c>
      <c r="F91" t="s">
        <v>83</v>
      </c>
      <c r="G91" vm="109">
        <v>29.954650000000001</v>
      </c>
      <c r="H91" vm="110">
        <v>-90.075069999999997</v>
      </c>
      <c r="I91" t="s">
        <v>77</v>
      </c>
      <c r="J91" t="s">
        <v>6</v>
      </c>
      <c r="K91" t="s">
        <v>63</v>
      </c>
      <c r="L91" t="s">
        <v>84</v>
      </c>
      <c r="M91">
        <v>15359</v>
      </c>
      <c r="N91">
        <v>15359</v>
      </c>
      <c r="O91">
        <v>1029841</v>
      </c>
    </row>
    <row r="92" spans="1:15" x14ac:dyDescent="0.25">
      <c r="A92">
        <v>5</v>
      </c>
      <c r="B92" t="s">
        <v>101</v>
      </c>
      <c r="C92">
        <v>20</v>
      </c>
      <c r="D92" s="1">
        <v>40107</v>
      </c>
      <c r="E92" s="2">
        <f t="shared" si="2"/>
        <v>88.62429906542053</v>
      </c>
      <c r="F92" t="s">
        <v>83</v>
      </c>
      <c r="G92" vm="49">
        <v>35.1175</v>
      </c>
      <c r="H92" vm="50">
        <v>-89.971111111111</v>
      </c>
      <c r="I92" t="s">
        <v>45</v>
      </c>
      <c r="J92" t="s">
        <v>6</v>
      </c>
      <c r="K92" t="s">
        <v>63</v>
      </c>
      <c r="L92" t="s">
        <v>84</v>
      </c>
      <c r="M92">
        <v>12256</v>
      </c>
      <c r="N92">
        <v>13010</v>
      </c>
      <c r="O92">
        <v>864662</v>
      </c>
    </row>
    <row r="93" spans="1:15" x14ac:dyDescent="0.25">
      <c r="A93">
        <v>5</v>
      </c>
      <c r="B93" t="s">
        <v>101</v>
      </c>
      <c r="C93">
        <v>21</v>
      </c>
      <c r="D93" s="1">
        <v>40109</v>
      </c>
      <c r="E93" s="2">
        <f t="shared" si="2"/>
        <v>93.360747663551365</v>
      </c>
      <c r="F93" t="s">
        <v>83</v>
      </c>
      <c r="G93" vm="125">
        <v>33.517499999999998</v>
      </c>
      <c r="H93" vm="126">
        <v>-86.809444444444395</v>
      </c>
      <c r="I93" t="s">
        <v>87</v>
      </c>
      <c r="J93" t="s">
        <v>6</v>
      </c>
      <c r="K93" t="s">
        <v>63</v>
      </c>
      <c r="L93" t="s">
        <v>84</v>
      </c>
      <c r="M93">
        <v>14527</v>
      </c>
      <c r="N93">
        <v>14527</v>
      </c>
      <c r="O93">
        <v>1012737</v>
      </c>
    </row>
    <row r="94" spans="1:15" x14ac:dyDescent="0.25">
      <c r="A94">
        <v>5</v>
      </c>
      <c r="B94" t="s">
        <v>101</v>
      </c>
      <c r="C94">
        <v>22</v>
      </c>
      <c r="D94" s="1">
        <v>40110</v>
      </c>
      <c r="E94" s="2">
        <f t="shared" si="2"/>
        <v>95.728971962616782</v>
      </c>
      <c r="F94" t="s">
        <v>83</v>
      </c>
      <c r="G94" vm="51">
        <v>34.771388888889</v>
      </c>
      <c r="H94" vm="52">
        <v>-92.266388888888997</v>
      </c>
      <c r="I94" t="s">
        <v>43</v>
      </c>
      <c r="J94" t="s">
        <v>6</v>
      </c>
      <c r="K94" t="s">
        <v>63</v>
      </c>
      <c r="L94" t="s">
        <v>84</v>
      </c>
      <c r="M94">
        <v>14119</v>
      </c>
      <c r="N94">
        <v>15325</v>
      </c>
      <c r="O94">
        <v>969281</v>
      </c>
    </row>
    <row r="95" spans="1:15" x14ac:dyDescent="0.25">
      <c r="A95">
        <v>5</v>
      </c>
      <c r="B95" t="s">
        <v>101</v>
      </c>
      <c r="C95">
        <v>23</v>
      </c>
      <c r="D95" s="1">
        <v>40113</v>
      </c>
      <c r="E95" s="2">
        <f t="shared" si="2"/>
        <v>102.83364485981305</v>
      </c>
      <c r="F95" t="s">
        <v>83</v>
      </c>
      <c r="G95" vm="101">
        <v>41.850029999999997</v>
      </c>
      <c r="H95" vm="102">
        <v>-87.650049999999993</v>
      </c>
      <c r="I95" t="s">
        <v>76</v>
      </c>
      <c r="J95" t="s">
        <v>6</v>
      </c>
      <c r="K95" t="s">
        <v>63</v>
      </c>
      <c r="L95" t="s">
        <v>84</v>
      </c>
      <c r="M95">
        <v>16600</v>
      </c>
      <c r="N95">
        <v>16600</v>
      </c>
      <c r="O95">
        <v>1148500</v>
      </c>
    </row>
    <row r="96" spans="1:15" ht="45.75" customHeight="1" x14ac:dyDescent="0.25">
      <c r="A96">
        <v>5</v>
      </c>
      <c r="B96" t="s">
        <v>101</v>
      </c>
      <c r="C96">
        <v>24</v>
      </c>
      <c r="D96" s="1">
        <v>40114</v>
      </c>
      <c r="E96" s="2">
        <f t="shared" si="2"/>
        <v>105.20186915887847</v>
      </c>
      <c r="F96" t="s">
        <v>83</v>
      </c>
      <c r="G96">
        <v>38.630279999999999</v>
      </c>
      <c r="H96">
        <v>-90.200310000000002</v>
      </c>
      <c r="I96" t="s">
        <v>15</v>
      </c>
      <c r="J96" t="s">
        <v>6</v>
      </c>
      <c r="K96" t="s">
        <v>63</v>
      </c>
      <c r="L96" t="s">
        <v>84</v>
      </c>
      <c r="M96">
        <v>13982</v>
      </c>
      <c r="N96">
        <v>15205</v>
      </c>
      <c r="O96">
        <v>982909</v>
      </c>
    </row>
    <row r="97" spans="1:15" x14ac:dyDescent="0.25">
      <c r="A97">
        <v>5</v>
      </c>
      <c r="B97" t="s">
        <v>101</v>
      </c>
      <c r="C97">
        <v>25</v>
      </c>
      <c r="D97" s="1">
        <v>40115</v>
      </c>
      <c r="E97" s="2">
        <f t="shared" si="2"/>
        <v>107.57009345794388</v>
      </c>
      <c r="F97" t="s">
        <v>83</v>
      </c>
      <c r="G97" vm="3">
        <v>44.981944444444402</v>
      </c>
      <c r="H97" vm="4">
        <v>-93.269166666666706</v>
      </c>
      <c r="I97" t="s">
        <v>66</v>
      </c>
      <c r="J97" t="s">
        <v>6</v>
      </c>
      <c r="K97" t="s">
        <v>63</v>
      </c>
      <c r="L97" t="s">
        <v>84</v>
      </c>
      <c r="M97">
        <v>18219</v>
      </c>
      <c r="N97">
        <v>19752</v>
      </c>
      <c r="O97">
        <v>1022257</v>
      </c>
    </row>
    <row r="98" spans="1:15" x14ac:dyDescent="0.25">
      <c r="A98">
        <v>5</v>
      </c>
      <c r="B98" t="s">
        <v>101</v>
      </c>
      <c r="C98">
        <v>26</v>
      </c>
      <c r="D98" s="1">
        <v>40117</v>
      </c>
      <c r="E98" s="2">
        <f t="shared" si="2"/>
        <v>112.30654205607472</v>
      </c>
      <c r="F98" t="s">
        <v>83</v>
      </c>
      <c r="G98" vm="127">
        <v>38.256111111111103</v>
      </c>
      <c r="H98" vm="128">
        <v>-85.751388888888897</v>
      </c>
      <c r="I98" t="s">
        <v>88</v>
      </c>
      <c r="J98" t="s">
        <v>6</v>
      </c>
      <c r="K98" t="s">
        <v>63</v>
      </c>
      <c r="L98" t="s">
        <v>84</v>
      </c>
      <c r="M98">
        <v>13526</v>
      </c>
      <c r="N98">
        <v>16062</v>
      </c>
      <c r="O98">
        <v>851635</v>
      </c>
    </row>
    <row r="99" spans="1:15" x14ac:dyDescent="0.25">
      <c r="A99">
        <v>5</v>
      </c>
      <c r="B99" t="s">
        <v>101</v>
      </c>
      <c r="C99">
        <v>27</v>
      </c>
      <c r="D99" s="1">
        <v>40118</v>
      </c>
      <c r="E99" s="2">
        <f t="shared" si="2"/>
        <v>114.67476635514014</v>
      </c>
      <c r="F99" t="s">
        <v>83</v>
      </c>
      <c r="G99" vm="67">
        <v>38.029722222221999</v>
      </c>
      <c r="H99" vm="68">
        <v>-84.494722222221995</v>
      </c>
      <c r="I99" t="s">
        <v>60</v>
      </c>
      <c r="J99" t="s">
        <v>6</v>
      </c>
      <c r="K99" t="s">
        <v>63</v>
      </c>
      <c r="L99" t="s">
        <v>84</v>
      </c>
      <c r="M99">
        <v>15774</v>
      </c>
      <c r="N99">
        <v>18210</v>
      </c>
      <c r="O99">
        <v>976313</v>
      </c>
    </row>
    <row r="100" spans="1:15" x14ac:dyDescent="0.25">
      <c r="A100">
        <v>5</v>
      </c>
      <c r="B100" t="s">
        <v>101</v>
      </c>
      <c r="C100">
        <v>28</v>
      </c>
      <c r="D100" s="1">
        <v>40120</v>
      </c>
      <c r="E100" s="2">
        <f t="shared" si="2"/>
        <v>119.41121495327097</v>
      </c>
      <c r="F100" t="s">
        <v>83</v>
      </c>
      <c r="G100">
        <v>38.907192000000002</v>
      </c>
      <c r="H100">
        <v>-77.036873</v>
      </c>
      <c r="I100" t="s">
        <v>24</v>
      </c>
      <c r="J100" t="s">
        <v>6</v>
      </c>
      <c r="K100" t="s">
        <v>63</v>
      </c>
      <c r="L100" t="s">
        <v>84</v>
      </c>
      <c r="M100">
        <v>15846</v>
      </c>
      <c r="N100">
        <v>15846</v>
      </c>
      <c r="O100">
        <v>1071917</v>
      </c>
    </row>
    <row r="101" spans="1:15" x14ac:dyDescent="0.25">
      <c r="A101">
        <v>5</v>
      </c>
      <c r="B101" t="s">
        <v>101</v>
      </c>
      <c r="C101">
        <v>29</v>
      </c>
      <c r="D101" s="1">
        <v>40121</v>
      </c>
      <c r="E101" s="2">
        <f t="shared" si="2"/>
        <v>121.77943925233639</v>
      </c>
      <c r="F101" t="s">
        <v>83</v>
      </c>
      <c r="G101" vm="75">
        <v>39.952777777778003</v>
      </c>
      <c r="H101" vm="76">
        <v>-75.163611111110995</v>
      </c>
      <c r="I101" t="s">
        <v>32</v>
      </c>
      <c r="J101" t="s">
        <v>6</v>
      </c>
      <c r="K101" t="s">
        <v>63</v>
      </c>
      <c r="L101" t="s">
        <v>84</v>
      </c>
      <c r="M101">
        <v>17153</v>
      </c>
      <c r="N101">
        <v>17153</v>
      </c>
      <c r="O101">
        <v>1209364</v>
      </c>
    </row>
    <row r="102" spans="1:15" x14ac:dyDescent="0.25">
      <c r="A102">
        <v>5</v>
      </c>
      <c r="B102" t="s">
        <v>101</v>
      </c>
      <c r="C102">
        <v>30</v>
      </c>
      <c r="D102" s="1">
        <v>40122</v>
      </c>
      <c r="E102" s="2">
        <f t="shared" si="2"/>
        <v>124.14766355140181</v>
      </c>
      <c r="F102" t="s">
        <v>83</v>
      </c>
      <c r="G102" vm="129">
        <v>40.796111111111003</v>
      </c>
      <c r="H102" vm="130">
        <v>-77.862777777778007</v>
      </c>
      <c r="I102" t="s">
        <v>89</v>
      </c>
      <c r="J102" t="s">
        <v>6</v>
      </c>
      <c r="K102" t="s">
        <v>63</v>
      </c>
      <c r="L102" t="s">
        <v>84</v>
      </c>
      <c r="M102">
        <v>12901</v>
      </c>
      <c r="N102">
        <v>12901</v>
      </c>
      <c r="O102">
        <v>932270</v>
      </c>
    </row>
    <row r="103" spans="1:15" ht="15.75" customHeight="1" x14ac:dyDescent="0.25">
      <c r="A103">
        <v>5</v>
      </c>
      <c r="B103" t="s">
        <v>101</v>
      </c>
      <c r="C103">
        <v>31</v>
      </c>
      <c r="D103" s="1">
        <v>40124</v>
      </c>
      <c r="E103" s="2">
        <f t="shared" si="2"/>
        <v>128.88411214953265</v>
      </c>
      <c r="F103" t="s">
        <v>83</v>
      </c>
      <c r="G103" vm="85">
        <v>40.735277777778002</v>
      </c>
      <c r="H103" vm="86">
        <v>-74.185000000000002</v>
      </c>
      <c r="I103" t="s">
        <v>74</v>
      </c>
      <c r="J103" t="s">
        <v>6</v>
      </c>
      <c r="K103" t="s">
        <v>63</v>
      </c>
      <c r="L103" t="s">
        <v>84</v>
      </c>
      <c r="M103">
        <v>30416</v>
      </c>
      <c r="N103">
        <v>30416</v>
      </c>
      <c r="O103">
        <v>2090972</v>
      </c>
    </row>
    <row r="104" spans="1:15" ht="15.75" customHeight="1" x14ac:dyDescent="0.25">
      <c r="A104">
        <v>5</v>
      </c>
      <c r="B104" t="s">
        <v>101</v>
      </c>
      <c r="C104">
        <v>32</v>
      </c>
      <c r="D104" s="1">
        <v>40125</v>
      </c>
      <c r="E104" s="2">
        <f t="shared" si="2"/>
        <v>131.25233644859807</v>
      </c>
      <c r="F104" t="s">
        <v>83</v>
      </c>
      <c r="G104" vm="85">
        <v>40.735277777778002</v>
      </c>
      <c r="H104" vm="86">
        <v>-74.185000000000002</v>
      </c>
      <c r="I104" t="s">
        <v>74</v>
      </c>
      <c r="J104" t="s">
        <v>6</v>
      </c>
      <c r="K104" t="s">
        <v>63</v>
      </c>
      <c r="L104" t="s">
        <v>84</v>
      </c>
    </row>
    <row r="105" spans="1:15" x14ac:dyDescent="0.25">
      <c r="A105">
        <v>5</v>
      </c>
      <c r="B105" t="s">
        <v>101</v>
      </c>
      <c r="C105">
        <v>33</v>
      </c>
      <c r="D105" s="1">
        <v>40126</v>
      </c>
      <c r="E105" s="2">
        <f t="shared" si="2"/>
        <v>133.62056074766349</v>
      </c>
      <c r="F105" t="s">
        <v>83</v>
      </c>
      <c r="G105" vm="131">
        <v>42.360277777777803</v>
      </c>
      <c r="H105" vm="132">
        <v>-71.057777777777801</v>
      </c>
      <c r="I105" t="s">
        <v>90</v>
      </c>
      <c r="J105" t="s">
        <v>6</v>
      </c>
      <c r="K105" t="s">
        <v>63</v>
      </c>
      <c r="L105" t="s">
        <v>84</v>
      </c>
      <c r="M105">
        <v>14981</v>
      </c>
      <c r="N105">
        <v>14981</v>
      </c>
      <c r="O105">
        <v>1111590</v>
      </c>
    </row>
    <row r="106" spans="1:15" x14ac:dyDescent="0.25">
      <c r="A106">
        <v>5</v>
      </c>
      <c r="B106" t="s">
        <v>101</v>
      </c>
      <c r="C106">
        <v>34</v>
      </c>
      <c r="D106" s="1">
        <v>40129</v>
      </c>
      <c r="E106" s="2">
        <f t="shared" si="2"/>
        <v>140.72523364485974</v>
      </c>
      <c r="F106" t="s">
        <v>83</v>
      </c>
      <c r="G106" vm="77">
        <v>41.763333333333001</v>
      </c>
      <c r="H106" vm="78">
        <v>-72.685000000000002</v>
      </c>
      <c r="I106" t="s">
        <v>25</v>
      </c>
      <c r="J106" t="s">
        <v>6</v>
      </c>
      <c r="K106" t="s">
        <v>63</v>
      </c>
      <c r="L106" t="s">
        <v>84</v>
      </c>
      <c r="M106">
        <v>13824</v>
      </c>
      <c r="N106">
        <v>13824</v>
      </c>
      <c r="O106">
        <v>1000448</v>
      </c>
    </row>
    <row r="107" spans="1:15" x14ac:dyDescent="0.25">
      <c r="A107">
        <v>5</v>
      </c>
      <c r="B107" t="s">
        <v>101</v>
      </c>
      <c r="C107">
        <v>35</v>
      </c>
      <c r="D107" s="1">
        <v>40132</v>
      </c>
      <c r="E107" s="2">
        <f t="shared" si="2"/>
        <v>147.82990654205599</v>
      </c>
      <c r="F107" t="s">
        <v>83</v>
      </c>
      <c r="G107" vm="87">
        <v>41.482222222221999</v>
      </c>
      <c r="H107" vm="88">
        <v>-81.669722222222006</v>
      </c>
      <c r="I107" t="s">
        <v>33</v>
      </c>
      <c r="J107" t="s">
        <v>6</v>
      </c>
      <c r="K107" t="s">
        <v>63</v>
      </c>
      <c r="L107" t="s">
        <v>84</v>
      </c>
      <c r="M107">
        <v>15774</v>
      </c>
      <c r="N107">
        <v>16567</v>
      </c>
      <c r="O107">
        <v>1072833</v>
      </c>
    </row>
    <row r="108" spans="1:15" x14ac:dyDescent="0.25">
      <c r="A108">
        <v>5</v>
      </c>
      <c r="B108" t="s">
        <v>101</v>
      </c>
      <c r="C108">
        <v>36</v>
      </c>
      <c r="D108" s="1">
        <v>40133</v>
      </c>
      <c r="E108" s="2">
        <f t="shared" si="2"/>
        <v>150.19813084112141</v>
      </c>
      <c r="F108" t="s">
        <v>83</v>
      </c>
      <c r="G108" vm="63">
        <v>39.768611111110999</v>
      </c>
      <c r="H108" vm="64">
        <v>-86.158055555556004</v>
      </c>
      <c r="I108" t="s">
        <v>73</v>
      </c>
      <c r="J108" t="s">
        <v>6</v>
      </c>
      <c r="K108" t="s">
        <v>63</v>
      </c>
      <c r="L108" t="s">
        <v>84</v>
      </c>
      <c r="M108">
        <v>14920</v>
      </c>
      <c r="N108">
        <v>14920</v>
      </c>
      <c r="O108">
        <v>1018200</v>
      </c>
    </row>
    <row r="109" spans="1:15" ht="29.25" customHeight="1" x14ac:dyDescent="0.25">
      <c r="A109">
        <v>5</v>
      </c>
      <c r="B109" t="s">
        <v>101</v>
      </c>
      <c r="C109">
        <v>37</v>
      </c>
      <c r="D109" s="1">
        <v>40135</v>
      </c>
      <c r="E109" s="2">
        <f t="shared" si="2"/>
        <v>154.93457943925225</v>
      </c>
      <c r="F109" t="s">
        <v>83</v>
      </c>
      <c r="G109" vm="83">
        <v>40.703055555555999</v>
      </c>
      <c r="H109" vm="84">
        <v>-73.591111111111005</v>
      </c>
      <c r="I109" t="s">
        <v>26</v>
      </c>
      <c r="J109" t="s">
        <v>6</v>
      </c>
      <c r="K109" t="s">
        <v>63</v>
      </c>
      <c r="L109" t="s">
        <v>84</v>
      </c>
      <c r="M109">
        <v>29277</v>
      </c>
      <c r="N109">
        <v>29277</v>
      </c>
      <c r="O109">
        <v>2002982</v>
      </c>
    </row>
    <row r="110" spans="1:15" ht="15.75" customHeight="1" x14ac:dyDescent="0.25">
      <c r="A110">
        <v>5</v>
      </c>
      <c r="B110" t="s">
        <v>101</v>
      </c>
      <c r="C110">
        <v>38</v>
      </c>
      <c r="D110" s="1">
        <v>40136</v>
      </c>
      <c r="E110" s="2">
        <f t="shared" si="2"/>
        <v>157.30280373831766</v>
      </c>
      <c r="F110" t="s">
        <v>83</v>
      </c>
      <c r="G110" vm="83">
        <v>40.703055555555999</v>
      </c>
      <c r="H110" vm="84">
        <v>-73.591111111111005</v>
      </c>
      <c r="I110" t="s">
        <v>26</v>
      </c>
      <c r="J110" t="s">
        <v>6</v>
      </c>
      <c r="K110" t="s">
        <v>63</v>
      </c>
      <c r="L110" t="s">
        <v>84</v>
      </c>
    </row>
    <row r="111" spans="1:15" x14ac:dyDescent="0.25">
      <c r="A111">
        <v>5</v>
      </c>
      <c r="B111" t="s">
        <v>101</v>
      </c>
      <c r="C111">
        <v>39</v>
      </c>
      <c r="D111" s="1">
        <v>40139</v>
      </c>
      <c r="E111" s="2">
        <f t="shared" si="2"/>
        <v>164.40747663551392</v>
      </c>
      <c r="F111" t="s">
        <v>83</v>
      </c>
      <c r="G111" vm="43">
        <v>36.08</v>
      </c>
      <c r="H111" vm="44">
        <v>-79.819444444444002</v>
      </c>
      <c r="I111" t="s">
        <v>69</v>
      </c>
      <c r="J111" t="s">
        <v>6</v>
      </c>
      <c r="K111" t="s">
        <v>63</v>
      </c>
      <c r="L111" t="s">
        <v>84</v>
      </c>
      <c r="M111">
        <v>17597</v>
      </c>
      <c r="N111">
        <v>17597</v>
      </c>
      <c r="O111">
        <v>1182082</v>
      </c>
    </row>
    <row r="112" spans="1:15" x14ac:dyDescent="0.25">
      <c r="A112">
        <v>5</v>
      </c>
      <c r="B112" t="s">
        <v>101</v>
      </c>
      <c r="C112">
        <v>40</v>
      </c>
      <c r="D112" s="1">
        <v>40141</v>
      </c>
      <c r="E112" s="2">
        <f t="shared" si="2"/>
        <v>169.14392523364475</v>
      </c>
      <c r="F112" t="s">
        <v>83</v>
      </c>
      <c r="G112" vm="45">
        <v>35.226944444444001</v>
      </c>
      <c r="H112" vm="46">
        <v>-80.843333333333007</v>
      </c>
      <c r="I112" t="s">
        <v>23</v>
      </c>
      <c r="J112" t="s">
        <v>6</v>
      </c>
      <c r="K112" t="s">
        <v>63</v>
      </c>
      <c r="L112" t="s">
        <v>84</v>
      </c>
      <c r="M112">
        <v>15553</v>
      </c>
      <c r="N112">
        <v>15553</v>
      </c>
      <c r="O112">
        <v>1048004</v>
      </c>
    </row>
    <row r="113" spans="1:15" x14ac:dyDescent="0.25">
      <c r="A113">
        <v>5</v>
      </c>
      <c r="B113" t="s">
        <v>101</v>
      </c>
      <c r="C113">
        <v>41</v>
      </c>
      <c r="D113" s="1">
        <v>40142</v>
      </c>
      <c r="E113" s="2">
        <f t="shared" si="2"/>
        <v>171.51214953271017</v>
      </c>
      <c r="F113" t="s">
        <v>83</v>
      </c>
      <c r="G113" vm="39">
        <v>36.162222222222198</v>
      </c>
      <c r="H113" vm="40">
        <v>-86.774444444444399</v>
      </c>
      <c r="I113" t="s">
        <v>46</v>
      </c>
      <c r="J113" t="s">
        <v>6</v>
      </c>
      <c r="K113" t="s">
        <v>63</v>
      </c>
      <c r="L113" t="s">
        <v>84</v>
      </c>
      <c r="M113">
        <v>14692</v>
      </c>
      <c r="N113">
        <v>14692</v>
      </c>
      <c r="O113">
        <v>1040794</v>
      </c>
    </row>
    <row r="114" spans="1:15" x14ac:dyDescent="0.25">
      <c r="A114">
        <v>5</v>
      </c>
      <c r="B114" t="s">
        <v>101</v>
      </c>
      <c r="C114">
        <v>42</v>
      </c>
      <c r="D114" s="1">
        <v>40145</v>
      </c>
      <c r="E114" s="2">
        <f t="shared" si="2"/>
        <v>178.61682242990642</v>
      </c>
      <c r="F114" t="s">
        <v>83</v>
      </c>
      <c r="G114" vm="133">
        <v>34.000555555555998</v>
      </c>
      <c r="H114" vm="134">
        <v>-81.044166666666996</v>
      </c>
      <c r="I114" t="s">
        <v>91</v>
      </c>
      <c r="J114" t="s">
        <v>6</v>
      </c>
      <c r="K114" t="s">
        <v>63</v>
      </c>
      <c r="L114" t="s">
        <v>84</v>
      </c>
      <c r="M114">
        <v>14557</v>
      </c>
      <c r="N114">
        <v>14557</v>
      </c>
      <c r="O114">
        <v>1018682</v>
      </c>
    </row>
    <row r="115" spans="1:15" x14ac:dyDescent="0.25">
      <c r="A115">
        <v>5</v>
      </c>
      <c r="B115" t="s">
        <v>101</v>
      </c>
      <c r="C115">
        <v>43</v>
      </c>
      <c r="D115" s="1">
        <v>40146</v>
      </c>
      <c r="E115" s="2">
        <f t="shared" si="2"/>
        <v>180.98504672897184</v>
      </c>
      <c r="F115" t="s">
        <v>83</v>
      </c>
      <c r="G115" vm="135">
        <v>33.756944444444002</v>
      </c>
      <c r="H115" vm="136">
        <v>-84.390277777777996</v>
      </c>
      <c r="I115" t="s">
        <v>92</v>
      </c>
      <c r="J115" t="s">
        <v>6</v>
      </c>
      <c r="K115" t="s">
        <v>63</v>
      </c>
      <c r="L115" t="s">
        <v>84</v>
      </c>
      <c r="M115">
        <v>15000</v>
      </c>
      <c r="N115">
        <v>15000</v>
      </c>
      <c r="O115">
        <v>1041720</v>
      </c>
    </row>
    <row r="116" spans="1:15" x14ac:dyDescent="0.25">
      <c r="A116">
        <v>5</v>
      </c>
      <c r="B116" t="s">
        <v>101</v>
      </c>
      <c r="C116">
        <v>44</v>
      </c>
      <c r="D116" s="1">
        <v>40148</v>
      </c>
      <c r="E116" s="2">
        <f t="shared" si="2"/>
        <v>185.72149532710267</v>
      </c>
      <c r="F116" t="s">
        <v>83</v>
      </c>
      <c r="G116" vm="35">
        <v>27.947500000000002</v>
      </c>
      <c r="H116" vm="36">
        <v>-82.458611111111097</v>
      </c>
      <c r="I116" t="s">
        <v>21</v>
      </c>
      <c r="J116" t="s">
        <v>6</v>
      </c>
      <c r="K116" t="s">
        <v>63</v>
      </c>
      <c r="L116" t="s">
        <v>84</v>
      </c>
      <c r="M116">
        <v>14730</v>
      </c>
      <c r="N116">
        <v>14730</v>
      </c>
      <c r="O116">
        <v>1035875</v>
      </c>
    </row>
    <row r="117" spans="1:15" x14ac:dyDescent="0.25">
      <c r="A117">
        <v>5</v>
      </c>
      <c r="B117" t="s">
        <v>101</v>
      </c>
      <c r="C117">
        <v>45</v>
      </c>
      <c r="D117" s="1">
        <v>40149</v>
      </c>
      <c r="E117" s="2">
        <f t="shared" si="2"/>
        <v>188.08971962616809</v>
      </c>
      <c r="F117" t="s">
        <v>83</v>
      </c>
      <c r="G117" vm="115">
        <v>25.783333333333001</v>
      </c>
      <c r="H117" vm="116">
        <v>-80.216666666666995</v>
      </c>
      <c r="I117" t="s">
        <v>79</v>
      </c>
      <c r="J117" t="s">
        <v>6</v>
      </c>
      <c r="K117" t="s">
        <v>63</v>
      </c>
      <c r="L117" t="s">
        <v>84</v>
      </c>
      <c r="M117">
        <v>15819</v>
      </c>
      <c r="N117">
        <v>15819</v>
      </c>
      <c r="O117" t="s">
        <v>99</v>
      </c>
    </row>
    <row r="118" spans="1:15" x14ac:dyDescent="0.25">
      <c r="A118">
        <v>5</v>
      </c>
      <c r="B118" t="s">
        <v>101</v>
      </c>
      <c r="C118">
        <v>46</v>
      </c>
      <c r="D118" s="1">
        <v>40160</v>
      </c>
      <c r="E118" s="2">
        <f t="shared" si="2"/>
        <v>214.14018691588771</v>
      </c>
      <c r="F118" t="s">
        <v>83</v>
      </c>
      <c r="G118" vm="137">
        <v>51.507222222221998</v>
      </c>
      <c r="H118" vm="138">
        <v>-0.1275</v>
      </c>
      <c r="I118" t="s">
        <v>49</v>
      </c>
      <c r="J118" t="s">
        <v>102</v>
      </c>
      <c r="K118" t="s">
        <v>105</v>
      </c>
      <c r="L118" t="s">
        <v>84</v>
      </c>
    </row>
    <row r="119" spans="1:15" x14ac:dyDescent="0.25">
      <c r="A119">
        <v>5</v>
      </c>
      <c r="B119" t="s">
        <v>101</v>
      </c>
      <c r="C119">
        <v>47</v>
      </c>
      <c r="D119" s="1">
        <v>40161</v>
      </c>
      <c r="E119" s="2">
        <f t="shared" si="2"/>
        <v>216.50841121495313</v>
      </c>
      <c r="F119" t="s">
        <v>83</v>
      </c>
      <c r="G119" vm="137">
        <v>51.507222222221998</v>
      </c>
      <c r="H119" vm="138">
        <v>-0.1275</v>
      </c>
      <c r="I119" t="s">
        <v>49</v>
      </c>
      <c r="J119" t="s">
        <v>102</v>
      </c>
      <c r="K119" t="s">
        <v>105</v>
      </c>
      <c r="L119" t="s">
        <v>84</v>
      </c>
    </row>
    <row r="120" spans="1:15" ht="15.75" customHeight="1" x14ac:dyDescent="0.25">
      <c r="A120">
        <v>5</v>
      </c>
      <c r="B120" t="s">
        <v>101</v>
      </c>
      <c r="C120">
        <v>48</v>
      </c>
      <c r="D120" s="1">
        <v>40163</v>
      </c>
      <c r="E120" s="2">
        <f t="shared" si="2"/>
        <v>221.24485981308396</v>
      </c>
      <c r="F120" t="s">
        <v>83</v>
      </c>
      <c r="G120" vm="139">
        <v>53.349722222222198</v>
      </c>
      <c r="H120" vm="140">
        <v>-6.2602777777777803</v>
      </c>
      <c r="I120" t="s">
        <v>103</v>
      </c>
      <c r="J120" t="s">
        <v>104</v>
      </c>
      <c r="K120" t="s">
        <v>105</v>
      </c>
      <c r="L120" t="s">
        <v>84</v>
      </c>
    </row>
    <row r="121" spans="1:15" x14ac:dyDescent="0.25">
      <c r="A121">
        <v>5</v>
      </c>
      <c r="B121" t="s">
        <v>101</v>
      </c>
      <c r="C121">
        <v>49</v>
      </c>
      <c r="D121" s="1">
        <v>40164</v>
      </c>
      <c r="E121" s="2">
        <f t="shared" si="2"/>
        <v>223.61308411214938</v>
      </c>
      <c r="F121" t="s">
        <v>83</v>
      </c>
      <c r="G121" vm="139">
        <v>53.349722222222198</v>
      </c>
      <c r="H121" vm="140">
        <v>-6.2602777777777803</v>
      </c>
      <c r="I121" t="s">
        <v>103</v>
      </c>
      <c r="J121" t="s">
        <v>104</v>
      </c>
      <c r="K121" t="s">
        <v>105</v>
      </c>
      <c r="L121" t="s">
        <v>84</v>
      </c>
    </row>
    <row r="122" spans="1:15" x14ac:dyDescent="0.25">
      <c r="A122">
        <v>5</v>
      </c>
      <c r="B122" t="s">
        <v>101</v>
      </c>
      <c r="C122">
        <v>50</v>
      </c>
      <c r="D122" s="1">
        <v>40166</v>
      </c>
      <c r="E122" s="2">
        <f t="shared" si="2"/>
        <v>228.34953271028022</v>
      </c>
      <c r="F122" t="s">
        <v>83</v>
      </c>
      <c r="G122" vm="137">
        <v>51.507222222221998</v>
      </c>
      <c r="H122" vm="138">
        <v>-0.1275</v>
      </c>
      <c r="I122" t="s">
        <v>49</v>
      </c>
      <c r="J122" t="s">
        <v>102</v>
      </c>
      <c r="K122" t="s">
        <v>105</v>
      </c>
      <c r="L122" t="s">
        <v>84</v>
      </c>
    </row>
    <row r="123" spans="1:15" x14ac:dyDescent="0.25">
      <c r="A123">
        <v>5</v>
      </c>
      <c r="B123" t="s">
        <v>101</v>
      </c>
      <c r="C123">
        <v>51</v>
      </c>
      <c r="D123" s="1">
        <v>40167</v>
      </c>
      <c r="E123" s="2">
        <f t="shared" si="2"/>
        <v>230.71775700934563</v>
      </c>
      <c r="F123" t="s">
        <v>83</v>
      </c>
      <c r="G123" vm="137">
        <v>51.507222222221998</v>
      </c>
      <c r="H123" vm="138">
        <v>-0.1275</v>
      </c>
      <c r="I123" t="s">
        <v>49</v>
      </c>
      <c r="J123" t="s">
        <v>102</v>
      </c>
      <c r="K123" t="s">
        <v>105</v>
      </c>
      <c r="L123" t="s">
        <v>84</v>
      </c>
    </row>
    <row r="124" spans="1:15" ht="15.75" customHeight="1" x14ac:dyDescent="0.25">
      <c r="A124">
        <v>5</v>
      </c>
      <c r="B124" t="s">
        <v>101</v>
      </c>
      <c r="C124">
        <v>52</v>
      </c>
      <c r="D124" s="1">
        <v>40169</v>
      </c>
      <c r="E124" s="2">
        <f t="shared" si="2"/>
        <v>235.45420560747647</v>
      </c>
      <c r="F124" t="s">
        <v>83</v>
      </c>
      <c r="G124" vm="141">
        <v>52.48</v>
      </c>
      <c r="H124" vm="142">
        <v>-1.9025000000000001</v>
      </c>
      <c r="I124" t="s">
        <v>87</v>
      </c>
      <c r="J124" t="s">
        <v>102</v>
      </c>
      <c r="K124" t="s">
        <v>105</v>
      </c>
      <c r="L124" t="s">
        <v>84</v>
      </c>
    </row>
    <row r="125" spans="1:15" x14ac:dyDescent="0.25">
      <c r="A125">
        <v>5</v>
      </c>
      <c r="B125" t="s">
        <v>101</v>
      </c>
      <c r="C125">
        <v>53</v>
      </c>
      <c r="D125" s="1">
        <v>40170</v>
      </c>
      <c r="E125" s="2">
        <f t="shared" si="2"/>
        <v>237.82242990654188</v>
      </c>
      <c r="F125" t="s">
        <v>83</v>
      </c>
      <c r="G125" vm="141">
        <v>52.48</v>
      </c>
      <c r="H125" vm="142">
        <v>-1.9025000000000001</v>
      </c>
      <c r="I125" t="s">
        <v>87</v>
      </c>
      <c r="J125" t="s">
        <v>102</v>
      </c>
      <c r="K125" t="s">
        <v>105</v>
      </c>
      <c r="L125" t="s">
        <v>84</v>
      </c>
    </row>
    <row r="126" spans="1:15" ht="29.25" customHeight="1" x14ac:dyDescent="0.25">
      <c r="A126">
        <v>5</v>
      </c>
      <c r="B126" t="s">
        <v>101</v>
      </c>
      <c r="C126">
        <v>54</v>
      </c>
      <c r="D126" s="1">
        <v>40174</v>
      </c>
      <c r="E126" s="2">
        <f t="shared" si="2"/>
        <v>247.29532710280355</v>
      </c>
      <c r="F126" t="s">
        <v>83</v>
      </c>
      <c r="G126" vm="143">
        <v>53.466666666667003</v>
      </c>
      <c r="H126" vm="144">
        <v>-2.2333333333333001</v>
      </c>
      <c r="I126" t="s">
        <v>52</v>
      </c>
      <c r="J126" t="s">
        <v>102</v>
      </c>
      <c r="K126" t="s">
        <v>105</v>
      </c>
      <c r="L126" t="s">
        <v>84</v>
      </c>
    </row>
    <row r="127" spans="1:15" x14ac:dyDescent="0.25">
      <c r="A127">
        <v>5</v>
      </c>
      <c r="B127" t="s">
        <v>101</v>
      </c>
      <c r="C127">
        <v>55</v>
      </c>
      <c r="D127" s="1">
        <v>40175</v>
      </c>
      <c r="E127" s="2">
        <f t="shared" si="2"/>
        <v>249.66355140186897</v>
      </c>
      <c r="F127" t="s">
        <v>83</v>
      </c>
      <c r="G127" vm="143">
        <v>53.466666666667003</v>
      </c>
      <c r="H127" vm="144">
        <v>-2.2333333333333001</v>
      </c>
      <c r="I127" t="s">
        <v>52</v>
      </c>
      <c r="J127" t="s">
        <v>102</v>
      </c>
      <c r="K127" t="s">
        <v>105</v>
      </c>
      <c r="L127" t="s">
        <v>84</v>
      </c>
    </row>
    <row r="128" spans="1:15" x14ac:dyDescent="0.25">
      <c r="A128">
        <v>5</v>
      </c>
      <c r="B128" t="s">
        <v>101</v>
      </c>
      <c r="C128">
        <v>56</v>
      </c>
      <c r="D128" s="1">
        <v>40176</v>
      </c>
      <c r="E128" s="2">
        <f t="shared" si="2"/>
        <v>252.03177570093439</v>
      </c>
      <c r="F128" t="s">
        <v>83</v>
      </c>
      <c r="G128" vm="137">
        <v>51.507222222221998</v>
      </c>
      <c r="H128" vm="138">
        <v>-0.1275</v>
      </c>
      <c r="I128" t="s">
        <v>49</v>
      </c>
      <c r="J128" t="s">
        <v>102</v>
      </c>
      <c r="K128" t="s">
        <v>105</v>
      </c>
      <c r="L128" t="s">
        <v>84</v>
      </c>
    </row>
    <row r="129" spans="1:15" x14ac:dyDescent="0.25">
      <c r="A129">
        <v>4</v>
      </c>
      <c r="B129" s="3" t="s">
        <v>154</v>
      </c>
      <c r="C129">
        <v>1</v>
      </c>
      <c r="D129" s="1">
        <v>40662</v>
      </c>
      <c r="E129" s="2">
        <v>1</v>
      </c>
      <c r="F129" t="s">
        <v>155</v>
      </c>
      <c r="G129" vm="145">
        <v>-0.22</v>
      </c>
      <c r="H129" vm="146">
        <v>-78.512500000000003</v>
      </c>
      <c r="I129" t="s">
        <v>108</v>
      </c>
      <c r="J129" t="s">
        <v>109</v>
      </c>
      <c r="K129" t="s">
        <v>141</v>
      </c>
    </row>
    <row r="130" spans="1:15" x14ac:dyDescent="0.25">
      <c r="A130">
        <v>4</v>
      </c>
      <c r="B130" t="s">
        <v>154</v>
      </c>
      <c r="C130">
        <v>2</v>
      </c>
      <c r="D130" s="1">
        <v>40664</v>
      </c>
      <c r="E130" s="2">
        <f>(D130-D129)*254.9/65+E129</f>
        <v>8.8430769230769233</v>
      </c>
      <c r="F130" t="s">
        <v>155</v>
      </c>
      <c r="G130" vm="147">
        <v>-12.06</v>
      </c>
      <c r="H130" vm="148">
        <v>-77.037499999999994</v>
      </c>
      <c r="I130" t="s">
        <v>110</v>
      </c>
      <c r="J130" t="s">
        <v>111</v>
      </c>
      <c r="K130" t="s">
        <v>141</v>
      </c>
      <c r="L130" t="s">
        <v>144</v>
      </c>
    </row>
    <row r="131" spans="1:15" x14ac:dyDescent="0.25">
      <c r="A131">
        <v>4</v>
      </c>
      <c r="B131" t="s">
        <v>154</v>
      </c>
      <c r="C131">
        <v>3</v>
      </c>
      <c r="D131" s="1">
        <v>40667</v>
      </c>
      <c r="E131" s="2">
        <f t="shared" ref="E131:E149" si="3">(D131-D130)*254.9/65+E130</f>
        <v>20.607692307692311</v>
      </c>
      <c r="F131" t="s">
        <v>155</v>
      </c>
      <c r="G131" vm="149">
        <v>-33.450000000000003</v>
      </c>
      <c r="H131" vm="150">
        <v>-70.666666666666998</v>
      </c>
      <c r="I131" t="s">
        <v>112</v>
      </c>
      <c r="J131" t="s">
        <v>113</v>
      </c>
      <c r="K131" t="s">
        <v>141</v>
      </c>
    </row>
    <row r="132" spans="1:15" x14ac:dyDescent="0.25">
      <c r="A132">
        <v>4</v>
      </c>
      <c r="B132" t="s">
        <v>154</v>
      </c>
      <c r="C132">
        <v>4</v>
      </c>
      <c r="D132" s="1">
        <v>40669</v>
      </c>
      <c r="E132" s="2">
        <f t="shared" si="3"/>
        <v>28.450769230769232</v>
      </c>
      <c r="F132" t="s">
        <v>155</v>
      </c>
      <c r="G132">
        <v>-34.607568200000003</v>
      </c>
      <c r="H132">
        <v>-58.437089399999998</v>
      </c>
      <c r="I132" t="s">
        <v>114</v>
      </c>
      <c r="J132" t="s">
        <v>115</v>
      </c>
      <c r="K132" t="s">
        <v>141</v>
      </c>
      <c r="L132" t="s">
        <v>147</v>
      </c>
    </row>
    <row r="133" spans="1:15" x14ac:dyDescent="0.25">
      <c r="A133">
        <v>4</v>
      </c>
      <c r="B133" t="s">
        <v>154</v>
      </c>
      <c r="C133">
        <v>5</v>
      </c>
      <c r="D133" s="1">
        <v>40673</v>
      </c>
      <c r="E133" s="2">
        <f t="shared" si="3"/>
        <v>44.136923076923082</v>
      </c>
      <c r="F133" t="s">
        <v>155</v>
      </c>
      <c r="G133">
        <v>-25.280045900000001</v>
      </c>
      <c r="H133">
        <v>-57.634381400000002</v>
      </c>
      <c r="I133" t="s">
        <v>116</v>
      </c>
      <c r="J133" t="s">
        <v>117</v>
      </c>
      <c r="K133" t="s">
        <v>141</v>
      </c>
    </row>
    <row r="134" spans="1:15" x14ac:dyDescent="0.25">
      <c r="A134">
        <v>4</v>
      </c>
      <c r="B134" t="s">
        <v>154</v>
      </c>
      <c r="C134">
        <v>6</v>
      </c>
      <c r="D134" s="1">
        <v>40676</v>
      </c>
      <c r="E134" s="2">
        <f t="shared" si="3"/>
        <v>55.901538461538465</v>
      </c>
      <c r="F134" t="s">
        <v>155</v>
      </c>
      <c r="G134" vm="151">
        <v>-22.911111111111101</v>
      </c>
      <c r="H134" vm="152">
        <v>-43.205555555555598</v>
      </c>
      <c r="I134" t="s">
        <v>118</v>
      </c>
      <c r="J134" t="s">
        <v>119</v>
      </c>
      <c r="K134" t="s">
        <v>141</v>
      </c>
      <c r="L134" t="s">
        <v>142</v>
      </c>
    </row>
    <row r="135" spans="1:15" x14ac:dyDescent="0.25">
      <c r="A135">
        <v>4</v>
      </c>
      <c r="B135" t="s">
        <v>154</v>
      </c>
      <c r="C135">
        <v>7</v>
      </c>
      <c r="D135" s="1">
        <v>40677</v>
      </c>
      <c r="E135" s="2">
        <f t="shared" si="3"/>
        <v>59.823076923076925</v>
      </c>
      <c r="F135" t="s">
        <v>155</v>
      </c>
      <c r="G135" vm="153">
        <v>-23.550394444443999</v>
      </c>
      <c r="H135" vm="154">
        <v>-46.633947222221998</v>
      </c>
      <c r="I135" t="s">
        <v>120</v>
      </c>
      <c r="J135" t="s">
        <v>119</v>
      </c>
      <c r="K135" t="s">
        <v>141</v>
      </c>
      <c r="L135" t="s">
        <v>142</v>
      </c>
    </row>
    <row r="136" spans="1:15" x14ac:dyDescent="0.25">
      <c r="A136">
        <v>4</v>
      </c>
      <c r="B136" t="s">
        <v>154</v>
      </c>
      <c r="C136">
        <v>8</v>
      </c>
      <c r="D136" s="1">
        <v>40680</v>
      </c>
      <c r="E136" s="2">
        <f t="shared" si="3"/>
        <v>71.587692307692308</v>
      </c>
      <c r="F136" t="s">
        <v>155</v>
      </c>
      <c r="G136" vm="155">
        <v>10.5</v>
      </c>
      <c r="H136" vm="156">
        <v>-66.933333333332996</v>
      </c>
      <c r="I136" t="s">
        <v>121</v>
      </c>
      <c r="J136" t="s">
        <v>122</v>
      </c>
      <c r="K136" t="s">
        <v>141</v>
      </c>
      <c r="L136" t="s">
        <v>149</v>
      </c>
      <c r="M136">
        <v>5087</v>
      </c>
      <c r="N136">
        <v>6200</v>
      </c>
      <c r="O136" t="s">
        <v>150</v>
      </c>
    </row>
    <row r="137" spans="1:15" x14ac:dyDescent="0.25">
      <c r="A137">
        <v>4</v>
      </c>
      <c r="B137" t="s">
        <v>154</v>
      </c>
      <c r="C137">
        <v>9</v>
      </c>
      <c r="D137" s="1">
        <v>40682</v>
      </c>
      <c r="E137" s="2">
        <f t="shared" si="3"/>
        <v>79.430769230769229</v>
      </c>
      <c r="F137" t="s">
        <v>155</v>
      </c>
      <c r="G137">
        <v>4.7109889999999996</v>
      </c>
      <c r="H137">
        <v>-74.072090000000003</v>
      </c>
      <c r="I137" t="s">
        <v>123</v>
      </c>
      <c r="J137" t="s">
        <v>124</v>
      </c>
      <c r="K137" t="s">
        <v>141</v>
      </c>
      <c r="L137" t="s">
        <v>145</v>
      </c>
    </row>
    <row r="138" spans="1:15" x14ac:dyDescent="0.25">
      <c r="A138">
        <v>4</v>
      </c>
      <c r="B138" t="s">
        <v>154</v>
      </c>
      <c r="C138">
        <v>10</v>
      </c>
      <c r="D138" s="1">
        <v>40684</v>
      </c>
      <c r="E138" s="2">
        <f t="shared" si="3"/>
        <v>87.273846153846151</v>
      </c>
      <c r="F138" t="s">
        <v>155</v>
      </c>
      <c r="G138" vm="157">
        <v>9.9325111111111095</v>
      </c>
      <c r="H138" vm="158">
        <v>-84.079580555555594</v>
      </c>
      <c r="I138" t="s">
        <v>125</v>
      </c>
      <c r="J138" t="s">
        <v>126</v>
      </c>
      <c r="K138" t="s">
        <v>141</v>
      </c>
    </row>
    <row r="139" spans="1:15" x14ac:dyDescent="0.25">
      <c r="A139">
        <v>4</v>
      </c>
      <c r="B139" t="s">
        <v>154</v>
      </c>
      <c r="C139">
        <v>11</v>
      </c>
      <c r="D139" s="1">
        <v>40687</v>
      </c>
      <c r="E139" s="2">
        <f t="shared" si="3"/>
        <v>99.038461538461533</v>
      </c>
      <c r="F139" t="s">
        <v>155</v>
      </c>
      <c r="G139" vm="159">
        <v>9</v>
      </c>
      <c r="H139" vm="160">
        <v>-79.5</v>
      </c>
      <c r="I139" t="s">
        <v>127</v>
      </c>
      <c r="J139" t="s">
        <v>128</v>
      </c>
      <c r="K139" t="s">
        <v>141</v>
      </c>
    </row>
    <row r="140" spans="1:15" x14ac:dyDescent="0.25">
      <c r="A140">
        <v>4</v>
      </c>
      <c r="B140" t="s">
        <v>154</v>
      </c>
      <c r="C140">
        <v>12</v>
      </c>
      <c r="D140" s="1">
        <v>40689</v>
      </c>
      <c r="E140" s="2">
        <f t="shared" si="3"/>
        <v>106.88153846153845</v>
      </c>
      <c r="F140" t="s">
        <v>155</v>
      </c>
      <c r="G140">
        <v>19.432629599999999</v>
      </c>
      <c r="H140">
        <v>-99.1331785</v>
      </c>
      <c r="I140" t="s">
        <v>129</v>
      </c>
      <c r="J140" t="s">
        <v>130</v>
      </c>
      <c r="K140" t="s">
        <v>141</v>
      </c>
    </row>
    <row r="141" spans="1:15" x14ac:dyDescent="0.25">
      <c r="A141">
        <v>4</v>
      </c>
      <c r="B141" t="s">
        <v>154</v>
      </c>
      <c r="C141">
        <v>13</v>
      </c>
      <c r="D141" s="1">
        <v>40691</v>
      </c>
      <c r="E141" s="2">
        <f t="shared" si="3"/>
        <v>114.72461538461538</v>
      </c>
      <c r="F141" t="s">
        <v>155</v>
      </c>
      <c r="G141" vm="161">
        <v>20.720277777778001</v>
      </c>
      <c r="H141" vm="162">
        <v>-103.39194444444</v>
      </c>
      <c r="I141" t="s">
        <v>131</v>
      </c>
      <c r="J141" t="s">
        <v>130</v>
      </c>
      <c r="K141" t="s">
        <v>141</v>
      </c>
      <c r="L141" t="s">
        <v>148</v>
      </c>
    </row>
    <row r="142" spans="1:15" x14ac:dyDescent="0.25">
      <c r="A142">
        <v>4</v>
      </c>
      <c r="B142" t="s">
        <v>154</v>
      </c>
      <c r="C142">
        <v>14</v>
      </c>
      <c r="D142" s="1">
        <v>40711</v>
      </c>
      <c r="E142" s="2">
        <f t="shared" si="3"/>
        <v>193.15538461538461</v>
      </c>
      <c r="F142" t="s">
        <v>155</v>
      </c>
      <c r="G142" vm="163">
        <v>14.55</v>
      </c>
      <c r="H142" vm="164">
        <v>121</v>
      </c>
      <c r="I142" t="s">
        <v>133</v>
      </c>
      <c r="J142" t="s">
        <v>134</v>
      </c>
      <c r="K142" t="s">
        <v>132</v>
      </c>
      <c r="L142" t="s">
        <v>146</v>
      </c>
    </row>
    <row r="143" spans="1:15" x14ac:dyDescent="0.25">
      <c r="A143">
        <v>4</v>
      </c>
      <c r="B143" t="s">
        <v>154</v>
      </c>
      <c r="C143">
        <v>15</v>
      </c>
      <c r="D143" s="1">
        <v>40715</v>
      </c>
      <c r="E143" s="2">
        <f t="shared" si="3"/>
        <v>208.84153846153845</v>
      </c>
      <c r="F143" t="s">
        <v>155</v>
      </c>
      <c r="G143" vm="165">
        <v>-27.467777777778</v>
      </c>
      <c r="H143" vm="166">
        <v>153.02777777777999</v>
      </c>
      <c r="I143" t="s">
        <v>136</v>
      </c>
      <c r="J143" t="s">
        <v>135</v>
      </c>
      <c r="K143" t="s">
        <v>195</v>
      </c>
      <c r="L143" t="s">
        <v>143</v>
      </c>
      <c r="M143">
        <v>11293</v>
      </c>
      <c r="N143">
        <v>11293</v>
      </c>
      <c r="O143" t="s">
        <v>151</v>
      </c>
    </row>
    <row r="144" spans="1:15" x14ac:dyDescent="0.25">
      <c r="A144">
        <v>4</v>
      </c>
      <c r="B144" t="s">
        <v>154</v>
      </c>
      <c r="C144">
        <v>16</v>
      </c>
      <c r="D144" s="1">
        <v>40717</v>
      </c>
      <c r="E144" s="2">
        <f t="shared" si="3"/>
        <v>216.68461538461537</v>
      </c>
      <c r="F144" t="s">
        <v>155</v>
      </c>
      <c r="G144" vm="167">
        <v>-37.814166666666701</v>
      </c>
      <c r="H144" vm="168">
        <v>144.963055555556</v>
      </c>
      <c r="I144" t="s">
        <v>137</v>
      </c>
      <c r="J144" t="s">
        <v>135</v>
      </c>
      <c r="K144" t="s">
        <v>195</v>
      </c>
      <c r="L144" t="s">
        <v>143</v>
      </c>
    </row>
    <row r="145" spans="1:15" x14ac:dyDescent="0.25">
      <c r="A145">
        <v>4</v>
      </c>
      <c r="B145" t="s">
        <v>154</v>
      </c>
      <c r="C145">
        <v>17</v>
      </c>
      <c r="D145" s="1">
        <v>40718</v>
      </c>
      <c r="E145" s="2">
        <f t="shared" si="3"/>
        <v>220.60615384615383</v>
      </c>
      <c r="F145" t="s">
        <v>155</v>
      </c>
      <c r="G145" vm="167">
        <v>-37.814166666666701</v>
      </c>
      <c r="H145" vm="168">
        <v>144.963055555556</v>
      </c>
      <c r="I145" t="s">
        <v>137</v>
      </c>
      <c r="J145" t="s">
        <v>135</v>
      </c>
      <c r="K145" t="s">
        <v>195</v>
      </c>
      <c r="L145" t="s">
        <v>143</v>
      </c>
    </row>
    <row r="146" spans="1:15" x14ac:dyDescent="0.25">
      <c r="A146">
        <v>4</v>
      </c>
      <c r="B146" t="s">
        <v>154</v>
      </c>
      <c r="C146">
        <v>18</v>
      </c>
      <c r="D146" s="1">
        <v>40720</v>
      </c>
      <c r="E146" s="2">
        <f t="shared" si="3"/>
        <v>228.44923076923075</v>
      </c>
      <c r="F146" t="s">
        <v>155</v>
      </c>
      <c r="G146" vm="169">
        <v>-33.867777777777803</v>
      </c>
      <c r="H146" vm="170">
        <v>151.21</v>
      </c>
      <c r="I146" t="s">
        <v>138</v>
      </c>
      <c r="J146" t="s">
        <v>135</v>
      </c>
      <c r="K146" t="s">
        <v>195</v>
      </c>
      <c r="L146" t="s">
        <v>143</v>
      </c>
    </row>
    <row r="147" spans="1:15" x14ac:dyDescent="0.25">
      <c r="A147">
        <v>4</v>
      </c>
      <c r="B147" t="s">
        <v>154</v>
      </c>
      <c r="C147">
        <v>19</v>
      </c>
      <c r="D147" s="1">
        <v>40721</v>
      </c>
      <c r="E147" s="2">
        <f t="shared" si="3"/>
        <v>232.37076923076921</v>
      </c>
      <c r="F147" t="s">
        <v>155</v>
      </c>
      <c r="G147" vm="169">
        <v>-33.867777777777803</v>
      </c>
      <c r="H147" vm="170">
        <v>151.21</v>
      </c>
      <c r="I147" t="s">
        <v>138</v>
      </c>
      <c r="J147" t="s">
        <v>135</v>
      </c>
      <c r="K147" t="s">
        <v>195</v>
      </c>
      <c r="L147" t="s">
        <v>143</v>
      </c>
    </row>
    <row r="148" spans="1:15" x14ac:dyDescent="0.25">
      <c r="A148">
        <v>4</v>
      </c>
      <c r="B148" t="s">
        <v>154</v>
      </c>
      <c r="C148">
        <v>20</v>
      </c>
      <c r="D148" s="1">
        <v>40723</v>
      </c>
      <c r="E148" s="2">
        <f t="shared" si="3"/>
        <v>240.21384615384613</v>
      </c>
      <c r="F148" t="s">
        <v>155</v>
      </c>
      <c r="G148" vm="171">
        <v>-34.927500000000002</v>
      </c>
      <c r="H148" vm="172">
        <v>138.6</v>
      </c>
      <c r="I148" t="s">
        <v>139</v>
      </c>
      <c r="J148" t="s">
        <v>135</v>
      </c>
      <c r="K148" t="s">
        <v>195</v>
      </c>
      <c r="L148" t="s">
        <v>143</v>
      </c>
      <c r="M148">
        <v>8374</v>
      </c>
      <c r="N148">
        <v>8374</v>
      </c>
      <c r="O148" t="s">
        <v>152</v>
      </c>
    </row>
    <row r="149" spans="1:15" x14ac:dyDescent="0.25">
      <c r="A149">
        <v>4</v>
      </c>
      <c r="B149" t="s">
        <v>154</v>
      </c>
      <c r="C149">
        <v>21</v>
      </c>
      <c r="D149" s="1">
        <v>40726</v>
      </c>
      <c r="E149" s="2">
        <f t="shared" si="3"/>
        <v>251.97846153846152</v>
      </c>
      <c r="F149" t="s">
        <v>155</v>
      </c>
      <c r="G149" vm="173">
        <v>-31.9559</v>
      </c>
      <c r="H149" vm="174">
        <v>115.86060000000001</v>
      </c>
      <c r="I149" t="s">
        <v>140</v>
      </c>
      <c r="J149" t="s">
        <v>135</v>
      </c>
      <c r="K149" t="s">
        <v>195</v>
      </c>
      <c r="L149" t="s">
        <v>143</v>
      </c>
      <c r="M149">
        <v>15061</v>
      </c>
      <c r="N149">
        <v>15061</v>
      </c>
      <c r="O149" t="s">
        <v>153</v>
      </c>
    </row>
    <row r="150" spans="1:15" x14ac:dyDescent="0.25">
      <c r="A150">
        <v>3</v>
      </c>
      <c r="B150" s="3" t="s">
        <v>198</v>
      </c>
      <c r="C150">
        <v>1</v>
      </c>
      <c r="D150" s="1">
        <v>41684</v>
      </c>
      <c r="E150" s="2">
        <v>1</v>
      </c>
      <c r="F150" t="s">
        <v>199</v>
      </c>
      <c r="G150" vm="175">
        <v>49.260833333333302</v>
      </c>
      <c r="H150" vm="176">
        <v>-123.11388888888899</v>
      </c>
      <c r="I150" t="s">
        <v>156</v>
      </c>
      <c r="J150" t="s">
        <v>50</v>
      </c>
      <c r="K150" t="s">
        <v>63</v>
      </c>
    </row>
    <row r="151" spans="1:15" x14ac:dyDescent="0.25">
      <c r="A151">
        <v>3</v>
      </c>
      <c r="B151" t="s">
        <v>198</v>
      </c>
      <c r="C151">
        <v>2</v>
      </c>
      <c r="D151" s="1">
        <v>41686</v>
      </c>
      <c r="E151" s="2">
        <f>D151-D150+E150</f>
        <v>3</v>
      </c>
      <c r="F151" t="s">
        <v>199</v>
      </c>
      <c r="G151" vm="117">
        <v>47.241388888888999</v>
      </c>
      <c r="H151" vm="118">
        <v>-122.45944444444</v>
      </c>
      <c r="I151" t="s">
        <v>85</v>
      </c>
      <c r="J151" t="s">
        <v>6</v>
      </c>
      <c r="K151" t="s">
        <v>63</v>
      </c>
    </row>
    <row r="152" spans="1:15" x14ac:dyDescent="0.25">
      <c r="A152">
        <v>3</v>
      </c>
      <c r="B152" t="s">
        <v>198</v>
      </c>
      <c r="C152">
        <v>3</v>
      </c>
      <c r="D152" s="1">
        <v>41690</v>
      </c>
      <c r="E152" s="2">
        <f t="shared" ref="E152:E215" si="4">D152-D151+E151</f>
        <v>7</v>
      </c>
      <c r="F152" t="s">
        <v>199</v>
      </c>
      <c r="G152" vm="15">
        <v>33.836111111111002</v>
      </c>
      <c r="H152" vm="16">
        <v>-117.88972222222</v>
      </c>
      <c r="I152" t="s">
        <v>56</v>
      </c>
      <c r="J152" t="s">
        <v>6</v>
      </c>
      <c r="K152" t="s">
        <v>63</v>
      </c>
      <c r="O152">
        <v>1180766</v>
      </c>
    </row>
    <row r="153" spans="1:15" x14ac:dyDescent="0.25">
      <c r="A153">
        <v>3</v>
      </c>
      <c r="B153" t="s">
        <v>198</v>
      </c>
      <c r="C153">
        <v>4</v>
      </c>
      <c r="D153" s="1">
        <v>41692</v>
      </c>
      <c r="E153" s="2">
        <f t="shared" si="4"/>
        <v>9</v>
      </c>
      <c r="F153" t="s">
        <v>199</v>
      </c>
      <c r="G153" vm="21">
        <v>34.052230000000002</v>
      </c>
      <c r="H153" vm="22">
        <v>-118.24368</v>
      </c>
      <c r="I153" t="s">
        <v>9</v>
      </c>
      <c r="J153" t="s">
        <v>6</v>
      </c>
      <c r="K153" t="s">
        <v>63</v>
      </c>
      <c r="M153">
        <v>15440</v>
      </c>
      <c r="N153">
        <v>15440</v>
      </c>
    </row>
    <row r="154" spans="1:15" x14ac:dyDescent="0.25">
      <c r="A154">
        <v>3</v>
      </c>
      <c r="B154" t="s">
        <v>198</v>
      </c>
      <c r="C154">
        <v>5</v>
      </c>
      <c r="D154" s="1">
        <v>41694</v>
      </c>
      <c r="E154" s="2">
        <f t="shared" si="4"/>
        <v>11</v>
      </c>
      <c r="F154" t="s">
        <v>199</v>
      </c>
      <c r="G154" vm="13">
        <v>37.799999999999997</v>
      </c>
      <c r="H154" vm="14">
        <v>-122.25</v>
      </c>
      <c r="I154" t="s">
        <v>67</v>
      </c>
      <c r="J154" t="s">
        <v>6</v>
      </c>
      <c r="K154" t="s">
        <v>63</v>
      </c>
    </row>
    <row r="155" spans="1:15" x14ac:dyDescent="0.25">
      <c r="A155">
        <v>3</v>
      </c>
      <c r="B155" t="s">
        <v>198</v>
      </c>
      <c r="C155">
        <v>6</v>
      </c>
      <c r="D155" s="1">
        <v>41695</v>
      </c>
      <c r="E155" s="2">
        <f t="shared" si="4"/>
        <v>12</v>
      </c>
      <c r="F155" t="s">
        <v>199</v>
      </c>
      <c r="G155" vm="17">
        <v>37.304166666667001</v>
      </c>
      <c r="H155" vm="18">
        <v>-121.87277777778</v>
      </c>
      <c r="I155" t="s">
        <v>8</v>
      </c>
      <c r="J155" t="s">
        <v>6</v>
      </c>
      <c r="K155" t="s">
        <v>63</v>
      </c>
    </row>
    <row r="156" spans="1:15" x14ac:dyDescent="0.25">
      <c r="A156">
        <v>3</v>
      </c>
      <c r="B156" t="s">
        <v>198</v>
      </c>
      <c r="C156">
        <v>7</v>
      </c>
      <c r="D156" s="1">
        <v>41697</v>
      </c>
      <c r="E156" s="2">
        <f t="shared" si="4"/>
        <v>14</v>
      </c>
      <c r="F156" t="s">
        <v>199</v>
      </c>
      <c r="G156" vm="177">
        <v>33.448333333333302</v>
      </c>
      <c r="H156" vm="178">
        <v>-112.073888888889</v>
      </c>
      <c r="I156" t="s">
        <v>11</v>
      </c>
      <c r="J156" t="s">
        <v>6</v>
      </c>
      <c r="K156" t="s">
        <v>63</v>
      </c>
    </row>
    <row r="157" spans="1:15" x14ac:dyDescent="0.25">
      <c r="A157">
        <v>3</v>
      </c>
      <c r="B157" t="s">
        <v>198</v>
      </c>
      <c r="C157">
        <v>8</v>
      </c>
      <c r="D157" s="1">
        <v>41699</v>
      </c>
      <c r="E157" s="2">
        <f t="shared" si="4"/>
        <v>16</v>
      </c>
      <c r="F157" t="s">
        <v>199</v>
      </c>
      <c r="G157" vm="103">
        <v>36.169166666667003</v>
      </c>
      <c r="H157" vm="104">
        <v>-115.14472222222</v>
      </c>
      <c r="I157" t="s">
        <v>58</v>
      </c>
      <c r="J157" t="s">
        <v>6</v>
      </c>
      <c r="K157" t="s">
        <v>63</v>
      </c>
    </row>
    <row r="158" spans="1:15" x14ac:dyDescent="0.25">
      <c r="A158">
        <v>3</v>
      </c>
      <c r="B158" t="s">
        <v>198</v>
      </c>
      <c r="C158">
        <v>9</v>
      </c>
      <c r="D158" s="1">
        <v>41702</v>
      </c>
      <c r="E158" s="2">
        <f t="shared" si="4"/>
        <v>19</v>
      </c>
      <c r="F158" t="s">
        <v>199</v>
      </c>
      <c r="G158">
        <v>39.739235000000001</v>
      </c>
      <c r="H158">
        <v>-104.99025</v>
      </c>
      <c r="I158" t="s">
        <v>12</v>
      </c>
      <c r="J158" t="s">
        <v>6</v>
      </c>
      <c r="K158" t="s">
        <v>63</v>
      </c>
    </row>
    <row r="159" spans="1:15" x14ac:dyDescent="0.25">
      <c r="A159">
        <v>3</v>
      </c>
      <c r="B159" t="s">
        <v>198</v>
      </c>
      <c r="C159">
        <v>10</v>
      </c>
      <c r="D159" s="1">
        <v>41704</v>
      </c>
      <c r="E159" s="2">
        <f t="shared" si="4"/>
        <v>21</v>
      </c>
      <c r="F159" t="s">
        <v>199</v>
      </c>
      <c r="G159" vm="5">
        <v>41.258611111111101</v>
      </c>
      <c r="H159" vm="6">
        <v>-95.9375</v>
      </c>
      <c r="I159" t="s">
        <v>36</v>
      </c>
      <c r="J159" t="s">
        <v>6</v>
      </c>
      <c r="K159" t="s">
        <v>63</v>
      </c>
    </row>
    <row r="160" spans="1:15" x14ac:dyDescent="0.25">
      <c r="A160">
        <v>3</v>
      </c>
      <c r="B160" t="s">
        <v>198</v>
      </c>
      <c r="C160">
        <v>11</v>
      </c>
      <c r="D160" s="1">
        <v>41705</v>
      </c>
      <c r="E160" s="2">
        <f t="shared" si="4"/>
        <v>22</v>
      </c>
      <c r="F160" t="s">
        <v>199</v>
      </c>
      <c r="G160" vm="61">
        <v>41.9908</v>
      </c>
      <c r="H160" vm="62">
        <v>-87.873900000000006</v>
      </c>
      <c r="I160" t="s">
        <v>13</v>
      </c>
      <c r="J160" t="s">
        <v>6</v>
      </c>
      <c r="K160" t="s">
        <v>63</v>
      </c>
    </row>
    <row r="161" spans="1:15" x14ac:dyDescent="0.25">
      <c r="A161">
        <v>3</v>
      </c>
      <c r="B161" t="s">
        <v>198</v>
      </c>
      <c r="C161">
        <v>12</v>
      </c>
      <c r="D161" s="1">
        <v>41707</v>
      </c>
      <c r="E161" s="2">
        <f t="shared" si="4"/>
        <v>24</v>
      </c>
      <c r="F161" t="s">
        <v>199</v>
      </c>
      <c r="G161" vm="99">
        <v>43.05</v>
      </c>
      <c r="H161" vm="100">
        <v>-87.95</v>
      </c>
      <c r="I161" t="s">
        <v>37</v>
      </c>
      <c r="J161" t="s">
        <v>6</v>
      </c>
      <c r="K161" t="s">
        <v>63</v>
      </c>
    </row>
    <row r="162" spans="1:15" x14ac:dyDescent="0.25">
      <c r="A162">
        <v>3</v>
      </c>
      <c r="B162" t="s">
        <v>198</v>
      </c>
      <c r="C162">
        <v>13</v>
      </c>
      <c r="D162" s="1">
        <v>41708</v>
      </c>
      <c r="E162" s="2">
        <f t="shared" si="4"/>
        <v>25</v>
      </c>
      <c r="F162" t="s">
        <v>199</v>
      </c>
      <c r="G162" vm="179">
        <v>44.944166666667002</v>
      </c>
      <c r="H162" vm="180">
        <v>-93.093611111111002</v>
      </c>
      <c r="I162" t="s">
        <v>38</v>
      </c>
      <c r="J162" t="s">
        <v>6</v>
      </c>
      <c r="K162" t="s">
        <v>63</v>
      </c>
      <c r="O162">
        <v>911689</v>
      </c>
    </row>
    <row r="163" spans="1:15" x14ac:dyDescent="0.25">
      <c r="A163">
        <v>3</v>
      </c>
      <c r="B163" t="s">
        <v>198</v>
      </c>
      <c r="C163">
        <v>14</v>
      </c>
      <c r="D163" s="1">
        <v>41710</v>
      </c>
      <c r="E163" s="2">
        <f t="shared" si="4"/>
        <v>27</v>
      </c>
      <c r="F163" t="s">
        <v>199</v>
      </c>
      <c r="G163" vm="123">
        <v>32.779166666667003</v>
      </c>
      <c r="H163" vm="124">
        <v>-96.808888888889001</v>
      </c>
      <c r="I163" t="s">
        <v>86</v>
      </c>
      <c r="J163" t="s">
        <v>6</v>
      </c>
      <c r="K163" t="s">
        <v>63</v>
      </c>
      <c r="M163">
        <v>14136</v>
      </c>
      <c r="N163">
        <v>14136</v>
      </c>
    </row>
    <row r="164" spans="1:15" x14ac:dyDescent="0.25">
      <c r="A164">
        <v>3</v>
      </c>
      <c r="B164" t="s">
        <v>198</v>
      </c>
      <c r="C164">
        <v>15</v>
      </c>
      <c r="D164" s="1">
        <v>41711</v>
      </c>
      <c r="E164" s="2">
        <f t="shared" si="4"/>
        <v>28</v>
      </c>
      <c r="F164" t="s">
        <v>199</v>
      </c>
      <c r="G164" vm="121">
        <v>36.131388888888999</v>
      </c>
      <c r="H164" vm="122">
        <v>-95.937222222222005</v>
      </c>
      <c r="I164" t="s">
        <v>42</v>
      </c>
      <c r="J164" t="s">
        <v>6</v>
      </c>
      <c r="K164" t="s">
        <v>63</v>
      </c>
    </row>
    <row r="165" spans="1:15" x14ac:dyDescent="0.25">
      <c r="A165">
        <v>3</v>
      </c>
      <c r="B165" t="s">
        <v>198</v>
      </c>
      <c r="C165">
        <v>16</v>
      </c>
      <c r="D165" s="1">
        <v>41713</v>
      </c>
      <c r="E165" s="2">
        <f t="shared" si="4"/>
        <v>30</v>
      </c>
      <c r="F165" t="s">
        <v>199</v>
      </c>
      <c r="G165" vm="29">
        <v>29.425000000000001</v>
      </c>
      <c r="H165" vm="30">
        <v>-98.493888888888904</v>
      </c>
      <c r="I165" t="s">
        <v>16</v>
      </c>
      <c r="J165" t="s">
        <v>6</v>
      </c>
      <c r="K165" t="s">
        <v>63</v>
      </c>
    </row>
    <row r="166" spans="1:15" x14ac:dyDescent="0.25">
      <c r="A166">
        <v>3</v>
      </c>
      <c r="B166" t="s">
        <v>198</v>
      </c>
      <c r="C166">
        <v>17</v>
      </c>
      <c r="D166" s="1">
        <v>41714</v>
      </c>
      <c r="E166" s="2">
        <f t="shared" si="4"/>
        <v>31</v>
      </c>
      <c r="F166" t="s">
        <v>199</v>
      </c>
      <c r="G166" vm="27">
        <v>29.762777777777998</v>
      </c>
      <c r="H166" vm="28">
        <v>-95.383055555555998</v>
      </c>
      <c r="I166" t="s">
        <v>17</v>
      </c>
      <c r="J166" t="s">
        <v>6</v>
      </c>
      <c r="K166" t="s">
        <v>63</v>
      </c>
    </row>
    <row r="167" spans="1:15" x14ac:dyDescent="0.25">
      <c r="A167">
        <v>3</v>
      </c>
      <c r="B167" t="s">
        <v>198</v>
      </c>
      <c r="C167">
        <v>18</v>
      </c>
      <c r="D167" s="1">
        <v>41716</v>
      </c>
      <c r="E167" s="2">
        <f t="shared" si="4"/>
        <v>33</v>
      </c>
      <c r="F167" t="s">
        <v>199</v>
      </c>
      <c r="G167" vm="109">
        <v>29.954650000000001</v>
      </c>
      <c r="H167" vm="110">
        <v>-90.075069999999997</v>
      </c>
      <c r="I167" t="s">
        <v>77</v>
      </c>
      <c r="J167" t="s">
        <v>6</v>
      </c>
      <c r="K167" t="s">
        <v>63</v>
      </c>
    </row>
    <row r="168" spans="1:15" x14ac:dyDescent="0.25">
      <c r="A168">
        <v>3</v>
      </c>
      <c r="B168" t="s">
        <v>198</v>
      </c>
      <c r="C168">
        <v>19</v>
      </c>
      <c r="D168" s="1">
        <v>41718</v>
      </c>
      <c r="E168" s="2">
        <f t="shared" si="4"/>
        <v>35</v>
      </c>
      <c r="F168" t="s">
        <v>199</v>
      </c>
      <c r="G168" vm="35">
        <v>27.947500000000002</v>
      </c>
      <c r="H168" vm="36">
        <v>-82.458611111111097</v>
      </c>
      <c r="I168" t="s">
        <v>21</v>
      </c>
      <c r="J168" t="s">
        <v>6</v>
      </c>
      <c r="K168" t="s">
        <v>63</v>
      </c>
    </row>
    <row r="169" spans="1:15" x14ac:dyDescent="0.25">
      <c r="A169">
        <v>3</v>
      </c>
      <c r="B169" t="s">
        <v>198</v>
      </c>
      <c r="C169">
        <v>20</v>
      </c>
      <c r="D169" s="1">
        <v>41720</v>
      </c>
      <c r="E169" s="2">
        <f t="shared" si="4"/>
        <v>37</v>
      </c>
      <c r="F169" t="s">
        <v>199</v>
      </c>
      <c r="G169" vm="115">
        <v>25.783333333333001</v>
      </c>
      <c r="H169" vm="116">
        <v>-80.216666666666995</v>
      </c>
      <c r="I169" t="s">
        <v>79</v>
      </c>
      <c r="J169" t="s">
        <v>6</v>
      </c>
      <c r="K169" t="s">
        <v>63</v>
      </c>
      <c r="O169">
        <v>899649</v>
      </c>
    </row>
    <row r="170" spans="1:15" x14ac:dyDescent="0.25">
      <c r="A170">
        <v>3</v>
      </c>
      <c r="B170" t="s">
        <v>198</v>
      </c>
      <c r="C170">
        <v>21</v>
      </c>
      <c r="D170" s="1">
        <v>41722</v>
      </c>
      <c r="E170" s="2">
        <f t="shared" si="4"/>
        <v>39</v>
      </c>
      <c r="F170" t="s">
        <v>199</v>
      </c>
      <c r="G170" vm="111">
        <v>28.533611111111</v>
      </c>
      <c r="H170" vm="112">
        <v>-81.386666666666997</v>
      </c>
      <c r="I170" t="s">
        <v>78</v>
      </c>
      <c r="J170" t="s">
        <v>6</v>
      </c>
      <c r="K170" t="s">
        <v>63</v>
      </c>
      <c r="M170">
        <v>10821</v>
      </c>
      <c r="N170">
        <v>12434</v>
      </c>
    </row>
    <row r="171" spans="1:15" x14ac:dyDescent="0.25">
      <c r="A171">
        <v>3</v>
      </c>
      <c r="B171" t="s">
        <v>198</v>
      </c>
      <c r="C171">
        <v>22</v>
      </c>
      <c r="D171" s="1">
        <v>41723</v>
      </c>
      <c r="E171" s="2">
        <f t="shared" si="4"/>
        <v>40</v>
      </c>
      <c r="F171" t="s">
        <v>199</v>
      </c>
      <c r="G171" vm="135">
        <v>33.756944444444002</v>
      </c>
      <c r="H171" vm="136">
        <v>-84.390277777777996</v>
      </c>
      <c r="I171" t="s">
        <v>92</v>
      </c>
      <c r="J171" t="s">
        <v>6</v>
      </c>
      <c r="K171" t="s">
        <v>63</v>
      </c>
      <c r="O171">
        <v>1115660</v>
      </c>
    </row>
    <row r="172" spans="1:15" x14ac:dyDescent="0.25">
      <c r="A172">
        <v>3</v>
      </c>
      <c r="B172" t="s">
        <v>198</v>
      </c>
      <c r="C172">
        <v>23</v>
      </c>
      <c r="D172" s="1">
        <v>41727</v>
      </c>
      <c r="E172" s="2">
        <f t="shared" si="4"/>
        <v>44</v>
      </c>
      <c r="F172" t="s">
        <v>199</v>
      </c>
      <c r="G172" vm="181">
        <v>45.508888888888997</v>
      </c>
      <c r="H172" vm="182">
        <v>-73.561666666666994</v>
      </c>
      <c r="I172" t="s">
        <v>157</v>
      </c>
      <c r="J172" t="s">
        <v>50</v>
      </c>
      <c r="K172" t="s">
        <v>63</v>
      </c>
      <c r="M172">
        <v>15100</v>
      </c>
      <c r="N172">
        <v>15100</v>
      </c>
      <c r="O172">
        <v>1202660</v>
      </c>
    </row>
    <row r="173" spans="1:15" x14ac:dyDescent="0.25">
      <c r="A173">
        <v>3</v>
      </c>
      <c r="B173" t="s">
        <v>198</v>
      </c>
      <c r="C173">
        <v>24</v>
      </c>
      <c r="D173" s="1">
        <v>41729</v>
      </c>
      <c r="E173" s="2">
        <f t="shared" si="4"/>
        <v>46</v>
      </c>
      <c r="F173" t="s">
        <v>199</v>
      </c>
      <c r="G173" vm="71">
        <v>43.670277777777997</v>
      </c>
      <c r="H173" vm="72">
        <v>-79.386666666666997</v>
      </c>
      <c r="I173" t="s">
        <v>51</v>
      </c>
      <c r="J173" t="s">
        <v>50</v>
      </c>
      <c r="K173" t="s">
        <v>63</v>
      </c>
      <c r="M173">
        <v>16623</v>
      </c>
      <c r="N173">
        <v>16623</v>
      </c>
    </row>
    <row r="174" spans="1:15" x14ac:dyDescent="0.25">
      <c r="A174">
        <v>3</v>
      </c>
      <c r="B174" t="s">
        <v>198</v>
      </c>
      <c r="C174">
        <v>25</v>
      </c>
      <c r="D174" s="1">
        <v>41731</v>
      </c>
      <c r="E174" s="2">
        <f t="shared" si="4"/>
        <v>48</v>
      </c>
      <c r="F174" t="s">
        <v>199</v>
      </c>
      <c r="G174" vm="131">
        <v>42.360277777777803</v>
      </c>
      <c r="H174" vm="132">
        <v>-71.057777777777801</v>
      </c>
      <c r="I174" t="s">
        <v>90</v>
      </c>
      <c r="J174" t="s">
        <v>6</v>
      </c>
      <c r="K174" t="s">
        <v>63</v>
      </c>
    </row>
    <row r="175" spans="1:15" x14ac:dyDescent="0.25">
      <c r="A175">
        <v>3</v>
      </c>
      <c r="B175" t="s">
        <v>198</v>
      </c>
      <c r="C175">
        <v>26</v>
      </c>
      <c r="D175" s="1">
        <v>41732</v>
      </c>
      <c r="E175" s="2">
        <f t="shared" si="4"/>
        <v>49</v>
      </c>
      <c r="F175" t="s">
        <v>199</v>
      </c>
      <c r="G175" vm="183">
        <v>40.830277777778001</v>
      </c>
      <c r="H175" vm="184">
        <v>-74.096944444444006</v>
      </c>
      <c r="I175" t="s">
        <v>27</v>
      </c>
      <c r="J175" t="s">
        <v>6</v>
      </c>
      <c r="K175" t="s">
        <v>63</v>
      </c>
    </row>
    <row r="176" spans="1:15" x14ac:dyDescent="0.25">
      <c r="A176">
        <v>3</v>
      </c>
      <c r="B176" t="s">
        <v>198</v>
      </c>
      <c r="C176">
        <v>27</v>
      </c>
      <c r="D176" s="1">
        <v>41734</v>
      </c>
      <c r="E176" s="2">
        <f t="shared" si="4"/>
        <v>51</v>
      </c>
      <c r="F176" t="s">
        <v>199</v>
      </c>
      <c r="G176" vm="185">
        <v>40.692777777777998</v>
      </c>
      <c r="H176" vm="186">
        <v>-73.990277777778005</v>
      </c>
      <c r="I176" t="s">
        <v>158</v>
      </c>
      <c r="J176" t="s">
        <v>6</v>
      </c>
      <c r="K176" t="s">
        <v>63</v>
      </c>
    </row>
    <row r="177" spans="1:15" x14ac:dyDescent="0.25">
      <c r="A177">
        <v>3</v>
      </c>
      <c r="B177" t="s">
        <v>198</v>
      </c>
      <c r="C177">
        <v>28</v>
      </c>
      <c r="D177" s="1">
        <v>41737</v>
      </c>
      <c r="E177" s="2">
        <f t="shared" si="4"/>
        <v>54</v>
      </c>
      <c r="F177" t="s">
        <v>199</v>
      </c>
      <c r="G177" vm="187">
        <v>35.78</v>
      </c>
      <c r="H177" vm="188">
        <v>-78.64</v>
      </c>
      <c r="I177" t="s">
        <v>159</v>
      </c>
      <c r="J177" t="s">
        <v>6</v>
      </c>
      <c r="K177" t="s">
        <v>63</v>
      </c>
    </row>
    <row r="178" spans="1:15" x14ac:dyDescent="0.25">
      <c r="A178">
        <v>3</v>
      </c>
      <c r="B178" t="s">
        <v>198</v>
      </c>
      <c r="C178">
        <v>29</v>
      </c>
      <c r="D178" s="1">
        <v>41739</v>
      </c>
      <c r="E178" s="2">
        <f t="shared" si="4"/>
        <v>56</v>
      </c>
      <c r="F178" t="s">
        <v>199</v>
      </c>
      <c r="G178">
        <v>38.907192000000002</v>
      </c>
      <c r="H178">
        <v>-77.036873</v>
      </c>
      <c r="I178" t="s">
        <v>24</v>
      </c>
      <c r="J178" t="s">
        <v>6</v>
      </c>
      <c r="K178" t="s">
        <v>63</v>
      </c>
      <c r="O178">
        <v>1011923</v>
      </c>
    </row>
    <row r="179" spans="1:15" x14ac:dyDescent="0.25">
      <c r="A179">
        <v>3</v>
      </c>
      <c r="B179" t="s">
        <v>198</v>
      </c>
      <c r="C179">
        <v>30</v>
      </c>
      <c r="D179" s="1">
        <v>41741</v>
      </c>
      <c r="E179" s="2">
        <f t="shared" si="4"/>
        <v>58</v>
      </c>
      <c r="F179" t="s">
        <v>199</v>
      </c>
      <c r="G179" vm="57">
        <v>42.6875</v>
      </c>
      <c r="H179" vm="58">
        <v>-83.234166666666994</v>
      </c>
      <c r="I179" t="s">
        <v>72</v>
      </c>
      <c r="J179" t="s">
        <v>6</v>
      </c>
      <c r="K179" t="s">
        <v>63</v>
      </c>
      <c r="M179">
        <v>15637</v>
      </c>
      <c r="N179">
        <v>15637</v>
      </c>
    </row>
    <row r="180" spans="1:15" x14ac:dyDescent="0.25">
      <c r="A180">
        <v>3</v>
      </c>
      <c r="B180" t="s">
        <v>198</v>
      </c>
      <c r="C180">
        <v>31</v>
      </c>
      <c r="D180" s="1">
        <v>41742</v>
      </c>
      <c r="E180" s="2">
        <f t="shared" si="4"/>
        <v>59</v>
      </c>
      <c r="F180" t="s">
        <v>199</v>
      </c>
      <c r="G180" vm="65">
        <v>39.962222222222202</v>
      </c>
      <c r="H180" vm="66">
        <v>-83.000555555555593</v>
      </c>
      <c r="I180" t="s">
        <v>34</v>
      </c>
      <c r="J180" t="s">
        <v>6</v>
      </c>
      <c r="K180" t="s">
        <v>63</v>
      </c>
    </row>
    <row r="181" spans="1:15" x14ac:dyDescent="0.25">
      <c r="A181">
        <v>3</v>
      </c>
      <c r="B181" t="s">
        <v>198</v>
      </c>
      <c r="C181">
        <v>32</v>
      </c>
      <c r="D181" s="1">
        <v>41765</v>
      </c>
      <c r="E181" s="2">
        <f t="shared" si="4"/>
        <v>82</v>
      </c>
      <c r="F181" t="s">
        <v>199</v>
      </c>
      <c r="G181" vm="137">
        <v>51.507222222221998</v>
      </c>
      <c r="H181" vm="138">
        <v>-0.1275</v>
      </c>
      <c r="I181" t="s">
        <v>49</v>
      </c>
      <c r="J181" t="s">
        <v>102</v>
      </c>
      <c r="K181" t="s">
        <v>105</v>
      </c>
      <c r="M181">
        <v>12806</v>
      </c>
      <c r="N181">
        <v>16088</v>
      </c>
      <c r="O181">
        <v>1221720</v>
      </c>
    </row>
    <row r="182" spans="1:15" x14ac:dyDescent="0.25">
      <c r="A182">
        <v>3</v>
      </c>
      <c r="B182" t="s">
        <v>198</v>
      </c>
      <c r="C182">
        <v>33</v>
      </c>
      <c r="D182" s="1">
        <v>41769</v>
      </c>
      <c r="E182" s="2">
        <f t="shared" si="4"/>
        <v>86</v>
      </c>
      <c r="F182" t="s">
        <v>199</v>
      </c>
      <c r="G182" vm="189">
        <v>53.797499999999999</v>
      </c>
      <c r="H182" vm="190">
        <v>-1.5436111111111099</v>
      </c>
      <c r="I182" t="s">
        <v>160</v>
      </c>
      <c r="J182" t="s">
        <v>102</v>
      </c>
      <c r="K182" t="s">
        <v>105</v>
      </c>
    </row>
    <row r="183" spans="1:15" x14ac:dyDescent="0.25">
      <c r="A183">
        <v>3</v>
      </c>
      <c r="B183" t="s">
        <v>198</v>
      </c>
      <c r="C183">
        <v>34</v>
      </c>
      <c r="D183" s="1">
        <v>41771</v>
      </c>
      <c r="E183" s="2">
        <f t="shared" si="4"/>
        <v>88</v>
      </c>
      <c r="F183" t="s">
        <v>199</v>
      </c>
      <c r="G183" vm="191">
        <v>55.8611111111111</v>
      </c>
      <c r="H183" vm="192">
        <v>-4.25</v>
      </c>
      <c r="I183" t="s">
        <v>161</v>
      </c>
      <c r="J183" t="s">
        <v>162</v>
      </c>
      <c r="K183" t="s">
        <v>105</v>
      </c>
    </row>
    <row r="184" spans="1:15" x14ac:dyDescent="0.25">
      <c r="A184">
        <v>3</v>
      </c>
      <c r="B184" t="s">
        <v>198</v>
      </c>
      <c r="C184">
        <v>35</v>
      </c>
      <c r="D184" s="1">
        <v>41773</v>
      </c>
      <c r="E184" s="2">
        <f t="shared" si="4"/>
        <v>90</v>
      </c>
      <c r="F184" t="s">
        <v>199</v>
      </c>
      <c r="G184" vm="143">
        <v>53.466666666667003</v>
      </c>
      <c r="H184" vm="144">
        <v>-2.2333333333333001</v>
      </c>
      <c r="I184" t="s">
        <v>52</v>
      </c>
      <c r="J184" t="s">
        <v>102</v>
      </c>
      <c r="K184" t="s">
        <v>105</v>
      </c>
      <c r="M184">
        <v>8658</v>
      </c>
      <c r="N184">
        <v>10371</v>
      </c>
      <c r="O184">
        <v>795424</v>
      </c>
    </row>
    <row r="185" spans="1:15" x14ac:dyDescent="0.25">
      <c r="A185">
        <v>3</v>
      </c>
      <c r="B185" t="s">
        <v>198</v>
      </c>
      <c r="C185">
        <v>36</v>
      </c>
      <c r="D185" s="1">
        <v>41775</v>
      </c>
      <c r="E185" s="2">
        <f t="shared" si="4"/>
        <v>92</v>
      </c>
      <c r="F185" t="s">
        <v>199</v>
      </c>
      <c r="G185" vm="141">
        <v>52.48</v>
      </c>
      <c r="H185" vm="142">
        <v>-1.9025000000000001</v>
      </c>
      <c r="I185" t="s">
        <v>87</v>
      </c>
      <c r="J185" t="s">
        <v>102</v>
      </c>
      <c r="K185" t="s">
        <v>105</v>
      </c>
    </row>
    <row r="186" spans="1:15" x14ac:dyDescent="0.25">
      <c r="A186">
        <v>3</v>
      </c>
      <c r="B186" t="s">
        <v>198</v>
      </c>
      <c r="C186">
        <v>37</v>
      </c>
      <c r="D186" s="1">
        <v>41778</v>
      </c>
      <c r="E186" s="2">
        <f t="shared" si="4"/>
        <v>95</v>
      </c>
      <c r="F186" t="s">
        <v>199</v>
      </c>
      <c r="G186" vm="193">
        <v>54.596388888889003</v>
      </c>
      <c r="H186" vm="194">
        <v>-5.93</v>
      </c>
      <c r="I186" t="s">
        <v>163</v>
      </c>
      <c r="J186" t="s">
        <v>164</v>
      </c>
      <c r="K186" t="s">
        <v>105</v>
      </c>
      <c r="M186">
        <v>5703</v>
      </c>
      <c r="N186">
        <v>7000</v>
      </c>
      <c r="O186">
        <v>543706</v>
      </c>
    </row>
    <row r="187" spans="1:15" x14ac:dyDescent="0.25">
      <c r="A187">
        <v>3</v>
      </c>
      <c r="B187" t="s">
        <v>198</v>
      </c>
      <c r="C187">
        <v>38</v>
      </c>
      <c r="D187" s="1">
        <v>41779</v>
      </c>
      <c r="E187" s="2">
        <f t="shared" si="4"/>
        <v>96</v>
      </c>
      <c r="F187" t="s">
        <v>199</v>
      </c>
      <c r="G187" vm="139">
        <v>53.349722222222198</v>
      </c>
      <c r="H187" vm="140">
        <v>-6.2602777777777803</v>
      </c>
      <c r="I187" t="s">
        <v>103</v>
      </c>
      <c r="J187" t="s">
        <v>104</v>
      </c>
      <c r="K187" t="s">
        <v>105</v>
      </c>
      <c r="M187">
        <v>7362</v>
      </c>
      <c r="N187">
        <v>8477</v>
      </c>
      <c r="O187">
        <v>686532</v>
      </c>
    </row>
    <row r="188" spans="1:15" x14ac:dyDescent="0.25">
      <c r="A188">
        <v>3</v>
      </c>
      <c r="B188" t="s">
        <v>198</v>
      </c>
      <c r="C188">
        <v>39</v>
      </c>
      <c r="D188" s="1">
        <v>41782</v>
      </c>
      <c r="E188" s="2">
        <f t="shared" si="4"/>
        <v>99</v>
      </c>
      <c r="F188" t="s">
        <v>199</v>
      </c>
      <c r="G188" vm="195">
        <v>43.610919444444001</v>
      </c>
      <c r="H188" vm="196">
        <v>3.8772305555556001</v>
      </c>
      <c r="I188" t="s">
        <v>165</v>
      </c>
      <c r="J188" t="s">
        <v>166</v>
      </c>
      <c r="K188" t="s">
        <v>105</v>
      </c>
    </row>
    <row r="189" spans="1:15" x14ac:dyDescent="0.25">
      <c r="A189">
        <v>3</v>
      </c>
      <c r="B189" t="s">
        <v>198</v>
      </c>
      <c r="C189">
        <v>40</v>
      </c>
      <c r="D189" s="1">
        <v>41783</v>
      </c>
      <c r="E189" s="2">
        <f t="shared" si="4"/>
        <v>100</v>
      </c>
      <c r="F189" t="s">
        <v>199</v>
      </c>
      <c r="G189" vm="197">
        <v>45.758888888888997</v>
      </c>
      <c r="H189" vm="198">
        <v>4.8413888888888996</v>
      </c>
      <c r="I189" t="s">
        <v>167</v>
      </c>
      <c r="J189" t="s">
        <v>166</v>
      </c>
      <c r="K189" t="s">
        <v>105</v>
      </c>
    </row>
    <row r="190" spans="1:15" x14ac:dyDescent="0.25">
      <c r="A190">
        <v>3</v>
      </c>
      <c r="B190" t="s">
        <v>198</v>
      </c>
      <c r="C190">
        <v>41</v>
      </c>
      <c r="D190" s="1">
        <v>41785</v>
      </c>
      <c r="E190" s="2">
        <f t="shared" si="4"/>
        <v>102</v>
      </c>
      <c r="F190" t="s">
        <v>199</v>
      </c>
      <c r="G190" vm="199">
        <v>50.942222222222</v>
      </c>
      <c r="H190" vm="200">
        <v>6.9577777777777996</v>
      </c>
      <c r="I190" t="s">
        <v>168</v>
      </c>
      <c r="J190" t="s">
        <v>169</v>
      </c>
      <c r="K190" t="s">
        <v>105</v>
      </c>
    </row>
    <row r="191" spans="1:15" x14ac:dyDescent="0.25">
      <c r="A191">
        <v>3</v>
      </c>
      <c r="B191" t="s">
        <v>198</v>
      </c>
      <c r="C191">
        <v>42</v>
      </c>
      <c r="D191" s="1">
        <v>41787</v>
      </c>
      <c r="E191" s="2">
        <f t="shared" si="4"/>
        <v>104</v>
      </c>
      <c r="F191" t="s">
        <v>199</v>
      </c>
      <c r="G191">
        <v>59.913330100000003</v>
      </c>
      <c r="H191">
        <v>10.7389701</v>
      </c>
      <c r="I191" t="s">
        <v>170</v>
      </c>
      <c r="J191" t="s">
        <v>171</v>
      </c>
      <c r="K191" t="s">
        <v>105</v>
      </c>
    </row>
    <row r="192" spans="1:15" x14ac:dyDescent="0.25">
      <c r="A192">
        <v>3</v>
      </c>
      <c r="B192" t="s">
        <v>198</v>
      </c>
      <c r="C192">
        <v>43</v>
      </c>
      <c r="D192" s="1">
        <v>41789</v>
      </c>
      <c r="E192" s="2">
        <f t="shared" si="4"/>
        <v>106</v>
      </c>
      <c r="F192" t="s">
        <v>199</v>
      </c>
      <c r="G192" vm="201">
        <v>59.329444444444</v>
      </c>
      <c r="H192" vm="202">
        <v>18.068611111111</v>
      </c>
      <c r="I192" t="s">
        <v>172</v>
      </c>
      <c r="J192" t="s">
        <v>173</v>
      </c>
      <c r="K192" t="s">
        <v>105</v>
      </c>
    </row>
    <row r="193" spans="1:15" x14ac:dyDescent="0.25">
      <c r="A193">
        <v>3</v>
      </c>
      <c r="B193" t="s">
        <v>198</v>
      </c>
      <c r="C193">
        <v>44</v>
      </c>
      <c r="D193" s="1">
        <v>41791</v>
      </c>
      <c r="E193" s="2">
        <f t="shared" si="4"/>
        <v>108</v>
      </c>
      <c r="F193" t="s">
        <v>199</v>
      </c>
      <c r="G193" vm="203">
        <v>60.175559999999997</v>
      </c>
      <c r="H193" vm="204">
        <v>24.934170000000002</v>
      </c>
      <c r="I193" t="s">
        <v>174</v>
      </c>
      <c r="J193" t="s">
        <v>175</v>
      </c>
      <c r="K193" t="s">
        <v>105</v>
      </c>
    </row>
    <row r="194" spans="1:15" x14ac:dyDescent="0.25">
      <c r="A194">
        <v>3</v>
      </c>
      <c r="B194" t="s">
        <v>198</v>
      </c>
      <c r="C194">
        <v>45</v>
      </c>
      <c r="D194" s="1">
        <v>41794</v>
      </c>
      <c r="E194" s="2">
        <f t="shared" si="4"/>
        <v>111</v>
      </c>
      <c r="F194" t="s">
        <v>199</v>
      </c>
      <c r="G194" vm="205">
        <v>55.676111111110998</v>
      </c>
      <c r="H194" vm="206">
        <v>12.568888888888999</v>
      </c>
      <c r="I194" t="s">
        <v>176</v>
      </c>
      <c r="J194" t="s">
        <v>177</v>
      </c>
      <c r="K194" t="s">
        <v>105</v>
      </c>
    </row>
    <row r="195" spans="1:15" x14ac:dyDescent="0.25">
      <c r="A195">
        <v>3</v>
      </c>
      <c r="B195" t="s">
        <v>198</v>
      </c>
      <c r="C195">
        <v>46</v>
      </c>
      <c r="D195" s="1">
        <v>41796</v>
      </c>
      <c r="E195" s="2">
        <f t="shared" si="4"/>
        <v>113</v>
      </c>
      <c r="F195" t="s">
        <v>199</v>
      </c>
      <c r="G195" vm="207">
        <v>50.110555555555599</v>
      </c>
      <c r="H195" vm="208">
        <v>8.6822222222222205</v>
      </c>
      <c r="I195" t="s">
        <v>178</v>
      </c>
      <c r="J195" t="s">
        <v>169</v>
      </c>
      <c r="K195" t="s">
        <v>105</v>
      </c>
    </row>
    <row r="196" spans="1:15" x14ac:dyDescent="0.25">
      <c r="A196">
        <v>3</v>
      </c>
      <c r="B196" t="s">
        <v>198</v>
      </c>
      <c r="C196">
        <v>47</v>
      </c>
      <c r="D196" s="1">
        <v>41797</v>
      </c>
      <c r="E196" s="2">
        <f t="shared" si="4"/>
        <v>114</v>
      </c>
      <c r="F196" t="s">
        <v>199</v>
      </c>
      <c r="G196" vm="209">
        <v>47.3744444444444</v>
      </c>
      <c r="H196" vm="210">
        <v>8.5411111111111104</v>
      </c>
      <c r="I196" t="s">
        <v>179</v>
      </c>
      <c r="J196" t="s">
        <v>180</v>
      </c>
      <c r="K196" t="s">
        <v>105</v>
      </c>
      <c r="M196">
        <v>12628</v>
      </c>
      <c r="N196">
        <v>13000</v>
      </c>
      <c r="O196">
        <v>1230050</v>
      </c>
    </row>
    <row r="197" spans="1:15" x14ac:dyDescent="0.25">
      <c r="A197">
        <v>3</v>
      </c>
      <c r="B197" t="s">
        <v>198</v>
      </c>
      <c r="C197">
        <v>48</v>
      </c>
      <c r="D197" s="1">
        <v>41798</v>
      </c>
      <c r="E197" s="2">
        <f t="shared" si="4"/>
        <v>115</v>
      </c>
      <c r="F197" t="s">
        <v>199</v>
      </c>
      <c r="G197" vm="211">
        <v>45.466944444444003</v>
      </c>
      <c r="H197" vm="212">
        <v>9.19</v>
      </c>
      <c r="I197" t="s">
        <v>181</v>
      </c>
      <c r="J197" t="s">
        <v>182</v>
      </c>
      <c r="K197" t="s">
        <v>105</v>
      </c>
      <c r="M197">
        <v>11858</v>
      </c>
      <c r="N197">
        <v>11858</v>
      </c>
      <c r="O197">
        <v>1122304</v>
      </c>
    </row>
    <row r="198" spans="1:15" x14ac:dyDescent="0.25">
      <c r="A198">
        <v>3</v>
      </c>
      <c r="B198" t="s">
        <v>198</v>
      </c>
      <c r="C198">
        <v>49</v>
      </c>
      <c r="D198" s="1">
        <v>41800</v>
      </c>
      <c r="E198" s="2">
        <f t="shared" si="4"/>
        <v>117</v>
      </c>
      <c r="F198" t="s">
        <v>199</v>
      </c>
      <c r="G198">
        <v>48.208353700000004</v>
      </c>
      <c r="H198">
        <v>16.372504200000002</v>
      </c>
      <c r="I198" t="s">
        <v>183</v>
      </c>
      <c r="J198" t="s">
        <v>184</v>
      </c>
      <c r="K198" t="s">
        <v>105</v>
      </c>
    </row>
    <row r="199" spans="1:15" x14ac:dyDescent="0.25">
      <c r="A199">
        <v>3</v>
      </c>
      <c r="B199" t="s">
        <v>198</v>
      </c>
      <c r="C199">
        <v>50</v>
      </c>
      <c r="D199" s="1">
        <v>41803</v>
      </c>
      <c r="E199" s="2">
        <f t="shared" si="4"/>
        <v>120</v>
      </c>
      <c r="F199" t="s">
        <v>199</v>
      </c>
      <c r="G199" vm="213">
        <v>41.3825</v>
      </c>
      <c r="H199" vm="214">
        <v>2.1769444444444002</v>
      </c>
      <c r="I199" t="s">
        <v>185</v>
      </c>
      <c r="J199" t="s">
        <v>186</v>
      </c>
      <c r="K199" t="s">
        <v>105</v>
      </c>
      <c r="M199">
        <v>17512</v>
      </c>
      <c r="N199">
        <v>17512</v>
      </c>
      <c r="O199">
        <v>1461807</v>
      </c>
    </row>
    <row r="200" spans="1:15" x14ac:dyDescent="0.25">
      <c r="A200">
        <v>3</v>
      </c>
      <c r="B200" t="s">
        <v>198</v>
      </c>
      <c r="C200">
        <v>51</v>
      </c>
      <c r="D200" s="1">
        <v>41805</v>
      </c>
      <c r="E200" s="2">
        <f t="shared" si="4"/>
        <v>122</v>
      </c>
      <c r="F200" t="s">
        <v>199</v>
      </c>
      <c r="G200">
        <v>38.707750699999998</v>
      </c>
      <c r="H200">
        <v>-9.1365919000000009</v>
      </c>
      <c r="I200" t="s">
        <v>187</v>
      </c>
      <c r="J200" t="s">
        <v>188</v>
      </c>
      <c r="K200" t="s">
        <v>105</v>
      </c>
      <c r="M200">
        <v>15620</v>
      </c>
      <c r="N200">
        <v>15620</v>
      </c>
      <c r="O200">
        <v>1902589</v>
      </c>
    </row>
    <row r="201" spans="1:15" x14ac:dyDescent="0.25">
      <c r="A201">
        <v>3</v>
      </c>
      <c r="B201" t="s">
        <v>198</v>
      </c>
      <c r="C201">
        <v>52</v>
      </c>
      <c r="D201" s="1">
        <v>41807</v>
      </c>
      <c r="E201" s="2">
        <f t="shared" si="4"/>
        <v>124</v>
      </c>
      <c r="F201" t="s">
        <v>199</v>
      </c>
      <c r="G201" vm="215">
        <v>40.416944444444397</v>
      </c>
      <c r="H201" vm="216">
        <v>-3.70333333333333</v>
      </c>
      <c r="I201" t="s">
        <v>189</v>
      </c>
      <c r="J201" t="s">
        <v>186</v>
      </c>
      <c r="K201" t="s">
        <v>105</v>
      </c>
      <c r="M201">
        <v>11540</v>
      </c>
      <c r="N201">
        <v>11540</v>
      </c>
      <c r="O201">
        <v>940823</v>
      </c>
    </row>
    <row r="202" spans="1:15" x14ac:dyDescent="0.25">
      <c r="A202">
        <v>3</v>
      </c>
      <c r="B202" t="s">
        <v>198</v>
      </c>
      <c r="C202">
        <v>53</v>
      </c>
      <c r="D202" s="1">
        <v>41810</v>
      </c>
      <c r="E202" s="2">
        <f t="shared" si="4"/>
        <v>127</v>
      </c>
      <c r="F202" t="s">
        <v>199</v>
      </c>
      <c r="G202" vm="217">
        <v>51.221111111111099</v>
      </c>
      <c r="H202" vm="218">
        <v>4.3997222222222199</v>
      </c>
      <c r="I202" t="s">
        <v>190</v>
      </c>
      <c r="J202" t="s">
        <v>191</v>
      </c>
      <c r="K202" t="s">
        <v>105</v>
      </c>
      <c r="M202">
        <v>16740</v>
      </c>
      <c r="N202">
        <v>18936</v>
      </c>
      <c r="O202">
        <v>1187240</v>
      </c>
    </row>
    <row r="203" spans="1:15" x14ac:dyDescent="0.25">
      <c r="A203">
        <v>3</v>
      </c>
      <c r="B203" t="s">
        <v>198</v>
      </c>
      <c r="C203">
        <v>54</v>
      </c>
      <c r="D203" s="1">
        <v>41812</v>
      </c>
      <c r="E203" s="2">
        <f t="shared" si="4"/>
        <v>129</v>
      </c>
      <c r="F203" t="s">
        <v>199</v>
      </c>
      <c r="G203" vm="219">
        <v>52.372777777777799</v>
      </c>
      <c r="H203" vm="220">
        <v>4.8936111111111096</v>
      </c>
      <c r="I203" t="s">
        <v>192</v>
      </c>
      <c r="J203" t="s">
        <v>193</v>
      </c>
      <c r="K203" t="s">
        <v>105</v>
      </c>
      <c r="M203">
        <v>12617</v>
      </c>
      <c r="N203">
        <v>14088</v>
      </c>
      <c r="O203">
        <v>856860</v>
      </c>
    </row>
    <row r="204" spans="1:15" x14ac:dyDescent="0.25">
      <c r="A204">
        <v>3</v>
      </c>
      <c r="B204" t="s">
        <v>198</v>
      </c>
      <c r="C204">
        <v>55</v>
      </c>
      <c r="D204" s="1">
        <v>41852</v>
      </c>
      <c r="E204" s="2">
        <f t="shared" si="4"/>
        <v>169</v>
      </c>
      <c r="F204" t="s">
        <v>199</v>
      </c>
      <c r="G204" vm="83">
        <v>40.703055555555999</v>
      </c>
      <c r="H204" vm="84">
        <v>-73.591111111111005</v>
      </c>
      <c r="I204" t="s">
        <v>26</v>
      </c>
      <c r="J204" t="s">
        <v>6</v>
      </c>
      <c r="K204" t="s">
        <v>63</v>
      </c>
    </row>
    <row r="205" spans="1:15" x14ac:dyDescent="0.25">
      <c r="A205">
        <v>3</v>
      </c>
      <c r="B205" t="s">
        <v>198</v>
      </c>
      <c r="C205">
        <v>56</v>
      </c>
      <c r="D205" s="1">
        <v>41853</v>
      </c>
      <c r="E205" s="2">
        <f t="shared" si="4"/>
        <v>170</v>
      </c>
      <c r="F205" t="s">
        <v>199</v>
      </c>
      <c r="G205" vm="75">
        <v>39.952777777778003</v>
      </c>
      <c r="H205" vm="76">
        <v>-75.163611111110995</v>
      </c>
      <c r="I205" t="s">
        <v>32</v>
      </c>
      <c r="J205" t="s">
        <v>6</v>
      </c>
      <c r="K205" t="s">
        <v>63</v>
      </c>
    </row>
    <row r="206" spans="1:15" x14ac:dyDescent="0.25">
      <c r="A206">
        <v>3</v>
      </c>
      <c r="B206" t="s">
        <v>198</v>
      </c>
      <c r="C206">
        <v>57</v>
      </c>
      <c r="D206" s="1">
        <v>41855</v>
      </c>
      <c r="E206" s="2">
        <f t="shared" si="4"/>
        <v>172</v>
      </c>
      <c r="F206" t="s">
        <v>199</v>
      </c>
      <c r="G206" vm="89">
        <v>40.441666666666698</v>
      </c>
      <c r="H206" vm="90">
        <v>-80</v>
      </c>
      <c r="I206" t="s">
        <v>54</v>
      </c>
      <c r="J206" t="s">
        <v>6</v>
      </c>
      <c r="K206" t="s">
        <v>63</v>
      </c>
    </row>
    <row r="207" spans="1:15" x14ac:dyDescent="0.25">
      <c r="A207">
        <v>3</v>
      </c>
      <c r="B207" t="s">
        <v>198</v>
      </c>
      <c r="C207">
        <v>58</v>
      </c>
      <c r="D207" s="1">
        <v>41857</v>
      </c>
      <c r="E207" s="2">
        <f t="shared" si="4"/>
        <v>174</v>
      </c>
      <c r="F207" t="s">
        <v>199</v>
      </c>
      <c r="G207" vm="45">
        <v>35.226944444444001</v>
      </c>
      <c r="H207" vm="46">
        <v>-80.843333333333007</v>
      </c>
      <c r="I207" t="s">
        <v>23</v>
      </c>
      <c r="J207" t="s">
        <v>6</v>
      </c>
      <c r="K207" t="s">
        <v>63</v>
      </c>
      <c r="M207">
        <v>13734</v>
      </c>
      <c r="N207">
        <v>13734</v>
      </c>
      <c r="O207">
        <v>897314</v>
      </c>
    </row>
    <row r="208" spans="1:15" x14ac:dyDescent="0.25">
      <c r="A208">
        <v>3</v>
      </c>
      <c r="B208" t="s">
        <v>198</v>
      </c>
      <c r="C208">
        <v>59</v>
      </c>
      <c r="D208" s="1">
        <v>41858</v>
      </c>
      <c r="E208" s="2">
        <f t="shared" si="4"/>
        <v>175</v>
      </c>
      <c r="F208" t="s">
        <v>199</v>
      </c>
      <c r="G208" vm="39">
        <v>36.162222222222198</v>
      </c>
      <c r="H208" vm="40">
        <v>-86.774444444444399</v>
      </c>
      <c r="I208" t="s">
        <v>46</v>
      </c>
      <c r="J208" t="s">
        <v>6</v>
      </c>
      <c r="K208" t="s">
        <v>63</v>
      </c>
    </row>
    <row r="209" spans="1:15" x14ac:dyDescent="0.25">
      <c r="A209">
        <v>3</v>
      </c>
      <c r="B209" t="s">
        <v>198</v>
      </c>
      <c r="C209">
        <v>60</v>
      </c>
      <c r="D209" s="1">
        <v>41860</v>
      </c>
      <c r="E209" s="2">
        <f t="shared" si="4"/>
        <v>177</v>
      </c>
      <c r="F209" t="s">
        <v>199</v>
      </c>
      <c r="G209" vm="127">
        <v>38.256111111111103</v>
      </c>
      <c r="H209" vm="128">
        <v>-85.751388888888897</v>
      </c>
      <c r="I209" t="s">
        <v>88</v>
      </c>
      <c r="J209" t="s">
        <v>6</v>
      </c>
      <c r="K209" t="s">
        <v>63</v>
      </c>
    </row>
    <row r="210" spans="1:15" x14ac:dyDescent="0.25">
      <c r="A210">
        <v>3</v>
      </c>
      <c r="B210" t="s">
        <v>198</v>
      </c>
      <c r="C210">
        <v>61</v>
      </c>
      <c r="D210" s="1">
        <v>41861</v>
      </c>
      <c r="E210" s="2">
        <f t="shared" si="4"/>
        <v>178</v>
      </c>
      <c r="F210" t="s">
        <v>199</v>
      </c>
      <c r="G210">
        <v>38.630279999999999</v>
      </c>
      <c r="H210">
        <v>-90.200310000000002</v>
      </c>
      <c r="I210" t="s">
        <v>15</v>
      </c>
      <c r="J210" t="s">
        <v>6</v>
      </c>
      <c r="K210" t="s">
        <v>63</v>
      </c>
    </row>
    <row r="211" spans="1:15" x14ac:dyDescent="0.25">
      <c r="A211">
        <v>3</v>
      </c>
      <c r="B211" t="s">
        <v>198</v>
      </c>
      <c r="C211">
        <v>62</v>
      </c>
      <c r="D211" s="1">
        <v>41863</v>
      </c>
      <c r="E211" s="2">
        <f t="shared" si="4"/>
        <v>180</v>
      </c>
      <c r="F211" t="s">
        <v>199</v>
      </c>
      <c r="G211" vm="55">
        <v>39.106666666667003</v>
      </c>
      <c r="H211" vm="56">
        <v>-94.676388888888994</v>
      </c>
      <c r="I211" t="s">
        <v>71</v>
      </c>
      <c r="J211" t="s">
        <v>6</v>
      </c>
      <c r="K211" t="s">
        <v>63</v>
      </c>
    </row>
    <row r="212" spans="1:15" x14ac:dyDescent="0.25">
      <c r="A212">
        <v>3</v>
      </c>
      <c r="B212" t="s">
        <v>198</v>
      </c>
      <c r="C212">
        <v>63</v>
      </c>
      <c r="D212" s="1">
        <v>41865</v>
      </c>
      <c r="E212" s="2">
        <f t="shared" si="4"/>
        <v>182</v>
      </c>
      <c r="F212" t="s">
        <v>199</v>
      </c>
      <c r="G212" vm="101">
        <v>41.850029999999997</v>
      </c>
      <c r="H212" vm="102">
        <v>-87.650049999999993</v>
      </c>
      <c r="I212" t="s">
        <v>76</v>
      </c>
      <c r="J212" t="s">
        <v>6</v>
      </c>
      <c r="K212" t="s">
        <v>63</v>
      </c>
    </row>
    <row r="213" spans="1:15" x14ac:dyDescent="0.25">
      <c r="A213">
        <v>3</v>
      </c>
      <c r="B213" t="s">
        <v>198</v>
      </c>
      <c r="C213">
        <v>64</v>
      </c>
      <c r="D213" s="1">
        <v>41893</v>
      </c>
      <c r="E213" s="2">
        <f t="shared" si="4"/>
        <v>210</v>
      </c>
      <c r="F213" t="s">
        <v>199</v>
      </c>
      <c r="G213" vm="221">
        <v>18.4655555555556</v>
      </c>
      <c r="H213" vm="222">
        <v>-66.1180555555556</v>
      </c>
      <c r="I213" t="s">
        <v>40</v>
      </c>
      <c r="J213" t="s">
        <v>41</v>
      </c>
      <c r="K213" t="s">
        <v>141</v>
      </c>
      <c r="M213">
        <v>6411</v>
      </c>
      <c r="N213">
        <v>6411</v>
      </c>
      <c r="O213">
        <v>458793</v>
      </c>
    </row>
    <row r="214" spans="1:15" x14ac:dyDescent="0.25">
      <c r="A214">
        <v>3</v>
      </c>
      <c r="B214" t="s">
        <v>198</v>
      </c>
      <c r="C214">
        <v>65</v>
      </c>
      <c r="D214" s="1">
        <v>41898</v>
      </c>
      <c r="E214" s="2">
        <f t="shared" si="4"/>
        <v>215</v>
      </c>
      <c r="F214" t="s">
        <v>199</v>
      </c>
      <c r="G214" vm="223">
        <v>25.671388888888998</v>
      </c>
      <c r="H214" vm="224">
        <v>-100.30861111111</v>
      </c>
      <c r="I214" t="s">
        <v>194</v>
      </c>
      <c r="J214" t="s">
        <v>130</v>
      </c>
      <c r="K214" t="s">
        <v>141</v>
      </c>
    </row>
    <row r="215" spans="1:15" x14ac:dyDescent="0.25">
      <c r="A215">
        <v>3</v>
      </c>
      <c r="B215" t="s">
        <v>198</v>
      </c>
      <c r="C215">
        <v>66</v>
      </c>
      <c r="D215" s="1">
        <v>41899</v>
      </c>
      <c r="E215" s="2">
        <f t="shared" si="4"/>
        <v>216</v>
      </c>
      <c r="F215" t="s">
        <v>199</v>
      </c>
      <c r="G215" vm="223">
        <v>25.671388888888998</v>
      </c>
      <c r="H215" vm="224">
        <v>-100.30861111111</v>
      </c>
      <c r="I215" t="s">
        <v>194</v>
      </c>
      <c r="J215" t="s">
        <v>130</v>
      </c>
      <c r="K215" t="s">
        <v>141</v>
      </c>
    </row>
    <row r="216" spans="1:15" x14ac:dyDescent="0.25">
      <c r="A216">
        <v>3</v>
      </c>
      <c r="B216" t="s">
        <v>198</v>
      </c>
      <c r="C216">
        <v>67</v>
      </c>
      <c r="D216" s="1">
        <v>41901</v>
      </c>
      <c r="E216" s="2">
        <f t="shared" ref="E216:E227" si="5">D216-D215+E215</f>
        <v>218</v>
      </c>
      <c r="F216" t="s">
        <v>199</v>
      </c>
      <c r="G216">
        <v>19.432629599999999</v>
      </c>
      <c r="H216">
        <v>-99.1331785</v>
      </c>
      <c r="I216" t="s">
        <v>129</v>
      </c>
      <c r="J216" t="s">
        <v>130</v>
      </c>
      <c r="K216" t="s">
        <v>141</v>
      </c>
    </row>
    <row r="217" spans="1:15" x14ac:dyDescent="0.25">
      <c r="A217">
        <v>3</v>
      </c>
      <c r="B217" t="s">
        <v>198</v>
      </c>
      <c r="C217">
        <v>68</v>
      </c>
      <c r="D217" s="1">
        <v>41903</v>
      </c>
      <c r="E217" s="2">
        <f t="shared" si="5"/>
        <v>220</v>
      </c>
      <c r="F217" t="s">
        <v>199</v>
      </c>
      <c r="G217" vm="161">
        <v>20.720277777778001</v>
      </c>
      <c r="H217" vm="162">
        <v>-103.39194444444</v>
      </c>
      <c r="I217" t="s">
        <v>131</v>
      </c>
      <c r="J217" t="s">
        <v>130</v>
      </c>
      <c r="K217" t="s">
        <v>141</v>
      </c>
    </row>
    <row r="218" spans="1:15" x14ac:dyDescent="0.25">
      <c r="A218">
        <v>3</v>
      </c>
      <c r="B218" t="s">
        <v>198</v>
      </c>
      <c r="C218">
        <v>69</v>
      </c>
      <c r="D218" s="1">
        <v>41908</v>
      </c>
      <c r="E218" s="2">
        <f t="shared" si="5"/>
        <v>225</v>
      </c>
      <c r="F218" t="s">
        <v>199</v>
      </c>
      <c r="G218" vm="153">
        <v>-23.550394444443999</v>
      </c>
      <c r="H218" vm="154">
        <v>-46.633947222221998</v>
      </c>
      <c r="I218" t="s">
        <v>120</v>
      </c>
      <c r="J218" t="s">
        <v>119</v>
      </c>
      <c r="K218" t="s">
        <v>141</v>
      </c>
      <c r="M218">
        <v>13229</v>
      </c>
      <c r="N218">
        <v>32528</v>
      </c>
      <c r="O218">
        <v>1516560</v>
      </c>
    </row>
    <row r="219" spans="1:15" x14ac:dyDescent="0.25">
      <c r="A219">
        <v>3</v>
      </c>
      <c r="B219" t="s">
        <v>198</v>
      </c>
      <c r="C219">
        <v>70</v>
      </c>
      <c r="D219" s="1">
        <v>41910</v>
      </c>
      <c r="E219" s="2">
        <f t="shared" si="5"/>
        <v>227</v>
      </c>
      <c r="F219" t="s">
        <v>199</v>
      </c>
      <c r="G219" vm="151">
        <v>-22.911111111111101</v>
      </c>
      <c r="H219" vm="152">
        <v>-43.205555555555598</v>
      </c>
      <c r="I219" t="s">
        <v>118</v>
      </c>
      <c r="J219" t="s">
        <v>119</v>
      </c>
      <c r="K219" t="s">
        <v>141</v>
      </c>
      <c r="M219">
        <v>18712</v>
      </c>
      <c r="N219">
        <v>31543</v>
      </c>
      <c r="O219">
        <v>1043660</v>
      </c>
    </row>
    <row r="220" spans="1:15" x14ac:dyDescent="0.25">
      <c r="A220">
        <v>3</v>
      </c>
      <c r="B220" t="s">
        <v>198</v>
      </c>
      <c r="C220">
        <v>71</v>
      </c>
      <c r="D220" s="1">
        <v>41913</v>
      </c>
      <c r="E220" s="2">
        <f t="shared" si="5"/>
        <v>230</v>
      </c>
      <c r="F220" t="s">
        <v>199</v>
      </c>
      <c r="G220" vm="149">
        <v>-33.450000000000003</v>
      </c>
      <c r="H220" vm="150">
        <v>-70.666666666666998</v>
      </c>
      <c r="I220" t="s">
        <v>112</v>
      </c>
      <c r="J220" t="s">
        <v>113</v>
      </c>
      <c r="K220" t="s">
        <v>141</v>
      </c>
    </row>
    <row r="221" spans="1:15" x14ac:dyDescent="0.25">
      <c r="A221">
        <v>3</v>
      </c>
      <c r="B221" t="s">
        <v>198</v>
      </c>
      <c r="C221">
        <v>72</v>
      </c>
      <c r="D221" s="1">
        <v>41915</v>
      </c>
      <c r="E221" s="2">
        <f t="shared" si="5"/>
        <v>232</v>
      </c>
      <c r="F221" t="s">
        <v>199</v>
      </c>
      <c r="G221">
        <v>-34.607568200000003</v>
      </c>
      <c r="H221">
        <v>-58.437089399999998</v>
      </c>
      <c r="I221" t="s">
        <v>114</v>
      </c>
      <c r="J221" t="s">
        <v>115</v>
      </c>
      <c r="K221" t="s">
        <v>141</v>
      </c>
      <c r="M221">
        <v>18000</v>
      </c>
      <c r="N221">
        <v>18000</v>
      </c>
      <c r="O221">
        <v>2000000</v>
      </c>
    </row>
    <row r="222" spans="1:15" x14ac:dyDescent="0.25">
      <c r="A222">
        <v>3</v>
      </c>
      <c r="B222" t="s">
        <v>198</v>
      </c>
      <c r="C222">
        <v>73</v>
      </c>
      <c r="D222" s="1">
        <v>41920</v>
      </c>
      <c r="E222" s="2">
        <f t="shared" si="5"/>
        <v>237</v>
      </c>
      <c r="F222" t="s">
        <v>199</v>
      </c>
      <c r="G222" vm="225">
        <v>-36.85</v>
      </c>
      <c r="H222" vm="226">
        <v>174.78333333333001</v>
      </c>
      <c r="I222" t="s">
        <v>196</v>
      </c>
      <c r="J222" t="s">
        <v>197</v>
      </c>
      <c r="K222" t="s">
        <v>195</v>
      </c>
      <c r="M222">
        <v>11833</v>
      </c>
      <c r="N222">
        <v>11833</v>
      </c>
      <c r="O222">
        <v>1226230</v>
      </c>
    </row>
    <row r="223" spans="1:15" x14ac:dyDescent="0.25">
      <c r="A223">
        <v>3</v>
      </c>
      <c r="B223" t="s">
        <v>198</v>
      </c>
      <c r="C223">
        <v>74</v>
      </c>
      <c r="D223" s="1">
        <v>41922</v>
      </c>
      <c r="E223" s="2">
        <f t="shared" si="5"/>
        <v>239</v>
      </c>
      <c r="F223" t="s">
        <v>199</v>
      </c>
      <c r="G223" vm="167">
        <v>-37.814166666666701</v>
      </c>
      <c r="H223" vm="168">
        <v>144.963055555556</v>
      </c>
      <c r="I223" t="s">
        <v>137</v>
      </c>
      <c r="J223" t="s">
        <v>135</v>
      </c>
      <c r="K223" t="s">
        <v>195</v>
      </c>
      <c r="M223">
        <v>12472</v>
      </c>
      <c r="N223">
        <v>12472</v>
      </c>
      <c r="O223">
        <v>1356320</v>
      </c>
    </row>
    <row r="224" spans="1:15" x14ac:dyDescent="0.25">
      <c r="A224">
        <v>3</v>
      </c>
      <c r="B224" t="s">
        <v>198</v>
      </c>
      <c r="C224">
        <v>75</v>
      </c>
      <c r="D224" s="1">
        <v>41927</v>
      </c>
      <c r="E224" s="2">
        <f t="shared" si="5"/>
        <v>244</v>
      </c>
      <c r="F224" t="s">
        <v>199</v>
      </c>
      <c r="G224" vm="165">
        <v>-27.467777777778</v>
      </c>
      <c r="H224" vm="166">
        <v>153.02777777777999</v>
      </c>
      <c r="I224" t="s">
        <v>136</v>
      </c>
      <c r="J224" t="s">
        <v>135</v>
      </c>
      <c r="K224" t="s">
        <v>195</v>
      </c>
      <c r="M224">
        <v>11059</v>
      </c>
      <c r="N224">
        <v>11578</v>
      </c>
      <c r="O224">
        <v>1082370</v>
      </c>
    </row>
    <row r="225" spans="1:15" x14ac:dyDescent="0.25">
      <c r="A225">
        <v>3</v>
      </c>
      <c r="B225" t="s">
        <v>198</v>
      </c>
      <c r="C225">
        <v>76</v>
      </c>
      <c r="D225" s="1">
        <v>41929</v>
      </c>
      <c r="E225" s="2">
        <f t="shared" si="5"/>
        <v>246</v>
      </c>
      <c r="F225" t="s">
        <v>199</v>
      </c>
      <c r="G225" vm="169">
        <v>-33.867777777777803</v>
      </c>
      <c r="H225" vm="170">
        <v>151.21</v>
      </c>
      <c r="I225" t="s">
        <v>138</v>
      </c>
      <c r="J225" t="s">
        <v>135</v>
      </c>
      <c r="K225" t="s">
        <v>195</v>
      </c>
      <c r="M225">
        <v>15308</v>
      </c>
      <c r="N225">
        <v>15635</v>
      </c>
      <c r="O225">
        <v>1510970</v>
      </c>
    </row>
    <row r="226" spans="1:15" x14ac:dyDescent="0.25">
      <c r="A226">
        <v>3</v>
      </c>
      <c r="B226" t="s">
        <v>198</v>
      </c>
      <c r="C226">
        <v>77</v>
      </c>
      <c r="D226" s="1">
        <v>41932</v>
      </c>
      <c r="E226" s="2">
        <f t="shared" si="5"/>
        <v>249</v>
      </c>
      <c r="F226" t="s">
        <v>199</v>
      </c>
      <c r="G226" vm="171">
        <v>-34.927500000000002</v>
      </c>
      <c r="H226" vm="172">
        <v>138.6</v>
      </c>
      <c r="I226" t="s">
        <v>139</v>
      </c>
      <c r="J226" t="s">
        <v>135</v>
      </c>
      <c r="K226" t="s">
        <v>195</v>
      </c>
      <c r="M226">
        <v>7264</v>
      </c>
      <c r="N226">
        <v>8311</v>
      </c>
      <c r="O226">
        <v>603030</v>
      </c>
    </row>
    <row r="227" spans="1:15" x14ac:dyDescent="0.25">
      <c r="A227">
        <v>3</v>
      </c>
      <c r="B227" t="s">
        <v>198</v>
      </c>
      <c r="C227">
        <v>78</v>
      </c>
      <c r="D227" s="1">
        <v>41935</v>
      </c>
      <c r="E227" s="2">
        <f t="shared" si="5"/>
        <v>252</v>
      </c>
      <c r="F227" t="s">
        <v>199</v>
      </c>
      <c r="G227" vm="173">
        <v>-31.9559</v>
      </c>
      <c r="H227" vm="174">
        <v>115.86060000000001</v>
      </c>
      <c r="I227" t="s">
        <v>140</v>
      </c>
      <c r="J227" t="s">
        <v>135</v>
      </c>
      <c r="K227" t="s">
        <v>195</v>
      </c>
      <c r="M227">
        <v>12554</v>
      </c>
      <c r="N227">
        <v>12822</v>
      </c>
      <c r="O227">
        <v>1021350</v>
      </c>
    </row>
    <row r="228" spans="1:15" x14ac:dyDescent="0.25">
      <c r="A228">
        <v>2</v>
      </c>
      <c r="B228" s="3" t="s">
        <v>201</v>
      </c>
      <c r="C228">
        <v>1</v>
      </c>
      <c r="D228" s="1">
        <v>42327</v>
      </c>
      <c r="E228" s="2">
        <v>1</v>
      </c>
      <c r="F228" t="s">
        <v>202</v>
      </c>
      <c r="G228" vm="101">
        <v>41.850029999999997</v>
      </c>
      <c r="H228" vm="102">
        <v>-87.650049999999993</v>
      </c>
      <c r="I228" t="s">
        <v>76</v>
      </c>
      <c r="J228" t="s">
        <v>6</v>
      </c>
      <c r="K228" t="s">
        <v>63</v>
      </c>
    </row>
    <row r="229" spans="1:15" x14ac:dyDescent="0.25">
      <c r="A229">
        <v>2</v>
      </c>
      <c r="B229" t="s">
        <v>201</v>
      </c>
      <c r="C229">
        <v>2</v>
      </c>
      <c r="D229" s="1">
        <v>42329</v>
      </c>
      <c r="E229" s="2">
        <f>(D229-D228)*259.4/31+E228</f>
        <v>17.735483870967741</v>
      </c>
      <c r="F229" t="s">
        <v>202</v>
      </c>
      <c r="G229" vm="97">
        <v>42.331666666666997</v>
      </c>
      <c r="H229" vm="98">
        <v>-83.047499999999999</v>
      </c>
      <c r="I229" t="s">
        <v>35</v>
      </c>
      <c r="J229" t="s">
        <v>6</v>
      </c>
      <c r="K229" t="s">
        <v>63</v>
      </c>
    </row>
    <row r="230" spans="1:15" x14ac:dyDescent="0.25">
      <c r="A230">
        <v>2</v>
      </c>
      <c r="B230" t="s">
        <v>201</v>
      </c>
      <c r="C230">
        <v>3</v>
      </c>
      <c r="D230" s="1">
        <v>42335</v>
      </c>
      <c r="E230" s="2">
        <f t="shared" ref="E230:E235" si="6">(D230-D229)*259.4/31+E229</f>
        <v>67.941935483870964</v>
      </c>
      <c r="F230" t="s">
        <v>202</v>
      </c>
      <c r="G230">
        <v>38.907192000000002</v>
      </c>
      <c r="H230">
        <v>-77.036873</v>
      </c>
      <c r="I230" t="s">
        <v>24</v>
      </c>
      <c r="J230" t="s">
        <v>6</v>
      </c>
      <c r="K230" t="s">
        <v>63</v>
      </c>
    </row>
    <row r="231" spans="1:15" x14ac:dyDescent="0.25">
      <c r="A231">
        <v>2</v>
      </c>
      <c r="B231" t="s">
        <v>201</v>
      </c>
      <c r="C231">
        <v>4</v>
      </c>
      <c r="D231" s="1">
        <v>42336</v>
      </c>
      <c r="E231" s="2">
        <f t="shared" si="6"/>
        <v>76.309677419354841</v>
      </c>
      <c r="F231" t="s">
        <v>202</v>
      </c>
      <c r="G231" vm="227">
        <v>40.700000000000003</v>
      </c>
      <c r="H231" vm="228">
        <v>-74</v>
      </c>
      <c r="I231" t="s">
        <v>200</v>
      </c>
      <c r="J231" t="s">
        <v>6</v>
      </c>
      <c r="K231" t="s">
        <v>63</v>
      </c>
    </row>
    <row r="232" spans="1:15" x14ac:dyDescent="0.25">
      <c r="A232">
        <v>2</v>
      </c>
      <c r="B232" t="s">
        <v>201</v>
      </c>
      <c r="C232">
        <v>5</v>
      </c>
      <c r="D232" s="1">
        <v>42343</v>
      </c>
      <c r="E232" s="2">
        <f t="shared" si="6"/>
        <v>134.88387096774193</v>
      </c>
      <c r="F232" t="s">
        <v>202</v>
      </c>
      <c r="G232" vm="75">
        <v>39.952777777778003</v>
      </c>
      <c r="H232" vm="76">
        <v>-75.163611111110995</v>
      </c>
      <c r="I232" t="s">
        <v>32</v>
      </c>
      <c r="J232" t="s">
        <v>6</v>
      </c>
      <c r="K232" t="s">
        <v>63</v>
      </c>
    </row>
    <row r="233" spans="1:15" x14ac:dyDescent="0.25">
      <c r="A233">
        <v>2</v>
      </c>
      <c r="B233" t="s">
        <v>201</v>
      </c>
      <c r="C233">
        <v>6</v>
      </c>
      <c r="D233" s="1">
        <v>42344</v>
      </c>
      <c r="E233" s="2">
        <f t="shared" si="6"/>
        <v>143.2516129032258</v>
      </c>
      <c r="F233" t="s">
        <v>202</v>
      </c>
      <c r="G233" vm="131">
        <v>42.360277777777803</v>
      </c>
      <c r="H233" vm="132">
        <v>-71.057777777777801</v>
      </c>
      <c r="I233" t="s">
        <v>90</v>
      </c>
      <c r="J233" t="s">
        <v>6</v>
      </c>
      <c r="K233" t="s">
        <v>63</v>
      </c>
      <c r="M233">
        <v>2436</v>
      </c>
      <c r="N233">
        <v>2553</v>
      </c>
      <c r="O233">
        <v>169218</v>
      </c>
    </row>
    <row r="234" spans="1:15" x14ac:dyDescent="0.25">
      <c r="A234">
        <v>2</v>
      </c>
      <c r="B234" t="s">
        <v>201</v>
      </c>
      <c r="C234">
        <v>7</v>
      </c>
      <c r="D234" s="1">
        <v>42352</v>
      </c>
      <c r="E234" s="2">
        <f t="shared" si="6"/>
        <v>210.19354838709677</v>
      </c>
      <c r="F234" t="s">
        <v>202</v>
      </c>
      <c r="G234" vm="175">
        <v>49.260833333333302</v>
      </c>
      <c r="H234" vm="176">
        <v>-123.11388888888899</v>
      </c>
      <c r="I234" t="s">
        <v>156</v>
      </c>
      <c r="J234" t="s">
        <v>50</v>
      </c>
      <c r="K234" t="s">
        <v>63</v>
      </c>
    </row>
    <row r="235" spans="1:15" x14ac:dyDescent="0.25">
      <c r="A235">
        <v>2</v>
      </c>
      <c r="B235" t="s">
        <v>201</v>
      </c>
      <c r="C235">
        <v>8</v>
      </c>
      <c r="D235" s="1">
        <v>42357</v>
      </c>
      <c r="E235" s="2">
        <f t="shared" si="6"/>
        <v>252.03225806451613</v>
      </c>
      <c r="F235" t="s">
        <v>202</v>
      </c>
      <c r="G235" vm="21">
        <v>34.052230000000002</v>
      </c>
      <c r="H235" vm="22">
        <v>-118.24368</v>
      </c>
      <c r="I235" t="s">
        <v>9</v>
      </c>
      <c r="J235" t="s">
        <v>6</v>
      </c>
      <c r="K235" t="s">
        <v>63</v>
      </c>
    </row>
    <row r="236" spans="1:15" x14ac:dyDescent="0.25">
      <c r="A236">
        <v>1</v>
      </c>
      <c r="B236" s="3" t="s">
        <v>204</v>
      </c>
      <c r="C236">
        <v>1</v>
      </c>
      <c r="D236" s="1">
        <v>44604</v>
      </c>
      <c r="E236" s="2">
        <v>1</v>
      </c>
      <c r="F236" t="s">
        <v>205</v>
      </c>
      <c r="G236" vm="21">
        <v>34.052230000000002</v>
      </c>
      <c r="H236" vm="22">
        <v>-118.24368</v>
      </c>
      <c r="I236" t="s">
        <v>9</v>
      </c>
      <c r="J236" t="s">
        <v>6</v>
      </c>
      <c r="K236" t="s">
        <v>63</v>
      </c>
    </row>
    <row r="237" spans="1:15" x14ac:dyDescent="0.25">
      <c r="A237">
        <v>1</v>
      </c>
      <c r="B237" t="s">
        <v>204</v>
      </c>
      <c r="C237">
        <v>2</v>
      </c>
      <c r="D237" s="1">
        <v>44638</v>
      </c>
      <c r="E237" s="2">
        <f>(D237-D236)*257/43+E236</f>
        <v>204.2093023255814</v>
      </c>
      <c r="F237" t="s">
        <v>205</v>
      </c>
      <c r="G237" vm="229">
        <v>-34.466666666667003</v>
      </c>
      <c r="H237" vm="230">
        <v>-58.516666666667</v>
      </c>
      <c r="I237" t="s">
        <v>203</v>
      </c>
      <c r="J237" t="s">
        <v>115</v>
      </c>
      <c r="K237" t="s">
        <v>141</v>
      </c>
    </row>
    <row r="238" spans="1:15" x14ac:dyDescent="0.25">
      <c r="A238">
        <v>1</v>
      </c>
      <c r="B238" t="s">
        <v>204</v>
      </c>
      <c r="C238">
        <v>3</v>
      </c>
      <c r="D238" s="1">
        <v>44639</v>
      </c>
      <c r="E238" s="2">
        <f t="shared" ref="E238:E240" si="7">(D238-D237)*257/43+E237</f>
        <v>210.18604651162792</v>
      </c>
      <c r="F238" t="s">
        <v>205</v>
      </c>
      <c r="G238" vm="149">
        <v>-33.450000000000003</v>
      </c>
      <c r="H238" vm="150">
        <v>-70.666666666666998</v>
      </c>
      <c r="I238" t="s">
        <v>112</v>
      </c>
      <c r="J238" t="s">
        <v>113</v>
      </c>
      <c r="K238" t="s">
        <v>141</v>
      </c>
    </row>
    <row r="239" spans="1:15" x14ac:dyDescent="0.25">
      <c r="A239">
        <v>1</v>
      </c>
      <c r="B239" t="s">
        <v>204</v>
      </c>
      <c r="C239">
        <v>4</v>
      </c>
      <c r="D239" s="1">
        <v>44641</v>
      </c>
      <c r="E239" s="2">
        <f t="shared" si="7"/>
        <v>222.13953488372096</v>
      </c>
      <c r="F239" t="s">
        <v>205</v>
      </c>
      <c r="G239">
        <v>4.7109889999999996</v>
      </c>
      <c r="H239">
        <v>-74.072090000000003</v>
      </c>
      <c r="I239" t="s">
        <v>123</v>
      </c>
      <c r="J239" t="s">
        <v>124</v>
      </c>
      <c r="K239" t="s">
        <v>141</v>
      </c>
    </row>
    <row r="240" spans="1:15" x14ac:dyDescent="0.25">
      <c r="A240">
        <v>1</v>
      </c>
      <c r="B240" t="s">
        <v>204</v>
      </c>
      <c r="C240">
        <v>5</v>
      </c>
      <c r="D240" s="1">
        <v>44646</v>
      </c>
      <c r="E240" s="2">
        <f t="shared" si="7"/>
        <v>252.02325581395351</v>
      </c>
      <c r="F240" t="s">
        <v>205</v>
      </c>
      <c r="G240" vm="153">
        <v>-23.550394444443999</v>
      </c>
      <c r="H240" vm="154">
        <v>-46.633947222221998</v>
      </c>
      <c r="I240" t="s">
        <v>120</v>
      </c>
      <c r="J240" t="s">
        <v>119</v>
      </c>
      <c r="K24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tour_shows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phan</dc:creator>
  <cp:lastModifiedBy>emily phan</cp:lastModifiedBy>
  <dcterms:created xsi:type="dcterms:W3CDTF">2023-09-04T21:06:20Z</dcterms:created>
  <dcterms:modified xsi:type="dcterms:W3CDTF">2023-09-12T19:38:43Z</dcterms:modified>
</cp:coreProperties>
</file>