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ARD-V2\Desktop\stoktakipp\"/>
    </mc:Choice>
  </mc:AlternateContent>
  <xr:revisionPtr revIDLastSave="0" documentId="13_ncr:1_{893DE979-47DD-4E08-95EE-622CF97F038F}" xr6:coauthVersionLast="47" xr6:coauthVersionMax="47" xr10:uidLastSave="{00000000-0000-0000-0000-000000000000}"/>
  <bookViews>
    <workbookView xWindow="-120" yWindow="-120" windowWidth="29040" windowHeight="15840" firstSheet="4" activeTab="7" xr2:uid="{00000000-000D-0000-FFFF-FFFF00000000}"/>
  </bookViews>
  <sheets>
    <sheet name="veriler" sheetId="1" r:id="rId1"/>
    <sheet name="USD" sheetId="2" r:id="rId2"/>
    <sheet name="Alınan ve satılan ürün sayısı" sheetId="9" r:id="rId3"/>
    <sheet name="Ürün alış ve satış fiyatı" sheetId="10" r:id="rId4"/>
    <sheet name="Toplam kar tl" sheetId="12" r:id="rId5"/>
    <sheet name="Ürün Başı kar USD" sheetId="15" r:id="rId6"/>
    <sheet name="Alınan ürünlerin yüzdelik dağıl" sheetId="13" r:id="rId7"/>
    <sheet name="Satılan ürünleri yüzdelik dağıl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" i="1" l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82" i="1"/>
  <c r="L8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F45" i="2"/>
  <c r="F42" i="2"/>
  <c r="F82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H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H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H37" i="2" s="1"/>
  <c r="F38" i="2"/>
  <c r="G38" i="2" s="1"/>
  <c r="F39" i="2"/>
  <c r="G39" i="2" s="1"/>
  <c r="F40" i="2"/>
  <c r="G40" i="2" s="1"/>
  <c r="F41" i="2"/>
  <c r="G41" i="2" s="1"/>
  <c r="G42" i="2"/>
  <c r="F43" i="2"/>
  <c r="G43" i="2" s="1"/>
  <c r="F44" i="2"/>
  <c r="G44" i="2" s="1"/>
  <c r="G45" i="2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G82" i="2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H121" i="2" s="1"/>
  <c r="F2" i="2"/>
  <c r="G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2" i="2"/>
  <c r="J2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H73" i="2" l="1"/>
  <c r="H49" i="2"/>
  <c r="H61" i="2"/>
  <c r="M61" i="2" s="1"/>
  <c r="H12" i="2"/>
  <c r="M12" i="2" s="1"/>
  <c r="H59" i="2"/>
  <c r="H2" i="2"/>
  <c r="H110" i="2"/>
  <c r="H98" i="2"/>
  <c r="H86" i="2"/>
  <c r="H74" i="2"/>
  <c r="M74" i="2" s="1"/>
  <c r="H62" i="2"/>
  <c r="M62" i="2" s="1"/>
  <c r="H50" i="2"/>
  <c r="M50" i="2" s="1"/>
  <c r="H38" i="2"/>
  <c r="M38" i="2" s="1"/>
  <c r="H26" i="2"/>
  <c r="M26" i="2" s="1"/>
  <c r="H14" i="2"/>
  <c r="M14" i="2" s="1"/>
  <c r="H36" i="2"/>
  <c r="H107" i="2"/>
  <c r="H118" i="2"/>
  <c r="H106" i="2"/>
  <c r="H94" i="2"/>
  <c r="H82" i="2"/>
  <c r="H70" i="2"/>
  <c r="M70" i="2" s="1"/>
  <c r="H58" i="2"/>
  <c r="M58" i="2" s="1"/>
  <c r="H46" i="2"/>
  <c r="M46" i="2" s="1"/>
  <c r="H34" i="2"/>
  <c r="M34" i="2" s="1"/>
  <c r="H22" i="2"/>
  <c r="M22" i="2" s="1"/>
  <c r="H10" i="2"/>
  <c r="H108" i="2"/>
  <c r="H11" i="2"/>
  <c r="H117" i="2"/>
  <c r="H105" i="2"/>
  <c r="H93" i="2"/>
  <c r="H81" i="2"/>
  <c r="M81" i="2" s="1"/>
  <c r="H69" i="2"/>
  <c r="M69" i="2" s="1"/>
  <c r="H57" i="2"/>
  <c r="M57" i="2" s="1"/>
  <c r="H45" i="2"/>
  <c r="M45" i="2" s="1"/>
  <c r="H33" i="2"/>
  <c r="M33" i="2" s="1"/>
  <c r="H21" i="2"/>
  <c r="M21" i="2" s="1"/>
  <c r="H9" i="2"/>
  <c r="M9" i="2" s="1"/>
  <c r="H97" i="2"/>
  <c r="H60" i="2"/>
  <c r="H47" i="2"/>
  <c r="H116" i="2"/>
  <c r="H104" i="2"/>
  <c r="M104" i="2" s="1"/>
  <c r="H92" i="2"/>
  <c r="M92" i="2" s="1"/>
  <c r="H80" i="2"/>
  <c r="M80" i="2" s="1"/>
  <c r="H68" i="2"/>
  <c r="M68" i="2" s="1"/>
  <c r="H56" i="2"/>
  <c r="M56" i="2" s="1"/>
  <c r="H44" i="2"/>
  <c r="M44" i="2" s="1"/>
  <c r="H32" i="2"/>
  <c r="M32" i="2" s="1"/>
  <c r="H20" i="2"/>
  <c r="M20" i="2" s="1"/>
  <c r="H8" i="2"/>
  <c r="H85" i="2"/>
  <c r="H120" i="2"/>
  <c r="M120" i="2" s="1"/>
  <c r="H48" i="2"/>
  <c r="M48" i="2" s="1"/>
  <c r="H71" i="2"/>
  <c r="M71" i="2" s="1"/>
  <c r="H91" i="2"/>
  <c r="M91" i="2" s="1"/>
  <c r="H79" i="2"/>
  <c r="M79" i="2" s="1"/>
  <c r="H67" i="2"/>
  <c r="M67" i="2" s="1"/>
  <c r="H55" i="2"/>
  <c r="M55" i="2" s="1"/>
  <c r="H43" i="2"/>
  <c r="M43" i="2" s="1"/>
  <c r="H31" i="2"/>
  <c r="M31" i="2" s="1"/>
  <c r="H19" i="2"/>
  <c r="M19" i="2" s="1"/>
  <c r="H7" i="2"/>
  <c r="H109" i="2"/>
  <c r="M108" i="2"/>
  <c r="H24" i="2"/>
  <c r="M24" i="2" s="1"/>
  <c r="H95" i="2"/>
  <c r="M95" i="2" s="1"/>
  <c r="H115" i="2"/>
  <c r="M115" i="2" s="1"/>
  <c r="H114" i="2"/>
  <c r="M114" i="2" s="1"/>
  <c r="H102" i="2"/>
  <c r="M102" i="2" s="1"/>
  <c r="H90" i="2"/>
  <c r="M90" i="2" s="1"/>
  <c r="H78" i="2"/>
  <c r="M78" i="2" s="1"/>
  <c r="H66" i="2"/>
  <c r="M66" i="2" s="1"/>
  <c r="H54" i="2"/>
  <c r="M54" i="2" s="1"/>
  <c r="H42" i="2"/>
  <c r="M42" i="2" s="1"/>
  <c r="H30" i="2"/>
  <c r="H18" i="2"/>
  <c r="H6" i="2"/>
  <c r="M60" i="2"/>
  <c r="H96" i="2"/>
  <c r="H23" i="2"/>
  <c r="M23" i="2" s="1"/>
  <c r="H103" i="2"/>
  <c r="M103" i="2" s="1"/>
  <c r="H113" i="2"/>
  <c r="M113" i="2" s="1"/>
  <c r="H101" i="2"/>
  <c r="M101" i="2" s="1"/>
  <c r="H89" i="2"/>
  <c r="M89" i="2" s="1"/>
  <c r="H77" i="2"/>
  <c r="M77" i="2" s="1"/>
  <c r="H65" i="2"/>
  <c r="H53" i="2"/>
  <c r="M53" i="2" s="1"/>
  <c r="H41" i="2"/>
  <c r="H29" i="2"/>
  <c r="M29" i="2" s="1"/>
  <c r="H17" i="2"/>
  <c r="M17" i="2" s="1"/>
  <c r="H5" i="2"/>
  <c r="M5" i="2" s="1"/>
  <c r="H84" i="2"/>
  <c r="M84" i="2" s="1"/>
  <c r="H119" i="2"/>
  <c r="M119" i="2" s="1"/>
  <c r="H83" i="2"/>
  <c r="M83" i="2" s="1"/>
  <c r="H112" i="2"/>
  <c r="M112" i="2" s="1"/>
  <c r="H100" i="2"/>
  <c r="M100" i="2" s="1"/>
  <c r="H88" i="2"/>
  <c r="M88" i="2" s="1"/>
  <c r="H76" i="2"/>
  <c r="M76" i="2" s="1"/>
  <c r="H64" i="2"/>
  <c r="H52" i="2"/>
  <c r="H40" i="2"/>
  <c r="M40" i="2" s="1"/>
  <c r="H28" i="2"/>
  <c r="M28" i="2" s="1"/>
  <c r="H16" i="2"/>
  <c r="H4" i="2"/>
  <c r="M4" i="2" s="1"/>
  <c r="M96" i="2"/>
  <c r="H72" i="2"/>
  <c r="M72" i="2" s="1"/>
  <c r="H35" i="2"/>
  <c r="M35" i="2" s="1"/>
  <c r="H111" i="2"/>
  <c r="M111" i="2" s="1"/>
  <c r="H99" i="2"/>
  <c r="M99" i="2" s="1"/>
  <c r="H87" i="2"/>
  <c r="M87" i="2" s="1"/>
  <c r="H75" i="2"/>
  <c r="M75" i="2" s="1"/>
  <c r="H63" i="2"/>
  <c r="M63" i="2" s="1"/>
  <c r="H51" i="2"/>
  <c r="M51" i="2" s="1"/>
  <c r="H39" i="2"/>
  <c r="M39" i="2" s="1"/>
  <c r="H27" i="2"/>
  <c r="M27" i="2" s="1"/>
  <c r="H15" i="2"/>
  <c r="M15" i="2" s="1"/>
  <c r="H3" i="2"/>
  <c r="M3" i="2" s="1"/>
  <c r="M2" i="2"/>
  <c r="M13" i="2"/>
  <c r="M25" i="2"/>
  <c r="M65" i="2"/>
  <c r="M116" i="2"/>
  <c r="M64" i="2"/>
  <c r="M52" i="2"/>
  <c r="M37" i="2"/>
  <c r="M36" i="2"/>
  <c r="M8" i="2"/>
  <c r="M7" i="2"/>
  <c r="M30" i="2"/>
  <c r="M18" i="2"/>
  <c r="M6" i="2"/>
  <c r="M41" i="2"/>
  <c r="M110" i="2"/>
  <c r="M98" i="2"/>
  <c r="M86" i="2"/>
  <c r="M121" i="2"/>
  <c r="M109" i="2"/>
  <c r="M97" i="2"/>
  <c r="M85" i="2"/>
  <c r="M73" i="2"/>
  <c r="M49" i="2"/>
  <c r="M16" i="2"/>
  <c r="M107" i="2"/>
  <c r="M59" i="2"/>
  <c r="M47" i="2"/>
  <c r="M11" i="2"/>
  <c r="M118" i="2"/>
  <c r="M106" i="2"/>
  <c r="M94" i="2"/>
  <c r="M82" i="2"/>
  <c r="M10" i="2"/>
  <c r="M117" i="2"/>
  <c r="M105" i="2"/>
  <c r="M93" i="2"/>
</calcChain>
</file>

<file path=xl/sharedStrings.xml><?xml version="1.0" encoding="utf-8"?>
<sst xmlns="http://schemas.openxmlformats.org/spreadsheetml/2006/main" count="504" uniqueCount="63">
  <si>
    <t>ürün alış fiyatı</t>
  </si>
  <si>
    <t>ürün satış fiyatı</t>
  </si>
  <si>
    <t>adet</t>
  </si>
  <si>
    <t>KDV</t>
  </si>
  <si>
    <t>alınan ürün sayısı</t>
  </si>
  <si>
    <t>satılan ürün sayısı</t>
  </si>
  <si>
    <t>tarih</t>
  </si>
  <si>
    <t>Galaxy A05 64 GB</t>
  </si>
  <si>
    <t>2024 Ocak</t>
  </si>
  <si>
    <t>Galaxy A05 128 GB</t>
  </si>
  <si>
    <t>Galaxy A05S 128 GB</t>
  </si>
  <si>
    <t>GALAXY WATCH6</t>
  </si>
  <si>
    <t>Galaxy A15 128 GB</t>
  </si>
  <si>
    <t>Galaxy A15 128 GB 6 GB Ram</t>
  </si>
  <si>
    <t>Galaxy M34 5G 6 GB 128 GB</t>
  </si>
  <si>
    <t>Galaxy A24 128 GB 6 GB Ram</t>
  </si>
  <si>
    <t>Samsung Galaxy A15 256 GB 6 GB Ram</t>
  </si>
  <si>
    <t>Galaxy A25 5G 128 GB 6 GB Ram</t>
  </si>
  <si>
    <t>Galaxy A25 5G 256 GB 8 GB Ram</t>
  </si>
  <si>
    <t>Galaxy A54 128 GB 8 GB Ram</t>
  </si>
  <si>
    <t>Galaxy S21 FE 5G 128 GB Snapdragon 2. Nesil</t>
  </si>
  <si>
    <t>Galaxy A54 256 GB 8 GB Ram</t>
  </si>
  <si>
    <t>Galaxy S23 FE 128 GB</t>
  </si>
  <si>
    <t>Galaxy S23 FE 256 GB</t>
  </si>
  <si>
    <t>Galaxy S23 128 GB 8 GB Ram</t>
  </si>
  <si>
    <t>Galaxy Z Flip5 256 GB 8 GB Ram</t>
  </si>
  <si>
    <t>Galaxy Z Flip5 512 GB 8 GB Ram</t>
  </si>
  <si>
    <t>Galaxy S24 128 GB 8 GB Ram</t>
  </si>
  <si>
    <t>Galaxy S23 Plus 256 GB 8 GB Ram</t>
  </si>
  <si>
    <t>Galaxy S24 256 GB 8 GB Ram</t>
  </si>
  <si>
    <t>Galaxy S22 Ultra 5G 512 GB</t>
  </si>
  <si>
    <t>Galaxy S24+ 256 GB 12 GB Ram</t>
  </si>
  <si>
    <t>Galaxy Z Fold5 256 GB 12 GB Ram</t>
  </si>
  <si>
    <t>Galaxy Z Fold5 512 GB 12 GB Ram</t>
  </si>
  <si>
    <t>Galaxy S23 Ultra 512 GB 12 GB Ram</t>
  </si>
  <si>
    <t>Galaxy Z Fold5 1 TB 12 GB Ram</t>
  </si>
  <si>
    <t>Galaxy S24 Ultra 256 GB 12 GB Ram</t>
  </si>
  <si>
    <t>Galaxy S24 Ultra 512 GB 12 GB Ram</t>
  </si>
  <si>
    <t>Galaxy S24 Ultra 1 Tb 12 GB Ram</t>
  </si>
  <si>
    <t>Galaxy Watch6 Classic Astro Bluetooth</t>
  </si>
  <si>
    <t>EI-T5600 Smarttag 2</t>
  </si>
  <si>
    <t>Galaxy Buds 2 Pro Bluetooth Kulaklık</t>
  </si>
  <si>
    <t>Buds 2 Pro Bora Moru Bluetooth Kulaklık</t>
  </si>
  <si>
    <t>Galaxy Fit3 Akıllı Saat pembe</t>
  </si>
  <si>
    <t>Galaxy Fit3 Akıllı Saat Siyah</t>
  </si>
  <si>
    <t>Galaxy Fit3 Akıllı Saat Beyaz</t>
  </si>
  <si>
    <t>EP-P5400T Kablosuz Hızlı Şarj Cihazı Ikili 15W Beyaz</t>
  </si>
  <si>
    <t>EP-P5400T Kablosuz Hızlı Şarj Cihazı Ikili 15W Siyah</t>
  </si>
  <si>
    <t>2024 Şubat</t>
  </si>
  <si>
    <t>2024 Mart</t>
  </si>
  <si>
    <t>Ürün başı kar</t>
  </si>
  <si>
    <t>Toplam kar</t>
  </si>
  <si>
    <t>Ürün Adı</t>
  </si>
  <si>
    <t>Ürün SATIŞ fiyatı USD</t>
  </si>
  <si>
    <t>USD</t>
  </si>
  <si>
    <t>Ürün Başı kar USD</t>
  </si>
  <si>
    <t>Ürün tekil alış fiyatı USD</t>
  </si>
  <si>
    <t>Satılan ürünlerin  alış fiyatı USD</t>
  </si>
  <si>
    <t>Ürün adı</t>
  </si>
  <si>
    <t>Yüzdelik dağılımı(aylık)</t>
  </si>
  <si>
    <t>Toplam satış fiyatı USD</t>
  </si>
  <si>
    <t>Yüzdelik dağılımı (aylık)</t>
  </si>
  <si>
    <t>Kalan ürün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</si>
</sst>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  <font>
      <sz val="8"/>
      <name val="Calibri"/>
      <family val="2"/>
      <scheme val="minor"/>
    </font>
    <font>
      <b/>
      <sz val="10"/>
      <color rgb="FF000000"/>
      <name val="MS Shell Dlg 2"/>
    </font>
    <font>
      <b/>
      <sz val="12"/>
      <color rgb="FF000000"/>
      <name val="MS Shell Dlg 2"/>
      <charset val="162"/>
    </font>
    <font>
      <b/>
      <sz val="12"/>
      <color theme="1"/>
      <name val="MS Shell Dlg 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9" fontId="1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10" fontId="3" fillId="2" borderId="4" xfId="0" applyNumberFormat="1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6" xfId="0" applyBorder="1"/>
    <xf numFmtId="0" fontId="1" fillId="2" borderId="4" xfId="0" applyFont="1" applyFill="1" applyBorder="1" applyAlignment="1">
      <alignment vertical="center" wrapText="1"/>
    </xf>
    <xf numFmtId="0" fontId="0" fillId="0" borderId="4" xfId="0" applyBorder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Alınan ve satılan ürün sayısı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veriler!$G$1</c:f>
              <c:strCache>
                <c:ptCount val="1"/>
                <c:pt idx="0">
                  <c:v>alınan ürün sayısı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veriler!$G$2:$G$121</c:f>
              <c:numCache>
                <c:formatCode>General</c:formatCode>
                <c:ptCount val="120"/>
                <c:pt idx="0">
                  <c:v>18</c:v>
                </c:pt>
                <c:pt idx="1">
                  <c:v>14</c:v>
                </c:pt>
                <c:pt idx="2">
                  <c:v>12</c:v>
                </c:pt>
                <c:pt idx="3">
                  <c:v>100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16</c:v>
                </c:pt>
                <c:pt idx="12">
                  <c:v>12</c:v>
                </c:pt>
                <c:pt idx="13">
                  <c:v>24</c:v>
                </c:pt>
                <c:pt idx="14">
                  <c:v>25</c:v>
                </c:pt>
                <c:pt idx="15">
                  <c:v>35</c:v>
                </c:pt>
                <c:pt idx="16">
                  <c:v>35</c:v>
                </c:pt>
                <c:pt idx="17">
                  <c:v>25</c:v>
                </c:pt>
                <c:pt idx="18">
                  <c:v>25</c:v>
                </c:pt>
                <c:pt idx="19">
                  <c:v>48</c:v>
                </c:pt>
                <c:pt idx="20">
                  <c:v>20</c:v>
                </c:pt>
                <c:pt idx="21">
                  <c:v>30</c:v>
                </c:pt>
                <c:pt idx="22">
                  <c:v>45</c:v>
                </c:pt>
                <c:pt idx="23">
                  <c:v>45</c:v>
                </c:pt>
                <c:pt idx="24">
                  <c:v>20</c:v>
                </c:pt>
                <c:pt idx="25">
                  <c:v>30</c:v>
                </c:pt>
                <c:pt idx="26">
                  <c:v>22</c:v>
                </c:pt>
                <c:pt idx="27">
                  <c:v>28</c:v>
                </c:pt>
                <c:pt idx="28">
                  <c:v>40</c:v>
                </c:pt>
                <c:pt idx="29">
                  <c:v>22</c:v>
                </c:pt>
                <c:pt idx="30">
                  <c:v>24</c:v>
                </c:pt>
                <c:pt idx="31">
                  <c:v>15</c:v>
                </c:pt>
                <c:pt idx="32">
                  <c:v>150</c:v>
                </c:pt>
                <c:pt idx="33">
                  <c:v>450</c:v>
                </c:pt>
                <c:pt idx="34">
                  <c:v>450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1000</c:v>
                </c:pt>
                <c:pt idx="39">
                  <c:v>1000</c:v>
                </c:pt>
                <c:pt idx="40">
                  <c:v>10</c:v>
                </c:pt>
                <c:pt idx="41">
                  <c:v>12</c:v>
                </c:pt>
                <c:pt idx="42">
                  <c:v>7</c:v>
                </c:pt>
                <c:pt idx="43">
                  <c:v>5</c:v>
                </c:pt>
                <c:pt idx="44">
                  <c:v>16</c:v>
                </c:pt>
                <c:pt idx="45">
                  <c:v>13</c:v>
                </c:pt>
                <c:pt idx="46">
                  <c:v>12</c:v>
                </c:pt>
                <c:pt idx="47">
                  <c:v>11</c:v>
                </c:pt>
                <c:pt idx="48">
                  <c:v>8</c:v>
                </c:pt>
                <c:pt idx="49">
                  <c:v>9</c:v>
                </c:pt>
                <c:pt idx="50">
                  <c:v>7</c:v>
                </c:pt>
                <c:pt idx="51">
                  <c:v>16</c:v>
                </c:pt>
                <c:pt idx="52">
                  <c:v>10</c:v>
                </c:pt>
                <c:pt idx="53">
                  <c:v>28</c:v>
                </c:pt>
                <c:pt idx="54">
                  <c:v>20</c:v>
                </c:pt>
                <c:pt idx="55">
                  <c:v>33</c:v>
                </c:pt>
                <c:pt idx="56">
                  <c:v>30</c:v>
                </c:pt>
                <c:pt idx="57">
                  <c:v>20</c:v>
                </c:pt>
                <c:pt idx="58">
                  <c:v>24</c:v>
                </c:pt>
                <c:pt idx="59">
                  <c:v>46</c:v>
                </c:pt>
                <c:pt idx="60">
                  <c:v>18</c:v>
                </c:pt>
                <c:pt idx="61">
                  <c:v>27</c:v>
                </c:pt>
                <c:pt idx="62">
                  <c:v>35</c:v>
                </c:pt>
                <c:pt idx="63">
                  <c:v>40</c:v>
                </c:pt>
                <c:pt idx="64">
                  <c:v>22</c:v>
                </c:pt>
                <c:pt idx="65">
                  <c:v>26</c:v>
                </c:pt>
                <c:pt idx="66">
                  <c:v>17</c:v>
                </c:pt>
                <c:pt idx="67">
                  <c:v>42</c:v>
                </c:pt>
                <c:pt idx="68">
                  <c:v>15</c:v>
                </c:pt>
                <c:pt idx="69">
                  <c:v>20</c:v>
                </c:pt>
                <c:pt idx="70">
                  <c:v>22</c:v>
                </c:pt>
                <c:pt idx="71">
                  <c:v>14</c:v>
                </c:pt>
                <c:pt idx="72">
                  <c:v>124</c:v>
                </c:pt>
                <c:pt idx="73">
                  <c:v>428</c:v>
                </c:pt>
                <c:pt idx="74">
                  <c:v>442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1000</c:v>
                </c:pt>
                <c:pt idx="79">
                  <c:v>1000</c:v>
                </c:pt>
                <c:pt idx="80">
                  <c:v>10</c:v>
                </c:pt>
                <c:pt idx="81">
                  <c:v>12</c:v>
                </c:pt>
                <c:pt idx="82">
                  <c:v>7</c:v>
                </c:pt>
                <c:pt idx="83">
                  <c:v>5</c:v>
                </c:pt>
                <c:pt idx="84">
                  <c:v>16</c:v>
                </c:pt>
                <c:pt idx="85">
                  <c:v>13</c:v>
                </c:pt>
                <c:pt idx="86">
                  <c:v>12</c:v>
                </c:pt>
                <c:pt idx="87">
                  <c:v>11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16</c:v>
                </c:pt>
                <c:pt idx="92">
                  <c:v>10</c:v>
                </c:pt>
                <c:pt idx="93">
                  <c:v>28</c:v>
                </c:pt>
                <c:pt idx="94">
                  <c:v>20</c:v>
                </c:pt>
                <c:pt idx="95">
                  <c:v>33</c:v>
                </c:pt>
                <c:pt idx="96">
                  <c:v>30</c:v>
                </c:pt>
                <c:pt idx="97">
                  <c:v>20</c:v>
                </c:pt>
                <c:pt idx="98">
                  <c:v>24</c:v>
                </c:pt>
                <c:pt idx="99">
                  <c:v>46</c:v>
                </c:pt>
                <c:pt idx="100">
                  <c:v>18</c:v>
                </c:pt>
                <c:pt idx="101">
                  <c:v>27</c:v>
                </c:pt>
                <c:pt idx="102">
                  <c:v>35</c:v>
                </c:pt>
                <c:pt idx="103">
                  <c:v>40</c:v>
                </c:pt>
                <c:pt idx="104">
                  <c:v>22</c:v>
                </c:pt>
                <c:pt idx="105">
                  <c:v>26</c:v>
                </c:pt>
                <c:pt idx="106">
                  <c:v>17</c:v>
                </c:pt>
                <c:pt idx="107">
                  <c:v>42</c:v>
                </c:pt>
                <c:pt idx="108">
                  <c:v>15</c:v>
                </c:pt>
                <c:pt idx="109">
                  <c:v>20</c:v>
                </c:pt>
                <c:pt idx="110">
                  <c:v>22</c:v>
                </c:pt>
                <c:pt idx="111">
                  <c:v>14</c:v>
                </c:pt>
                <c:pt idx="112">
                  <c:v>124</c:v>
                </c:pt>
                <c:pt idx="113">
                  <c:v>428</c:v>
                </c:pt>
                <c:pt idx="114">
                  <c:v>442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1000</c:v>
                </c:pt>
                <c:pt idx="11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D-45C6-8374-7E98E03EEBC2}"/>
            </c:ext>
          </c:extLst>
        </c:ser>
        <c:ser>
          <c:idx val="1"/>
          <c:order val="1"/>
          <c:tx>
            <c:strRef>
              <c:f>veriler!$H$1</c:f>
              <c:strCache>
                <c:ptCount val="1"/>
                <c:pt idx="0">
                  <c:v>satılan ürün sayısı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veriler!$H$2:$H$121</c:f>
              <c:numCache>
                <c:formatCode>General</c:formatCode>
                <c:ptCount val="120"/>
                <c:pt idx="0">
                  <c:v>12</c:v>
                </c:pt>
                <c:pt idx="1">
                  <c:v>5</c:v>
                </c:pt>
                <c:pt idx="2">
                  <c:v>8</c:v>
                </c:pt>
                <c:pt idx="3">
                  <c:v>51</c:v>
                </c:pt>
                <c:pt idx="4">
                  <c:v>12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13</c:v>
                </c:pt>
                <c:pt idx="12">
                  <c:v>10</c:v>
                </c:pt>
                <c:pt idx="13">
                  <c:v>22</c:v>
                </c:pt>
                <c:pt idx="14">
                  <c:v>20</c:v>
                </c:pt>
                <c:pt idx="15">
                  <c:v>26</c:v>
                </c:pt>
                <c:pt idx="16">
                  <c:v>27</c:v>
                </c:pt>
                <c:pt idx="17">
                  <c:v>21</c:v>
                </c:pt>
                <c:pt idx="18">
                  <c:v>18</c:v>
                </c:pt>
                <c:pt idx="19">
                  <c:v>42</c:v>
                </c:pt>
                <c:pt idx="20">
                  <c:v>14</c:v>
                </c:pt>
                <c:pt idx="21">
                  <c:v>14</c:v>
                </c:pt>
                <c:pt idx="22">
                  <c:v>38</c:v>
                </c:pt>
                <c:pt idx="23">
                  <c:v>35</c:v>
                </c:pt>
                <c:pt idx="24">
                  <c:v>18</c:v>
                </c:pt>
                <c:pt idx="25">
                  <c:v>20</c:v>
                </c:pt>
                <c:pt idx="26">
                  <c:v>20</c:v>
                </c:pt>
                <c:pt idx="27">
                  <c:v>28</c:v>
                </c:pt>
                <c:pt idx="28">
                  <c:v>22</c:v>
                </c:pt>
                <c:pt idx="29">
                  <c:v>15</c:v>
                </c:pt>
                <c:pt idx="30">
                  <c:v>15</c:v>
                </c:pt>
                <c:pt idx="31">
                  <c:v>11</c:v>
                </c:pt>
                <c:pt idx="32">
                  <c:v>140</c:v>
                </c:pt>
                <c:pt idx="33">
                  <c:v>341</c:v>
                </c:pt>
                <c:pt idx="34">
                  <c:v>355</c:v>
                </c:pt>
                <c:pt idx="35">
                  <c:v>281</c:v>
                </c:pt>
                <c:pt idx="36">
                  <c:v>266</c:v>
                </c:pt>
                <c:pt idx="37">
                  <c:v>247</c:v>
                </c:pt>
                <c:pt idx="38">
                  <c:v>711</c:v>
                </c:pt>
                <c:pt idx="39">
                  <c:v>750</c:v>
                </c:pt>
                <c:pt idx="40">
                  <c:v>8</c:v>
                </c:pt>
                <c:pt idx="41">
                  <c:v>10</c:v>
                </c:pt>
                <c:pt idx="42">
                  <c:v>6</c:v>
                </c:pt>
                <c:pt idx="43">
                  <c:v>5</c:v>
                </c:pt>
                <c:pt idx="44">
                  <c:v>14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4</c:v>
                </c:pt>
                <c:pt idx="49">
                  <c:v>6</c:v>
                </c:pt>
                <c:pt idx="50">
                  <c:v>5</c:v>
                </c:pt>
                <c:pt idx="51">
                  <c:v>15</c:v>
                </c:pt>
                <c:pt idx="52">
                  <c:v>9</c:v>
                </c:pt>
                <c:pt idx="53">
                  <c:v>24</c:v>
                </c:pt>
                <c:pt idx="54">
                  <c:v>20</c:v>
                </c:pt>
                <c:pt idx="55">
                  <c:v>28</c:v>
                </c:pt>
                <c:pt idx="56">
                  <c:v>25</c:v>
                </c:pt>
                <c:pt idx="57">
                  <c:v>18</c:v>
                </c:pt>
                <c:pt idx="58">
                  <c:v>21</c:v>
                </c:pt>
                <c:pt idx="59">
                  <c:v>41</c:v>
                </c:pt>
                <c:pt idx="60">
                  <c:v>12</c:v>
                </c:pt>
                <c:pt idx="61">
                  <c:v>18</c:v>
                </c:pt>
                <c:pt idx="62">
                  <c:v>35</c:v>
                </c:pt>
                <c:pt idx="63">
                  <c:v>34</c:v>
                </c:pt>
                <c:pt idx="64">
                  <c:v>18</c:v>
                </c:pt>
                <c:pt idx="65">
                  <c:v>14</c:v>
                </c:pt>
                <c:pt idx="66">
                  <c:v>12</c:v>
                </c:pt>
                <c:pt idx="67">
                  <c:v>40</c:v>
                </c:pt>
                <c:pt idx="68">
                  <c:v>13</c:v>
                </c:pt>
                <c:pt idx="69">
                  <c:v>15</c:v>
                </c:pt>
                <c:pt idx="70">
                  <c:v>16</c:v>
                </c:pt>
                <c:pt idx="71">
                  <c:v>8</c:v>
                </c:pt>
                <c:pt idx="72">
                  <c:v>94</c:v>
                </c:pt>
                <c:pt idx="73">
                  <c:v>288</c:v>
                </c:pt>
                <c:pt idx="74">
                  <c:v>344</c:v>
                </c:pt>
                <c:pt idx="75">
                  <c:v>252</c:v>
                </c:pt>
                <c:pt idx="76">
                  <c:v>284</c:v>
                </c:pt>
                <c:pt idx="77">
                  <c:v>281</c:v>
                </c:pt>
                <c:pt idx="78">
                  <c:v>747</c:v>
                </c:pt>
                <c:pt idx="79">
                  <c:v>888</c:v>
                </c:pt>
                <c:pt idx="80">
                  <c:v>10</c:v>
                </c:pt>
                <c:pt idx="81">
                  <c:v>8</c:v>
                </c:pt>
                <c:pt idx="82">
                  <c:v>7</c:v>
                </c:pt>
                <c:pt idx="83">
                  <c:v>4</c:v>
                </c:pt>
                <c:pt idx="84">
                  <c:v>13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5</c:v>
                </c:pt>
                <c:pt idx="89">
                  <c:v>8</c:v>
                </c:pt>
                <c:pt idx="90">
                  <c:v>6</c:v>
                </c:pt>
                <c:pt idx="91">
                  <c:v>14</c:v>
                </c:pt>
                <c:pt idx="92">
                  <c:v>10</c:v>
                </c:pt>
                <c:pt idx="93">
                  <c:v>22</c:v>
                </c:pt>
                <c:pt idx="94">
                  <c:v>20</c:v>
                </c:pt>
                <c:pt idx="95">
                  <c:v>26</c:v>
                </c:pt>
                <c:pt idx="96">
                  <c:v>27</c:v>
                </c:pt>
                <c:pt idx="97">
                  <c:v>20</c:v>
                </c:pt>
                <c:pt idx="98">
                  <c:v>20</c:v>
                </c:pt>
                <c:pt idx="99">
                  <c:v>42</c:v>
                </c:pt>
                <c:pt idx="100">
                  <c:v>10</c:v>
                </c:pt>
                <c:pt idx="101">
                  <c:v>15</c:v>
                </c:pt>
                <c:pt idx="102">
                  <c:v>34</c:v>
                </c:pt>
                <c:pt idx="103">
                  <c:v>33</c:v>
                </c:pt>
                <c:pt idx="104">
                  <c:v>20</c:v>
                </c:pt>
                <c:pt idx="105">
                  <c:v>22</c:v>
                </c:pt>
                <c:pt idx="106">
                  <c:v>5</c:v>
                </c:pt>
                <c:pt idx="107">
                  <c:v>28</c:v>
                </c:pt>
                <c:pt idx="108">
                  <c:v>15</c:v>
                </c:pt>
                <c:pt idx="109">
                  <c:v>18</c:v>
                </c:pt>
                <c:pt idx="110">
                  <c:v>14</c:v>
                </c:pt>
                <c:pt idx="111">
                  <c:v>7</c:v>
                </c:pt>
                <c:pt idx="112">
                  <c:v>88</c:v>
                </c:pt>
                <c:pt idx="113">
                  <c:v>311</c:v>
                </c:pt>
                <c:pt idx="114">
                  <c:v>380</c:v>
                </c:pt>
                <c:pt idx="115">
                  <c:v>244</c:v>
                </c:pt>
                <c:pt idx="116">
                  <c:v>278</c:v>
                </c:pt>
                <c:pt idx="117">
                  <c:v>270</c:v>
                </c:pt>
                <c:pt idx="118">
                  <c:v>787</c:v>
                </c:pt>
                <c:pt idx="119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D-45C6-8374-7E98E03E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377408"/>
        <c:axId val="998377888"/>
      </c:barChart>
      <c:catAx>
        <c:axId val="99837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ŞUBAT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377888"/>
        <c:crosses val="autoZero"/>
        <c:auto val="1"/>
        <c:lblAlgn val="ctr"/>
        <c:lblOffset val="100"/>
        <c:noMultiLvlLbl val="0"/>
      </c:catAx>
      <c:valAx>
        <c:axId val="9983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ÜRÜN SAYISI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3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Ürün alış ve</a:t>
            </a:r>
            <a:r>
              <a:rPr lang="tr-TR" baseline="0"/>
              <a:t> satış fiyatı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veriler!$C$1</c:f>
              <c:strCache>
                <c:ptCount val="1"/>
                <c:pt idx="0">
                  <c:v>ürün alış fiyatı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veriler!$C$2:$C$121</c:f>
              <c:numCache>
                <c:formatCode>General</c:formatCode>
                <c:ptCount val="120"/>
                <c:pt idx="0">
                  <c:v>3650</c:v>
                </c:pt>
                <c:pt idx="1">
                  <c:v>4050</c:v>
                </c:pt>
                <c:pt idx="2">
                  <c:v>5125</c:v>
                </c:pt>
                <c:pt idx="3">
                  <c:v>3850</c:v>
                </c:pt>
                <c:pt idx="4">
                  <c:v>6420</c:v>
                </c:pt>
                <c:pt idx="5">
                  <c:v>6677</c:v>
                </c:pt>
                <c:pt idx="6">
                  <c:v>7787</c:v>
                </c:pt>
                <c:pt idx="7">
                  <c:v>7999</c:v>
                </c:pt>
                <c:pt idx="8">
                  <c:v>8000</c:v>
                </c:pt>
                <c:pt idx="9">
                  <c:v>7850</c:v>
                </c:pt>
                <c:pt idx="10">
                  <c:v>9550</c:v>
                </c:pt>
                <c:pt idx="11">
                  <c:v>11500</c:v>
                </c:pt>
                <c:pt idx="12">
                  <c:v>12500</c:v>
                </c:pt>
                <c:pt idx="13">
                  <c:v>12750</c:v>
                </c:pt>
                <c:pt idx="14">
                  <c:v>13750</c:v>
                </c:pt>
                <c:pt idx="15">
                  <c:v>15500</c:v>
                </c:pt>
                <c:pt idx="16">
                  <c:v>15800</c:v>
                </c:pt>
                <c:pt idx="17">
                  <c:v>19800</c:v>
                </c:pt>
                <c:pt idx="18">
                  <c:v>22500</c:v>
                </c:pt>
                <c:pt idx="19">
                  <c:v>28000</c:v>
                </c:pt>
                <c:pt idx="20">
                  <c:v>28500</c:v>
                </c:pt>
                <c:pt idx="21">
                  <c:v>28000</c:v>
                </c:pt>
                <c:pt idx="22">
                  <c:v>28000</c:v>
                </c:pt>
                <c:pt idx="23">
                  <c:v>29500</c:v>
                </c:pt>
                <c:pt idx="24">
                  <c:v>30750</c:v>
                </c:pt>
                <c:pt idx="25">
                  <c:v>30000</c:v>
                </c:pt>
                <c:pt idx="26">
                  <c:v>37500</c:v>
                </c:pt>
                <c:pt idx="27">
                  <c:v>38000</c:v>
                </c:pt>
                <c:pt idx="28">
                  <c:v>42500</c:v>
                </c:pt>
                <c:pt idx="29">
                  <c:v>50000</c:v>
                </c:pt>
                <c:pt idx="30">
                  <c:v>53999</c:v>
                </c:pt>
                <c:pt idx="31">
                  <c:v>5500</c:v>
                </c:pt>
                <c:pt idx="32">
                  <c:v>1800</c:v>
                </c:pt>
                <c:pt idx="33">
                  <c:v>2500</c:v>
                </c:pt>
                <c:pt idx="34">
                  <c:v>2500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1000</c:v>
                </c:pt>
                <c:pt idx="39">
                  <c:v>1000</c:v>
                </c:pt>
                <c:pt idx="40">
                  <c:v>4000</c:v>
                </c:pt>
                <c:pt idx="41">
                  <c:v>4600</c:v>
                </c:pt>
                <c:pt idx="42">
                  <c:v>5212</c:v>
                </c:pt>
                <c:pt idx="43">
                  <c:v>4044</c:v>
                </c:pt>
                <c:pt idx="44">
                  <c:v>6744</c:v>
                </c:pt>
                <c:pt idx="45">
                  <c:v>6677</c:v>
                </c:pt>
                <c:pt idx="46">
                  <c:v>7787</c:v>
                </c:pt>
                <c:pt idx="47">
                  <c:v>7999</c:v>
                </c:pt>
                <c:pt idx="48">
                  <c:v>8250</c:v>
                </c:pt>
                <c:pt idx="49">
                  <c:v>8025</c:v>
                </c:pt>
                <c:pt idx="50">
                  <c:v>9052</c:v>
                </c:pt>
                <c:pt idx="51">
                  <c:v>11500</c:v>
                </c:pt>
                <c:pt idx="52">
                  <c:v>12432</c:v>
                </c:pt>
                <c:pt idx="53">
                  <c:v>12800</c:v>
                </c:pt>
                <c:pt idx="54">
                  <c:v>13750</c:v>
                </c:pt>
                <c:pt idx="55">
                  <c:v>15900</c:v>
                </c:pt>
                <c:pt idx="56">
                  <c:v>14200</c:v>
                </c:pt>
                <c:pt idx="57">
                  <c:v>20000</c:v>
                </c:pt>
                <c:pt idx="58">
                  <c:v>22500</c:v>
                </c:pt>
                <c:pt idx="59">
                  <c:v>26000</c:v>
                </c:pt>
                <c:pt idx="60">
                  <c:v>26000</c:v>
                </c:pt>
                <c:pt idx="61">
                  <c:v>28000</c:v>
                </c:pt>
                <c:pt idx="62">
                  <c:v>28500</c:v>
                </c:pt>
                <c:pt idx="63">
                  <c:v>29805</c:v>
                </c:pt>
                <c:pt idx="64">
                  <c:v>32250</c:v>
                </c:pt>
                <c:pt idx="65">
                  <c:v>35000</c:v>
                </c:pt>
                <c:pt idx="66">
                  <c:v>36200</c:v>
                </c:pt>
                <c:pt idx="67">
                  <c:v>38000</c:v>
                </c:pt>
                <c:pt idx="68">
                  <c:v>45000</c:v>
                </c:pt>
                <c:pt idx="69">
                  <c:v>51000</c:v>
                </c:pt>
                <c:pt idx="70">
                  <c:v>54225</c:v>
                </c:pt>
                <c:pt idx="71">
                  <c:v>5750</c:v>
                </c:pt>
                <c:pt idx="72">
                  <c:v>1825</c:v>
                </c:pt>
                <c:pt idx="73">
                  <c:v>2650</c:v>
                </c:pt>
                <c:pt idx="74">
                  <c:v>2650</c:v>
                </c:pt>
                <c:pt idx="75">
                  <c:v>1150</c:v>
                </c:pt>
                <c:pt idx="76">
                  <c:v>1150</c:v>
                </c:pt>
                <c:pt idx="77">
                  <c:v>1150</c:v>
                </c:pt>
                <c:pt idx="78">
                  <c:v>900</c:v>
                </c:pt>
                <c:pt idx="79">
                  <c:v>900</c:v>
                </c:pt>
                <c:pt idx="80">
                  <c:v>4200</c:v>
                </c:pt>
                <c:pt idx="81">
                  <c:v>5125</c:v>
                </c:pt>
                <c:pt idx="82">
                  <c:v>5428</c:v>
                </c:pt>
                <c:pt idx="83">
                  <c:v>4328</c:v>
                </c:pt>
                <c:pt idx="84">
                  <c:v>7224</c:v>
                </c:pt>
                <c:pt idx="85">
                  <c:v>7541</c:v>
                </c:pt>
                <c:pt idx="86">
                  <c:v>8541</c:v>
                </c:pt>
                <c:pt idx="87">
                  <c:v>8558</c:v>
                </c:pt>
                <c:pt idx="88">
                  <c:v>9000</c:v>
                </c:pt>
                <c:pt idx="89">
                  <c:v>9025</c:v>
                </c:pt>
                <c:pt idx="90">
                  <c:v>10232</c:v>
                </c:pt>
                <c:pt idx="91">
                  <c:v>12725</c:v>
                </c:pt>
                <c:pt idx="92">
                  <c:v>13432</c:v>
                </c:pt>
                <c:pt idx="93">
                  <c:v>13822</c:v>
                </c:pt>
                <c:pt idx="94">
                  <c:v>13750</c:v>
                </c:pt>
                <c:pt idx="95">
                  <c:v>16000</c:v>
                </c:pt>
                <c:pt idx="96">
                  <c:v>16238</c:v>
                </c:pt>
                <c:pt idx="97">
                  <c:v>21300</c:v>
                </c:pt>
                <c:pt idx="98">
                  <c:v>22500</c:v>
                </c:pt>
                <c:pt idx="99">
                  <c:v>28000</c:v>
                </c:pt>
                <c:pt idx="100">
                  <c:v>27500</c:v>
                </c:pt>
                <c:pt idx="101">
                  <c:v>30200</c:v>
                </c:pt>
                <c:pt idx="102">
                  <c:v>29850</c:v>
                </c:pt>
                <c:pt idx="103">
                  <c:v>32000</c:v>
                </c:pt>
                <c:pt idx="104">
                  <c:v>32250</c:v>
                </c:pt>
                <c:pt idx="105">
                  <c:v>35000</c:v>
                </c:pt>
                <c:pt idx="106">
                  <c:v>36200</c:v>
                </c:pt>
                <c:pt idx="107">
                  <c:v>38000</c:v>
                </c:pt>
                <c:pt idx="108">
                  <c:v>47500</c:v>
                </c:pt>
                <c:pt idx="109">
                  <c:v>50000</c:v>
                </c:pt>
                <c:pt idx="110">
                  <c:v>55205</c:v>
                </c:pt>
                <c:pt idx="111">
                  <c:v>6024</c:v>
                </c:pt>
                <c:pt idx="112">
                  <c:v>1888</c:v>
                </c:pt>
                <c:pt idx="113">
                  <c:v>2650</c:v>
                </c:pt>
                <c:pt idx="114">
                  <c:v>2650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1050</c:v>
                </c:pt>
                <c:pt idx="119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1DB-8538-14921C057B9F}"/>
            </c:ext>
          </c:extLst>
        </c:ser>
        <c:ser>
          <c:idx val="1"/>
          <c:order val="1"/>
          <c:tx>
            <c:strRef>
              <c:f>veriler!$D$1</c:f>
              <c:strCache>
                <c:ptCount val="1"/>
                <c:pt idx="0">
                  <c:v>ürün satış fiyatı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veriler!$D$2:$D$121</c:f>
              <c:numCache>
                <c:formatCode>General</c:formatCode>
                <c:ptCount val="120"/>
                <c:pt idx="0">
                  <c:v>5999</c:v>
                </c:pt>
                <c:pt idx="1">
                  <c:v>6499</c:v>
                </c:pt>
                <c:pt idx="2">
                  <c:v>7299</c:v>
                </c:pt>
                <c:pt idx="3">
                  <c:v>6499</c:v>
                </c:pt>
                <c:pt idx="4">
                  <c:v>8999</c:v>
                </c:pt>
                <c:pt idx="5">
                  <c:v>9999</c:v>
                </c:pt>
                <c:pt idx="6">
                  <c:v>9999</c:v>
                </c:pt>
                <c:pt idx="7">
                  <c:v>9999</c:v>
                </c:pt>
                <c:pt idx="8">
                  <c:v>10999</c:v>
                </c:pt>
                <c:pt idx="9">
                  <c:v>11499</c:v>
                </c:pt>
                <c:pt idx="10">
                  <c:v>13750</c:v>
                </c:pt>
                <c:pt idx="11">
                  <c:v>17999</c:v>
                </c:pt>
                <c:pt idx="12">
                  <c:v>19999</c:v>
                </c:pt>
                <c:pt idx="13">
                  <c:v>19999</c:v>
                </c:pt>
                <c:pt idx="14">
                  <c:v>19999</c:v>
                </c:pt>
                <c:pt idx="15">
                  <c:v>24499</c:v>
                </c:pt>
                <c:pt idx="16">
                  <c:v>24999</c:v>
                </c:pt>
                <c:pt idx="17">
                  <c:v>32499</c:v>
                </c:pt>
                <c:pt idx="18">
                  <c:v>35999</c:v>
                </c:pt>
                <c:pt idx="19">
                  <c:v>40999</c:v>
                </c:pt>
                <c:pt idx="20">
                  <c:v>43999</c:v>
                </c:pt>
                <c:pt idx="21">
                  <c:v>43999</c:v>
                </c:pt>
                <c:pt idx="22">
                  <c:v>44999</c:v>
                </c:pt>
                <c:pt idx="23">
                  <c:v>49999</c:v>
                </c:pt>
                <c:pt idx="24">
                  <c:v>49999</c:v>
                </c:pt>
                <c:pt idx="25">
                  <c:v>52500</c:v>
                </c:pt>
                <c:pt idx="26">
                  <c:v>54999</c:v>
                </c:pt>
                <c:pt idx="27">
                  <c:v>58500</c:v>
                </c:pt>
                <c:pt idx="28">
                  <c:v>68500</c:v>
                </c:pt>
                <c:pt idx="29">
                  <c:v>74999</c:v>
                </c:pt>
                <c:pt idx="30">
                  <c:v>79999</c:v>
                </c:pt>
                <c:pt idx="31">
                  <c:v>8999</c:v>
                </c:pt>
                <c:pt idx="32">
                  <c:v>3499</c:v>
                </c:pt>
                <c:pt idx="33">
                  <c:v>4699</c:v>
                </c:pt>
                <c:pt idx="34">
                  <c:v>4699</c:v>
                </c:pt>
                <c:pt idx="35">
                  <c:v>2599</c:v>
                </c:pt>
                <c:pt idx="36">
                  <c:v>2599</c:v>
                </c:pt>
                <c:pt idx="37">
                  <c:v>2599</c:v>
                </c:pt>
                <c:pt idx="38">
                  <c:v>2299</c:v>
                </c:pt>
                <c:pt idx="39">
                  <c:v>2299</c:v>
                </c:pt>
                <c:pt idx="40">
                  <c:v>6599</c:v>
                </c:pt>
                <c:pt idx="41">
                  <c:v>6899</c:v>
                </c:pt>
                <c:pt idx="42">
                  <c:v>7699</c:v>
                </c:pt>
                <c:pt idx="43">
                  <c:v>6879</c:v>
                </c:pt>
                <c:pt idx="44">
                  <c:v>9199</c:v>
                </c:pt>
                <c:pt idx="45">
                  <c:v>9499</c:v>
                </c:pt>
                <c:pt idx="46">
                  <c:v>9999</c:v>
                </c:pt>
                <c:pt idx="47">
                  <c:v>9999</c:v>
                </c:pt>
                <c:pt idx="48">
                  <c:v>10999</c:v>
                </c:pt>
                <c:pt idx="49">
                  <c:v>11999</c:v>
                </c:pt>
                <c:pt idx="50">
                  <c:v>13999</c:v>
                </c:pt>
                <c:pt idx="51">
                  <c:v>18299</c:v>
                </c:pt>
                <c:pt idx="52">
                  <c:v>19999</c:v>
                </c:pt>
                <c:pt idx="53">
                  <c:v>19999</c:v>
                </c:pt>
                <c:pt idx="54">
                  <c:v>20999</c:v>
                </c:pt>
                <c:pt idx="55">
                  <c:v>24999</c:v>
                </c:pt>
                <c:pt idx="56">
                  <c:v>24999</c:v>
                </c:pt>
                <c:pt idx="57">
                  <c:v>34999</c:v>
                </c:pt>
                <c:pt idx="58">
                  <c:v>36999</c:v>
                </c:pt>
                <c:pt idx="59">
                  <c:v>40999</c:v>
                </c:pt>
                <c:pt idx="60">
                  <c:v>43999</c:v>
                </c:pt>
                <c:pt idx="61">
                  <c:v>43999</c:v>
                </c:pt>
                <c:pt idx="62">
                  <c:v>45999</c:v>
                </c:pt>
                <c:pt idx="63">
                  <c:v>49999</c:v>
                </c:pt>
                <c:pt idx="64">
                  <c:v>52999</c:v>
                </c:pt>
                <c:pt idx="65">
                  <c:v>55999</c:v>
                </c:pt>
                <c:pt idx="66">
                  <c:v>55999</c:v>
                </c:pt>
                <c:pt idx="67">
                  <c:v>59999</c:v>
                </c:pt>
                <c:pt idx="68">
                  <c:v>69999</c:v>
                </c:pt>
                <c:pt idx="69">
                  <c:v>77999</c:v>
                </c:pt>
                <c:pt idx="70">
                  <c:v>82499</c:v>
                </c:pt>
                <c:pt idx="71">
                  <c:v>9400</c:v>
                </c:pt>
                <c:pt idx="72">
                  <c:v>3599</c:v>
                </c:pt>
                <c:pt idx="73">
                  <c:v>4750</c:v>
                </c:pt>
                <c:pt idx="74">
                  <c:v>4800</c:v>
                </c:pt>
                <c:pt idx="75">
                  <c:v>2799</c:v>
                </c:pt>
                <c:pt idx="76">
                  <c:v>2799</c:v>
                </c:pt>
                <c:pt idx="77">
                  <c:v>2799</c:v>
                </c:pt>
                <c:pt idx="78">
                  <c:v>2199</c:v>
                </c:pt>
                <c:pt idx="79">
                  <c:v>2199</c:v>
                </c:pt>
                <c:pt idx="80">
                  <c:v>6799</c:v>
                </c:pt>
                <c:pt idx="81">
                  <c:v>7099</c:v>
                </c:pt>
                <c:pt idx="82">
                  <c:v>8299</c:v>
                </c:pt>
                <c:pt idx="83">
                  <c:v>7479</c:v>
                </c:pt>
                <c:pt idx="84">
                  <c:v>9499</c:v>
                </c:pt>
                <c:pt idx="85">
                  <c:v>9999</c:v>
                </c:pt>
                <c:pt idx="86">
                  <c:v>10999</c:v>
                </c:pt>
                <c:pt idx="87">
                  <c:v>10999</c:v>
                </c:pt>
                <c:pt idx="88">
                  <c:v>11499</c:v>
                </c:pt>
                <c:pt idx="89">
                  <c:v>12999</c:v>
                </c:pt>
                <c:pt idx="90">
                  <c:v>14499</c:v>
                </c:pt>
                <c:pt idx="91">
                  <c:v>19499</c:v>
                </c:pt>
                <c:pt idx="92">
                  <c:v>20999</c:v>
                </c:pt>
                <c:pt idx="93">
                  <c:v>21499</c:v>
                </c:pt>
                <c:pt idx="94">
                  <c:v>21999</c:v>
                </c:pt>
                <c:pt idx="95">
                  <c:v>26999</c:v>
                </c:pt>
                <c:pt idx="96">
                  <c:v>27499</c:v>
                </c:pt>
                <c:pt idx="97">
                  <c:v>37499</c:v>
                </c:pt>
                <c:pt idx="98">
                  <c:v>38999</c:v>
                </c:pt>
                <c:pt idx="99">
                  <c:v>42499</c:v>
                </c:pt>
                <c:pt idx="100">
                  <c:v>46074</c:v>
                </c:pt>
                <c:pt idx="101">
                  <c:v>46499</c:v>
                </c:pt>
                <c:pt idx="102">
                  <c:v>47499</c:v>
                </c:pt>
                <c:pt idx="103">
                  <c:v>50499</c:v>
                </c:pt>
                <c:pt idx="104">
                  <c:v>54999</c:v>
                </c:pt>
                <c:pt idx="105">
                  <c:v>57099</c:v>
                </c:pt>
                <c:pt idx="106">
                  <c:v>57999</c:v>
                </c:pt>
                <c:pt idx="107">
                  <c:v>60499</c:v>
                </c:pt>
                <c:pt idx="108">
                  <c:v>75499</c:v>
                </c:pt>
                <c:pt idx="109">
                  <c:v>79499</c:v>
                </c:pt>
                <c:pt idx="110">
                  <c:v>86499</c:v>
                </c:pt>
                <c:pt idx="111">
                  <c:v>9679</c:v>
                </c:pt>
                <c:pt idx="112">
                  <c:v>3699</c:v>
                </c:pt>
                <c:pt idx="113">
                  <c:v>5015</c:v>
                </c:pt>
                <c:pt idx="114">
                  <c:v>5015</c:v>
                </c:pt>
                <c:pt idx="115">
                  <c:v>2899</c:v>
                </c:pt>
                <c:pt idx="116">
                  <c:v>2899</c:v>
                </c:pt>
                <c:pt idx="117">
                  <c:v>2899</c:v>
                </c:pt>
                <c:pt idx="118">
                  <c:v>2199</c:v>
                </c:pt>
                <c:pt idx="119">
                  <c:v>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1DB-8538-14921C05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93712"/>
        <c:axId val="1022788912"/>
      </c:barChart>
      <c:catAx>
        <c:axId val="10227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ŞUBAT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2788912"/>
        <c:crosses val="autoZero"/>
        <c:auto val="1"/>
        <c:lblAlgn val="ctr"/>
        <c:lblOffset val="100"/>
        <c:noMultiLvlLbl val="0"/>
      </c:catAx>
      <c:valAx>
        <c:axId val="10227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ÜRÜN FİYATI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27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veriler!$K$1</c:f>
              <c:strCache>
                <c:ptCount val="1"/>
                <c:pt idx="0">
                  <c:v>Toplam kar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veriler!$K$2:$K$121</c:f>
              <c:numCache>
                <c:formatCode>General</c:formatCode>
                <c:ptCount val="120"/>
                <c:pt idx="0">
                  <c:v>28188</c:v>
                </c:pt>
                <c:pt idx="1">
                  <c:v>12245</c:v>
                </c:pt>
                <c:pt idx="2">
                  <c:v>17392</c:v>
                </c:pt>
                <c:pt idx="3">
                  <c:v>135099</c:v>
                </c:pt>
                <c:pt idx="4">
                  <c:v>30948</c:v>
                </c:pt>
                <c:pt idx="5">
                  <c:v>26576</c:v>
                </c:pt>
                <c:pt idx="6">
                  <c:v>22120</c:v>
                </c:pt>
                <c:pt idx="7">
                  <c:v>22000</c:v>
                </c:pt>
                <c:pt idx="8">
                  <c:v>11996</c:v>
                </c:pt>
                <c:pt idx="9">
                  <c:v>7298</c:v>
                </c:pt>
                <c:pt idx="10">
                  <c:v>16800</c:v>
                </c:pt>
                <c:pt idx="11">
                  <c:v>84487</c:v>
                </c:pt>
                <c:pt idx="12">
                  <c:v>74990</c:v>
                </c:pt>
                <c:pt idx="13">
                  <c:v>159478</c:v>
                </c:pt>
                <c:pt idx="14">
                  <c:v>124980</c:v>
                </c:pt>
                <c:pt idx="15">
                  <c:v>233974</c:v>
                </c:pt>
                <c:pt idx="16">
                  <c:v>248373</c:v>
                </c:pt>
                <c:pt idx="17">
                  <c:v>266679</c:v>
                </c:pt>
                <c:pt idx="18">
                  <c:v>242982</c:v>
                </c:pt>
                <c:pt idx="19">
                  <c:v>545958</c:v>
                </c:pt>
                <c:pt idx="20">
                  <c:v>216986</c:v>
                </c:pt>
                <c:pt idx="21">
                  <c:v>223986</c:v>
                </c:pt>
                <c:pt idx="22">
                  <c:v>645962</c:v>
                </c:pt>
                <c:pt idx="23">
                  <c:v>717465</c:v>
                </c:pt>
                <c:pt idx="24">
                  <c:v>346482</c:v>
                </c:pt>
                <c:pt idx="25">
                  <c:v>450000</c:v>
                </c:pt>
                <c:pt idx="26">
                  <c:v>349980</c:v>
                </c:pt>
                <c:pt idx="27">
                  <c:v>574000</c:v>
                </c:pt>
                <c:pt idx="28">
                  <c:v>572000</c:v>
                </c:pt>
                <c:pt idx="29">
                  <c:v>374985</c:v>
                </c:pt>
                <c:pt idx="30">
                  <c:v>390000</c:v>
                </c:pt>
                <c:pt idx="31">
                  <c:v>38489</c:v>
                </c:pt>
                <c:pt idx="32">
                  <c:v>237860</c:v>
                </c:pt>
                <c:pt idx="33">
                  <c:v>749859</c:v>
                </c:pt>
                <c:pt idx="34">
                  <c:v>780645</c:v>
                </c:pt>
                <c:pt idx="35">
                  <c:v>421219</c:v>
                </c:pt>
                <c:pt idx="36">
                  <c:v>398734</c:v>
                </c:pt>
                <c:pt idx="37">
                  <c:v>370253</c:v>
                </c:pt>
                <c:pt idx="38">
                  <c:v>923589</c:v>
                </c:pt>
                <c:pt idx="39">
                  <c:v>974250</c:v>
                </c:pt>
                <c:pt idx="40">
                  <c:v>20792</c:v>
                </c:pt>
                <c:pt idx="41">
                  <c:v>22990</c:v>
                </c:pt>
                <c:pt idx="42">
                  <c:v>14922</c:v>
                </c:pt>
                <c:pt idx="43">
                  <c:v>14175</c:v>
                </c:pt>
                <c:pt idx="44">
                  <c:v>34370</c:v>
                </c:pt>
                <c:pt idx="45">
                  <c:v>28220</c:v>
                </c:pt>
                <c:pt idx="46">
                  <c:v>22120</c:v>
                </c:pt>
                <c:pt idx="47">
                  <c:v>20000</c:v>
                </c:pt>
                <c:pt idx="48">
                  <c:v>10996</c:v>
                </c:pt>
                <c:pt idx="49">
                  <c:v>23844</c:v>
                </c:pt>
                <c:pt idx="50">
                  <c:v>24735</c:v>
                </c:pt>
                <c:pt idx="51">
                  <c:v>101985</c:v>
                </c:pt>
                <c:pt idx="52">
                  <c:v>68103</c:v>
                </c:pt>
                <c:pt idx="53">
                  <c:v>172776</c:v>
                </c:pt>
                <c:pt idx="54">
                  <c:v>144980</c:v>
                </c:pt>
                <c:pt idx="55">
                  <c:v>254772</c:v>
                </c:pt>
                <c:pt idx="56">
                  <c:v>269975</c:v>
                </c:pt>
                <c:pt idx="57">
                  <c:v>269982</c:v>
                </c:pt>
                <c:pt idx="58">
                  <c:v>304479</c:v>
                </c:pt>
                <c:pt idx="59">
                  <c:v>614959</c:v>
                </c:pt>
                <c:pt idx="60">
                  <c:v>215988</c:v>
                </c:pt>
                <c:pt idx="61">
                  <c:v>287982</c:v>
                </c:pt>
                <c:pt idx="62">
                  <c:v>612465</c:v>
                </c:pt>
                <c:pt idx="63">
                  <c:v>686596</c:v>
                </c:pt>
                <c:pt idx="64">
                  <c:v>373482</c:v>
                </c:pt>
                <c:pt idx="65">
                  <c:v>293986</c:v>
                </c:pt>
                <c:pt idx="66">
                  <c:v>237588</c:v>
                </c:pt>
                <c:pt idx="67">
                  <c:v>879960</c:v>
                </c:pt>
                <c:pt idx="68">
                  <c:v>324987</c:v>
                </c:pt>
                <c:pt idx="69">
                  <c:v>404985</c:v>
                </c:pt>
                <c:pt idx="70">
                  <c:v>452384</c:v>
                </c:pt>
                <c:pt idx="71">
                  <c:v>29200</c:v>
                </c:pt>
                <c:pt idx="72">
                  <c:v>166756</c:v>
                </c:pt>
                <c:pt idx="73">
                  <c:v>604800</c:v>
                </c:pt>
                <c:pt idx="74">
                  <c:v>739600</c:v>
                </c:pt>
                <c:pt idx="75">
                  <c:v>415548</c:v>
                </c:pt>
                <c:pt idx="76">
                  <c:v>468316</c:v>
                </c:pt>
                <c:pt idx="77">
                  <c:v>463369</c:v>
                </c:pt>
                <c:pt idx="78">
                  <c:v>970353</c:v>
                </c:pt>
                <c:pt idx="79">
                  <c:v>1153512</c:v>
                </c:pt>
                <c:pt idx="80">
                  <c:v>25990</c:v>
                </c:pt>
                <c:pt idx="81">
                  <c:v>15792</c:v>
                </c:pt>
                <c:pt idx="82">
                  <c:v>20097</c:v>
                </c:pt>
                <c:pt idx="83">
                  <c:v>12604</c:v>
                </c:pt>
                <c:pt idx="84">
                  <c:v>29575</c:v>
                </c:pt>
                <c:pt idx="85">
                  <c:v>27038</c:v>
                </c:pt>
                <c:pt idx="86">
                  <c:v>27038</c:v>
                </c:pt>
                <c:pt idx="87">
                  <c:v>26851</c:v>
                </c:pt>
                <c:pt idx="88">
                  <c:v>12495</c:v>
                </c:pt>
                <c:pt idx="89">
                  <c:v>31792</c:v>
                </c:pt>
                <c:pt idx="90">
                  <c:v>25602</c:v>
                </c:pt>
                <c:pt idx="91">
                  <c:v>94836</c:v>
                </c:pt>
                <c:pt idx="92">
                  <c:v>75670</c:v>
                </c:pt>
                <c:pt idx="93">
                  <c:v>168894</c:v>
                </c:pt>
                <c:pt idx="94">
                  <c:v>164980</c:v>
                </c:pt>
                <c:pt idx="95">
                  <c:v>285974</c:v>
                </c:pt>
                <c:pt idx="96">
                  <c:v>304047</c:v>
                </c:pt>
                <c:pt idx="97">
                  <c:v>323980</c:v>
                </c:pt>
                <c:pt idx="98">
                  <c:v>329980</c:v>
                </c:pt>
                <c:pt idx="99">
                  <c:v>608958</c:v>
                </c:pt>
                <c:pt idx="100">
                  <c:v>185740</c:v>
                </c:pt>
                <c:pt idx="101">
                  <c:v>244485</c:v>
                </c:pt>
                <c:pt idx="102">
                  <c:v>600066</c:v>
                </c:pt>
                <c:pt idx="103">
                  <c:v>610467</c:v>
                </c:pt>
                <c:pt idx="104">
                  <c:v>454980</c:v>
                </c:pt>
                <c:pt idx="105">
                  <c:v>486178</c:v>
                </c:pt>
                <c:pt idx="106">
                  <c:v>108995</c:v>
                </c:pt>
                <c:pt idx="107">
                  <c:v>629972</c:v>
                </c:pt>
                <c:pt idx="108">
                  <c:v>419985</c:v>
                </c:pt>
                <c:pt idx="109">
                  <c:v>530982</c:v>
                </c:pt>
                <c:pt idx="110">
                  <c:v>438116</c:v>
                </c:pt>
                <c:pt idx="111">
                  <c:v>25585</c:v>
                </c:pt>
                <c:pt idx="112">
                  <c:v>159368</c:v>
                </c:pt>
                <c:pt idx="113">
                  <c:v>735515</c:v>
                </c:pt>
                <c:pt idx="114">
                  <c:v>898700</c:v>
                </c:pt>
                <c:pt idx="115">
                  <c:v>414556</c:v>
                </c:pt>
                <c:pt idx="116">
                  <c:v>472322</c:v>
                </c:pt>
                <c:pt idx="117">
                  <c:v>458730</c:v>
                </c:pt>
                <c:pt idx="118">
                  <c:v>904263</c:v>
                </c:pt>
                <c:pt idx="119">
                  <c:v>1059378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4-47FE-87C8-E8401FA3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89392"/>
        <c:axId val="998375008"/>
      </c:barChart>
      <c:catAx>
        <c:axId val="102278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ŞUBAT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375008"/>
        <c:crosses val="autoZero"/>
        <c:auto val="1"/>
        <c:lblAlgn val="ctr"/>
        <c:lblOffset val="100"/>
        <c:noMultiLvlLbl val="0"/>
      </c:catAx>
      <c:valAx>
        <c:axId val="9983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KAR</a:t>
                </a:r>
                <a:r>
                  <a:rPr lang="tr-TR" baseline="0"/>
                  <a:t> 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27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USD!$M$1</c:f>
              <c:strCache>
                <c:ptCount val="1"/>
                <c:pt idx="0">
                  <c:v>Ürün Başı kar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USD!$M$2:$M$121</c:f>
              <c:numCache>
                <c:formatCode>0.00</c:formatCode>
                <c:ptCount val="120"/>
                <c:pt idx="0">
                  <c:v>199.23356930636191</c:v>
                </c:pt>
                <c:pt idx="1">
                  <c:v>215.84072717330577</c:v>
                </c:pt>
                <c:pt idx="2">
                  <c:v>242.40875817921565</c:v>
                </c:pt>
                <c:pt idx="3">
                  <c:v>215.83041499720824</c:v>
                </c:pt>
                <c:pt idx="4">
                  <c:v>298.86629568340243</c:v>
                </c:pt>
                <c:pt idx="5">
                  <c:v>332.07923669471177</c:v>
                </c:pt>
                <c:pt idx="6">
                  <c:v>332.07780470178562</c:v>
                </c:pt>
                <c:pt idx="7">
                  <c:v>332.07721214693083</c:v>
                </c:pt>
                <c:pt idx="8">
                  <c:v>365.29204840854902</c:v>
                </c:pt>
                <c:pt idx="9">
                  <c:v>381.89878172536964</c:v>
                </c:pt>
                <c:pt idx="10">
                  <c:v>456.65668036326173</c:v>
                </c:pt>
                <c:pt idx="11">
                  <c:v>597.76607112298746</c:v>
                </c:pt>
                <c:pt idx="12">
                  <c:v>664.19062105371597</c:v>
                </c:pt>
                <c:pt idx="13">
                  <c:v>664.18151518555487</c:v>
                </c:pt>
                <c:pt idx="14">
                  <c:v>664.18183725806216</c:v>
                </c:pt>
                <c:pt idx="15">
                  <c:v>813.62635105167374</c:v>
                </c:pt>
                <c:pt idx="16">
                  <c:v>830.23074787885048</c:v>
                </c:pt>
                <c:pt idx="17">
                  <c:v>1079.3180624775312</c:v>
                </c:pt>
                <c:pt idx="18">
                  <c:v>1195.5591465880018</c:v>
                </c:pt>
                <c:pt idx="19">
                  <c:v>1361.5717859886038</c:v>
                </c:pt>
                <c:pt idx="20">
                  <c:v>1461.2519589162478</c:v>
                </c:pt>
                <c:pt idx="21">
                  <c:v>1461.2523688267115</c:v>
                </c:pt>
                <c:pt idx="22">
                  <c:v>1494.4245750442353</c:v>
                </c:pt>
                <c:pt idx="23">
                  <c:v>1660.4842077515848</c:v>
                </c:pt>
                <c:pt idx="24">
                  <c:v>1660.5122573390393</c:v>
                </c:pt>
                <c:pt idx="25">
                  <c:v>1743.57163997514</c:v>
                </c:pt>
                <c:pt idx="26">
                  <c:v>1826.5585386769951</c:v>
                </c:pt>
                <c:pt idx="27">
                  <c:v>1942.8138144995658</c:v>
                </c:pt>
                <c:pt idx="28">
                  <c:v>2274.9369447843528</c:v>
                </c:pt>
                <c:pt idx="29">
                  <c:v>2490.7896911180446</c:v>
                </c:pt>
                <c:pt idx="30">
                  <c:v>2656.8439665884252</c:v>
                </c:pt>
                <c:pt idx="31">
                  <c:v>298.86726424326986</c:v>
                </c:pt>
                <c:pt idx="32">
                  <c:v>116.19248334286326</c:v>
                </c:pt>
                <c:pt idx="33">
                  <c:v>156.01118802739228</c:v>
                </c:pt>
                <c:pt idx="34">
                  <c:v>156.00913847507306</c:v>
                </c:pt>
                <c:pt idx="35">
                  <c:v>86.298737784803834</c:v>
                </c:pt>
                <c:pt idx="36">
                  <c:v>86.299704002325754</c:v>
                </c:pt>
                <c:pt idx="37">
                  <c:v>86.30092787785351</c:v>
                </c:pt>
                <c:pt idx="38">
                  <c:v>76.311735781699724</c:v>
                </c:pt>
                <c:pt idx="39">
                  <c:v>76.309451994829743</c:v>
                </c:pt>
                <c:pt idx="40">
                  <c:v>214.52992169143647</c:v>
                </c:pt>
                <c:pt idx="41">
                  <c:v>224.28199975263632</c:v>
                </c:pt>
                <c:pt idx="42">
                  <c:v>250.29069399636333</c:v>
                </c:pt>
                <c:pt idx="43">
                  <c:v>223.63336588776212</c:v>
                </c:pt>
                <c:pt idx="44">
                  <c:v>299.05149949024531</c:v>
                </c:pt>
                <c:pt idx="45">
                  <c:v>308.8060995634882</c:v>
                </c:pt>
                <c:pt idx="46">
                  <c:v>325.06030382900889</c:v>
                </c:pt>
                <c:pt idx="47">
                  <c:v>325.06017544535786</c:v>
                </c:pt>
                <c:pt idx="48">
                  <c:v>357.57277400697268</c:v>
                </c:pt>
                <c:pt idx="49">
                  <c:v>390.08160947421209</c:v>
                </c:pt>
                <c:pt idx="50">
                  <c:v>455.10129033952967</c:v>
                </c:pt>
                <c:pt idx="51">
                  <c:v>594.88552247940834</c:v>
                </c:pt>
                <c:pt idx="52">
                  <c:v>650.15577301465385</c:v>
                </c:pt>
                <c:pt idx="53">
                  <c:v>650.14394524689317</c:v>
                </c:pt>
                <c:pt idx="54">
                  <c:v>682.65564815086691</c:v>
                </c:pt>
                <c:pt idx="55">
                  <c:v>812.68435282729877</c:v>
                </c:pt>
                <c:pt idx="56">
                  <c:v>812.68981518830083</c:v>
                </c:pt>
                <c:pt idx="57">
                  <c:v>1137.7870416554488</c:v>
                </c:pt>
                <c:pt idx="58">
                  <c:v>1202.7997346955331</c:v>
                </c:pt>
                <c:pt idx="59">
                  <c:v>1332.8028050325843</c:v>
                </c:pt>
                <c:pt idx="60">
                  <c:v>1430.3777247879946</c:v>
                </c:pt>
                <c:pt idx="61">
                  <c:v>1430.3660975894095</c:v>
                </c:pt>
                <c:pt idx="62">
                  <c:v>1495.3557179073018</c:v>
                </c:pt>
                <c:pt idx="63">
                  <c:v>1625.3937685501796</c:v>
                </c:pt>
                <c:pt idx="64">
                  <c:v>1722.9492412103732</c:v>
                </c:pt>
                <c:pt idx="65">
                  <c:v>1820.4839805165061</c:v>
                </c:pt>
                <c:pt idx="66">
                  <c:v>1820.4873475594297</c:v>
                </c:pt>
                <c:pt idx="67">
                  <c:v>1950.4606171442738</c:v>
                </c:pt>
                <c:pt idx="68">
                  <c:v>2275.6147684378284</c:v>
                </c:pt>
                <c:pt idx="69">
                  <c:v>2535.6818913461771</c:v>
                </c:pt>
                <c:pt idx="70">
                  <c:v>2681.969566228383</c:v>
                </c:pt>
                <c:pt idx="71">
                  <c:v>305.58889182025655</c:v>
                </c:pt>
                <c:pt idx="72">
                  <c:v>116.99221199941486</c:v>
                </c:pt>
                <c:pt idx="73">
                  <c:v>154.37510828354334</c:v>
                </c:pt>
                <c:pt idx="74">
                  <c:v>155.99160907426412</c:v>
                </c:pt>
                <c:pt idx="75">
                  <c:v>90.977248636667369</c:v>
                </c:pt>
                <c:pt idx="76">
                  <c:v>90.975020090271883</c:v>
                </c:pt>
                <c:pt idx="77">
                  <c:v>90.975229016496456</c:v>
                </c:pt>
                <c:pt idx="78">
                  <c:v>71.448233321459341</c:v>
                </c:pt>
                <c:pt idx="79">
                  <c:v>71.440548469894452</c:v>
                </c:pt>
                <c:pt idx="80">
                  <c:v>211.14661339057207</c:v>
                </c:pt>
                <c:pt idx="81">
                  <c:v>220.46344202767912</c:v>
                </c:pt>
                <c:pt idx="82">
                  <c:v>257.73069835913878</c:v>
                </c:pt>
                <c:pt idx="83">
                  <c:v>232.26606884558279</c:v>
                </c:pt>
                <c:pt idx="84">
                  <c:v>294.99451077113287</c:v>
                </c:pt>
                <c:pt idx="85">
                  <c:v>310.5231017605999</c:v>
                </c:pt>
                <c:pt idx="86">
                  <c:v>341.57835942322976</c:v>
                </c:pt>
                <c:pt idx="87">
                  <c:v>341.57834849293545</c:v>
                </c:pt>
                <c:pt idx="88">
                  <c:v>357.10917095751176</c:v>
                </c:pt>
                <c:pt idx="89">
                  <c:v>403.69143202819993</c:v>
                </c:pt>
                <c:pt idx="90">
                  <c:v>450.27591469581694</c:v>
                </c:pt>
                <c:pt idx="91">
                  <c:v>605.54859320621074</c:v>
                </c:pt>
                <c:pt idx="92">
                  <c:v>652.13500603520913</c:v>
                </c:pt>
                <c:pt idx="93">
                  <c:v>667.65303350896977</c:v>
                </c:pt>
                <c:pt idx="94">
                  <c:v>683.18268380177142</c:v>
                </c:pt>
                <c:pt idx="95">
                  <c:v>838.45394534855893</c:v>
                </c:pt>
                <c:pt idx="96">
                  <c:v>853.98058484211299</c:v>
                </c:pt>
                <c:pt idx="97">
                  <c:v>1164.5403173625816</c:v>
                </c:pt>
                <c:pt idx="98">
                  <c:v>1211.122765475739</c:v>
                </c:pt>
                <c:pt idx="99">
                  <c:v>1319.7759823894344</c:v>
                </c:pt>
                <c:pt idx="100">
                  <c:v>1430.8534912551877</c:v>
                </c:pt>
                <c:pt idx="101">
                  <c:v>1444.041844781809</c:v>
                </c:pt>
                <c:pt idx="102">
                  <c:v>1475.0649019143373</c:v>
                </c:pt>
                <c:pt idx="103">
                  <c:v>1568.2302014509764</c:v>
                </c:pt>
                <c:pt idx="104">
                  <c:v>1708.0057775131556</c:v>
                </c:pt>
                <c:pt idx="105">
                  <c:v>1773.2158624710471</c:v>
                </c:pt>
                <c:pt idx="106">
                  <c:v>1801.2006005345547</c:v>
                </c:pt>
                <c:pt idx="107">
                  <c:v>1878.7887400559835</c:v>
                </c:pt>
                <c:pt idx="108">
                  <c:v>2344.6477948189881</c:v>
                </c:pt>
                <c:pt idx="109">
                  <c:v>2468.860437783776</c:v>
                </c:pt>
                <c:pt idx="110">
                  <c:v>2686.2591729782016</c:v>
                </c:pt>
                <c:pt idx="111">
                  <c:v>300.58759735966231</c:v>
                </c:pt>
                <c:pt idx="112">
                  <c:v>114.86606515251059</c:v>
                </c:pt>
                <c:pt idx="113">
                  <c:v>155.69716941145182</c:v>
                </c:pt>
                <c:pt idx="114">
                  <c:v>155.68648168785572</c:v>
                </c:pt>
                <c:pt idx="115">
                  <c:v>90.013941514682116</c:v>
                </c:pt>
                <c:pt idx="116">
                  <c:v>90.011556723198822</c:v>
                </c:pt>
                <c:pt idx="117">
                  <c:v>90.012117850606657</c:v>
                </c:pt>
                <c:pt idx="118">
                  <c:v>68.24362467068589</c:v>
                </c:pt>
                <c:pt idx="119">
                  <c:v>68.23533927380457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1-4829-8B61-571BA9A5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400816"/>
        <c:axId val="1080401776"/>
      </c:barChart>
      <c:catAx>
        <c:axId val="108040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ŞUBAT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0401776"/>
        <c:crosses val="autoZero"/>
        <c:auto val="1"/>
        <c:lblAlgn val="ctr"/>
        <c:lblOffset val="100"/>
        <c:noMultiLvlLbl val="0"/>
      </c:catAx>
      <c:valAx>
        <c:axId val="10804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Ürün başı kar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04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Alınan ürünlerin</a:t>
            </a:r>
            <a:r>
              <a:rPr lang="tr-TR" baseline="0"/>
              <a:t> y</a:t>
            </a:r>
            <a:r>
              <a:rPr lang="tr-TR"/>
              <a:t>üzdelik dağılımı USD (aylık)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USD!$H$1</c:f>
              <c:strCache>
                <c:ptCount val="1"/>
                <c:pt idx="0">
                  <c:v>Yüzdelik dağılımı (aylık)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USD!$H$2:$H$121</c:f>
              <c:numCache>
                <c:formatCode>0.00%</c:formatCode>
                <c:ptCount val="120"/>
                <c:pt idx="0">
                  <c:v>2.5648683309031505E-3</c:v>
                </c:pt>
                <c:pt idx="1">
                  <c:v>1.1858124132600181E-3</c:v>
                </c:pt>
                <c:pt idx="2">
                  <c:v>2.4009041453659625E-3</c:v>
                </c:pt>
                <c:pt idx="3">
                  <c:v>1.1497988510795287E-2</c:v>
                </c:pt>
                <c:pt idx="4">
                  <c:v>4.5113574477803359E-3</c:v>
                </c:pt>
                <c:pt idx="5">
                  <c:v>3.1279681909480062E-3</c:v>
                </c:pt>
                <c:pt idx="6">
                  <c:v>4.5599611170645728E-3</c:v>
                </c:pt>
                <c:pt idx="7">
                  <c:v>5.1525159718684311E-3</c:v>
                </c:pt>
                <c:pt idx="8">
                  <c:v>1.8738764061392878E-3</c:v>
                </c:pt>
                <c:pt idx="9">
                  <c:v>9.1937061176208812E-4</c:v>
                </c:pt>
                <c:pt idx="10">
                  <c:v>2.2369399598287749E-3</c:v>
                </c:pt>
                <c:pt idx="11">
                  <c:v>8.7545163349319853E-3</c:v>
                </c:pt>
                <c:pt idx="12">
                  <c:v>7.3198297114815932E-3</c:v>
                </c:pt>
                <c:pt idx="13">
                  <c:v>1.6425697872564694E-2</c:v>
                </c:pt>
                <c:pt idx="14">
                  <c:v>1.6103625365259507E-2</c:v>
                </c:pt>
                <c:pt idx="15">
                  <c:v>2.3599130989816659E-2</c:v>
                </c:pt>
                <c:pt idx="16">
                  <c:v>2.4981114839344381E-2</c:v>
                </c:pt>
                <c:pt idx="17">
                  <c:v>2.4348681552272371E-2</c:v>
                </c:pt>
                <c:pt idx="18">
                  <c:v>2.3716248265200364E-2</c:v>
                </c:pt>
                <c:pt idx="19">
                  <c:v>6.8864957925618822E-2</c:v>
                </c:pt>
                <c:pt idx="20">
                  <c:v>2.3364896439049248E-2</c:v>
                </c:pt>
                <c:pt idx="21">
                  <c:v>2.2954985975206278E-2</c:v>
                </c:pt>
                <c:pt idx="22">
                  <c:v>6.2306390504131323E-2</c:v>
                </c:pt>
                <c:pt idx="23">
                  <c:v>6.0461793416837953E-2</c:v>
                </c:pt>
                <c:pt idx="24">
                  <c:v>3.2412205962440495E-2</c:v>
                </c:pt>
                <c:pt idx="25">
                  <c:v>3.513518261511165E-2</c:v>
                </c:pt>
                <c:pt idx="26">
                  <c:v>4.3918978268889554E-2</c:v>
                </c:pt>
                <c:pt idx="27">
                  <c:v>6.2306390504131323E-2</c:v>
                </c:pt>
                <c:pt idx="28">
                  <c:v>5.4752326241882317E-2</c:v>
                </c:pt>
                <c:pt idx="29">
                  <c:v>4.3918978268889554E-2</c:v>
                </c:pt>
                <c:pt idx="30">
                  <c:v>4.7431618150835346E-2</c:v>
                </c:pt>
                <c:pt idx="31">
                  <c:v>3.5427975803570908E-3</c:v>
                </c:pt>
                <c:pt idx="32">
                  <c:v>1.475677669834689E-2</c:v>
                </c:pt>
                <c:pt idx="33">
                  <c:v>4.9921238632304465E-2</c:v>
                </c:pt>
                <c:pt idx="34">
                  <c:v>5.1970790951519311E-2</c:v>
                </c:pt>
                <c:pt idx="35">
                  <c:v>1.8100474910551684E-2</c:v>
                </c:pt>
                <c:pt idx="36">
                  <c:v>1.7134257388636113E-2</c:v>
                </c:pt>
                <c:pt idx="37">
                  <c:v>1.5910381860876392E-2</c:v>
                </c:pt>
                <c:pt idx="38">
                  <c:v>4.1635191398907298E-2</c:v>
                </c:pt>
                <c:pt idx="39">
                  <c:v>4.3918978268889554E-2</c:v>
                </c:pt>
                <c:pt idx="40">
                  <c:v>1.9378664308606199E-3</c:v>
                </c:pt>
                <c:pt idx="41">
                  <c:v>2.7856829943621415E-3</c:v>
                </c:pt>
                <c:pt idx="42">
                  <c:v>1.8937799695585406E-3</c:v>
                </c:pt>
                <c:pt idx="43">
                  <c:v>1.2244893510000542E-3</c:v>
                </c:pt>
                <c:pt idx="44">
                  <c:v>5.717674904254259E-3</c:v>
                </c:pt>
                <c:pt idx="45">
                  <c:v>4.0434794246426119E-3</c:v>
                </c:pt>
                <c:pt idx="46">
                  <c:v>4.7156768428473893E-3</c:v>
                </c:pt>
                <c:pt idx="47">
                  <c:v>4.8440604938919064E-3</c:v>
                </c:pt>
                <c:pt idx="48">
                  <c:v>1.9984247568250145E-3</c:v>
                </c:pt>
                <c:pt idx="49">
                  <c:v>2.9158833951855889E-3</c:v>
                </c:pt>
                <c:pt idx="50">
                  <c:v>2.7408698331484889E-3</c:v>
                </c:pt>
                <c:pt idx="51">
                  <c:v>1.0446311228858028E-2</c:v>
                </c:pt>
                <c:pt idx="52">
                  <c:v>6.7757499755041577E-3</c:v>
                </c:pt>
                <c:pt idx="53">
                  <c:v>1.8603517736261951E-2</c:v>
                </c:pt>
                <c:pt idx="54">
                  <c:v>1.6653539640208451E-2</c:v>
                </c:pt>
                <c:pt idx="55">
                  <c:v>2.6960566719348374E-2</c:v>
                </c:pt>
                <c:pt idx="56">
                  <c:v>2.1498205717360001E-2</c:v>
                </c:pt>
                <c:pt idx="57">
                  <c:v>2.1800997347181973E-2</c:v>
                </c:pt>
                <c:pt idx="58">
                  <c:v>2.8613809018176339E-2</c:v>
                </c:pt>
                <c:pt idx="59">
                  <c:v>6.4555175478044402E-2</c:v>
                </c:pt>
                <c:pt idx="60">
                  <c:v>1.8894197700891045E-2</c:v>
                </c:pt>
                <c:pt idx="61">
                  <c:v>3.0521396286054762E-2</c:v>
                </c:pt>
                <c:pt idx="62">
                  <c:v>6.0406930149483389E-2</c:v>
                </c:pt>
                <c:pt idx="63">
                  <c:v>6.1367990782538323E-2</c:v>
                </c:pt>
                <c:pt idx="64">
                  <c:v>3.5154108222330928E-2</c:v>
                </c:pt>
                <c:pt idx="65">
                  <c:v>2.9673579722553241E-2</c:v>
                </c:pt>
                <c:pt idx="66">
                  <c:v>2.6306536798932918E-2</c:v>
                </c:pt>
                <c:pt idx="67">
                  <c:v>9.2048655465879425E-2</c:v>
                </c:pt>
                <c:pt idx="68">
                  <c:v>3.5426620689170712E-2</c:v>
                </c:pt>
                <c:pt idx="69">
                  <c:v>4.6327119362761689E-2</c:v>
                </c:pt>
                <c:pt idx="70">
                  <c:v>5.2540403606708558E-2</c:v>
                </c:pt>
                <c:pt idx="71">
                  <c:v>2.7856829943621411E-3</c:v>
                </c:pt>
                <c:pt idx="72">
                  <c:v>1.0388780819191855E-2</c:v>
                </c:pt>
                <c:pt idx="73">
                  <c:v>4.6218114376025785E-2</c:v>
                </c:pt>
                <c:pt idx="74">
                  <c:v>5.5204969949141904E-2</c:v>
                </c:pt>
                <c:pt idx="75">
                  <c:v>1.754980286448149E-2</c:v>
                </c:pt>
                <c:pt idx="76">
                  <c:v>1.9778349259971205E-2</c:v>
                </c:pt>
                <c:pt idx="77">
                  <c:v>1.9569423035394041E-2</c:v>
                </c:pt>
                <c:pt idx="78">
                  <c:v>4.0713362545862337E-2</c:v>
                </c:pt>
                <c:pt idx="79">
                  <c:v>4.8398214110743978E-2</c:v>
                </c:pt>
                <c:pt idx="80">
                  <c:v>2.4549324092811879E-3</c:v>
                </c:pt>
                <c:pt idx="81">
                  <c:v>2.3964816376316361E-3</c:v>
                </c:pt>
                <c:pt idx="82">
                  <c:v>2.2208955195963816E-3</c:v>
                </c:pt>
                <c:pt idx="83">
                  <c:v>1.0118997587970459E-3</c:v>
                </c:pt>
                <c:pt idx="84">
                  <c:v>5.4892288671527364E-3</c:v>
                </c:pt>
                <c:pt idx="85">
                  <c:v>4.8485499591019963E-3</c:v>
                </c:pt>
                <c:pt idx="86">
                  <c:v>5.4915084472470684E-3</c:v>
                </c:pt>
                <c:pt idx="87">
                  <c:v>5.5024387415455352E-3</c:v>
                </c:pt>
                <c:pt idx="88">
                  <c:v>2.6302847242298446E-3</c:v>
                </c:pt>
                <c:pt idx="89">
                  <c:v>4.2201457130976614E-3</c:v>
                </c:pt>
                <c:pt idx="90">
                  <c:v>3.5884097731093021E-3</c:v>
                </c:pt>
                <c:pt idx="91">
                  <c:v>1.0413004969367706E-2</c:v>
                </c:pt>
                <c:pt idx="92">
                  <c:v>7.8511076479678369E-3</c:v>
                </c:pt>
                <c:pt idx="93">
                  <c:v>1.77739444462824E-2</c:v>
                </c:pt>
                <c:pt idx="94">
                  <c:v>1.6073962203626824E-2</c:v>
                </c:pt>
                <c:pt idx="95">
                  <c:v>2.4315521006213672E-2</c:v>
                </c:pt>
                <c:pt idx="96">
                  <c:v>2.5626338011226529E-2</c:v>
                </c:pt>
                <c:pt idx="97">
                  <c:v>2.4900028722709196E-2</c:v>
                </c:pt>
                <c:pt idx="98">
                  <c:v>2.6302847242298442E-2</c:v>
                </c:pt>
                <c:pt idx="99">
                  <c:v>6.8738107459873257E-2</c:v>
                </c:pt>
                <c:pt idx="100">
                  <c:v>1.6073962203626824E-2</c:v>
                </c:pt>
                <c:pt idx="101">
                  <c:v>2.64781995572471E-2</c:v>
                </c:pt>
                <c:pt idx="102">
                  <c:v>5.9321688147130416E-2</c:v>
                </c:pt>
                <c:pt idx="103">
                  <c:v>6.172401486192701E-2</c:v>
                </c:pt>
                <c:pt idx="104">
                  <c:v>3.7700747713961098E-2</c:v>
                </c:pt>
                <c:pt idx="105">
                  <c:v>4.500709417015511E-2</c:v>
                </c:pt>
                <c:pt idx="106">
                  <c:v>1.0579589668568928E-2</c:v>
                </c:pt>
                <c:pt idx="107">
                  <c:v>6.2191621035123427E-2</c:v>
                </c:pt>
                <c:pt idx="108">
                  <c:v>4.1646174800305871E-2</c:v>
                </c:pt>
                <c:pt idx="109">
                  <c:v>5.2605694484596885E-2</c:v>
                </c:pt>
                <c:pt idx="110">
                  <c:v>4.5174847884789329E-2</c:v>
                </c:pt>
                <c:pt idx="111">
                  <c:v>2.4647521389183128E-3</c:v>
                </c:pt>
                <c:pt idx="112">
                  <c:v>9.7112450049431833E-3</c:v>
                </c:pt>
                <c:pt idx="113">
                  <c:v>4.8172203454978364E-2</c:v>
                </c:pt>
                <c:pt idx="114">
                  <c:v>5.8859927051098965E-2</c:v>
                </c:pt>
                <c:pt idx="115">
                  <c:v>1.7114385938988851E-2</c:v>
                </c:pt>
                <c:pt idx="116">
                  <c:v>1.9499177422290577E-2</c:v>
                </c:pt>
                <c:pt idx="117">
                  <c:v>1.8938050014454876E-2</c:v>
                </c:pt>
                <c:pt idx="118">
                  <c:v>4.8300795152607372E-2</c:v>
                </c:pt>
                <c:pt idx="119">
                  <c:v>5.6586192033931379E-2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3-41EC-BFAE-A7F32697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376448"/>
        <c:axId val="998382208"/>
      </c:barChart>
      <c:catAx>
        <c:axId val="9983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ŞUBAT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382208"/>
        <c:crosses val="autoZero"/>
        <c:auto val="1"/>
        <c:lblAlgn val="ctr"/>
        <c:lblOffset val="100"/>
        <c:noMultiLvlLbl val="0"/>
      </c:catAx>
      <c:valAx>
        <c:axId val="9983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YÜZDE DEĞER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3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Satılan</a:t>
            </a:r>
            <a:r>
              <a:rPr lang="tr-TR" baseline="0"/>
              <a:t> ürünleri y</a:t>
            </a:r>
            <a:r>
              <a:rPr lang="tr-TR"/>
              <a:t>üzdelik dağılımı USD</a:t>
            </a:r>
            <a:r>
              <a:rPr lang="tr-TR" baseline="0"/>
              <a:t> </a:t>
            </a:r>
            <a:r>
              <a:rPr lang="tr-TR"/>
              <a:t>(aylık)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USD!$K$1</c:f>
              <c:strCache>
                <c:ptCount val="1"/>
                <c:pt idx="0">
                  <c:v>Yüzdelik dağılımı(aylık)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USD!$K$2:$K$121</c:f>
              <c:numCache>
                <c:formatCode>0.00%</c:formatCode>
                <c:ptCount val="120"/>
                <c:pt idx="0">
                  <c:v>2.4698925661236128E-3</c:v>
                </c:pt>
                <c:pt idx="1">
                  <c:v>1.1148963568398454E-3</c:v>
                </c:pt>
                <c:pt idx="2">
                  <c:v>2.0034167739219032E-3</c:v>
                </c:pt>
                <c:pt idx="3">
                  <c:v>1.1371942839766423E-2</c:v>
                </c:pt>
                <c:pt idx="4">
                  <c:v>3.7050447078757105E-3</c:v>
                </c:pt>
                <c:pt idx="5">
                  <c:v>2.7445080589731624E-3</c:v>
                </c:pt>
                <c:pt idx="6">
                  <c:v>3.4306350737164531E-3</c:v>
                </c:pt>
                <c:pt idx="7">
                  <c:v>3.773698581088098E-3</c:v>
                </c:pt>
                <c:pt idx="8">
                  <c:v>1.5094931563479255E-3</c:v>
                </c:pt>
                <c:pt idx="9">
                  <c:v>7.8905635988929881E-4</c:v>
                </c:pt>
                <c:pt idx="10">
                  <c:v>1.8870379943434835E-3</c:v>
                </c:pt>
                <c:pt idx="11">
                  <c:v>8.0280428942263379E-3</c:v>
                </c:pt>
                <c:pt idx="12">
                  <c:v>6.8616132452500598E-3</c:v>
                </c:pt>
                <c:pt idx="13">
                  <c:v>1.509554913955013E-2</c:v>
                </c:pt>
                <c:pt idx="14">
                  <c:v>1.372322649050012E-2</c:v>
                </c:pt>
                <c:pt idx="15">
                  <c:v>2.1854438898344472E-2</c:v>
                </c:pt>
                <c:pt idx="16">
                  <c:v>2.3158176293745527E-2</c:v>
                </c:pt>
                <c:pt idx="17">
                  <c:v>2.3415705515300842E-2</c:v>
                </c:pt>
                <c:pt idx="18">
                  <c:v>2.2232120975466892E-2</c:v>
                </c:pt>
                <c:pt idx="19">
                  <c:v>5.9080003102976654E-2</c:v>
                </c:pt>
                <c:pt idx="20">
                  <c:v>2.1134345199702999E-2</c:v>
                </c:pt>
                <c:pt idx="21">
                  <c:v>2.1134345199702999E-2</c:v>
                </c:pt>
                <c:pt idx="22">
                  <c:v>5.8668422961519487E-2</c:v>
                </c:pt>
                <c:pt idx="23">
                  <c:v>6.0040917159478069E-2</c:v>
                </c:pt>
                <c:pt idx="24">
                  <c:v>3.0878185967731578E-2</c:v>
                </c:pt>
                <c:pt idx="25">
                  <c:v>3.602527080110287E-2</c:v>
                </c:pt>
                <c:pt idx="26">
                  <c:v>3.7740073691235367E-2</c:v>
                </c:pt>
                <c:pt idx="27">
                  <c:v>5.6199422449720468E-2</c:v>
                </c:pt>
                <c:pt idx="28">
                  <c:v>5.1704841045011447E-2</c:v>
                </c:pt>
                <c:pt idx="29">
                  <c:v>3.8597989783027337E-2</c:v>
                </c:pt>
                <c:pt idx="30">
                  <c:v>4.1171223411677546E-2</c:v>
                </c:pt>
                <c:pt idx="31">
                  <c:v>3.3962909822194015E-3</c:v>
                </c:pt>
                <c:pt idx="32">
                  <c:v>1.6806989671074524E-2</c:v>
                </c:pt>
                <c:pt idx="33">
                  <c:v>5.4976587519604179E-2</c:v>
                </c:pt>
                <c:pt idx="34">
                  <c:v>5.7233690819529275E-2</c:v>
                </c:pt>
                <c:pt idx="35">
                  <c:v>2.505708547256252E-2</c:v>
                </c:pt>
                <c:pt idx="36">
                  <c:v>2.3719518632390146E-2</c:v>
                </c:pt>
                <c:pt idx="37">
                  <c:v>2.2025267301505131E-2</c:v>
                </c:pt>
                <c:pt idx="38">
                  <c:v>5.6082391784289462E-2</c:v>
                </c:pt>
                <c:pt idx="39">
                  <c:v>5.91586411226682E-2</c:v>
                </c:pt>
                <c:pt idx="40">
                  <c:v>1.8372635269710441E-3</c:v>
                </c:pt>
                <c:pt idx="41">
                  <c:v>2.4009852008965819E-3</c:v>
                </c:pt>
                <c:pt idx="42">
                  <c:v>1.6076403880303913E-3</c:v>
                </c:pt>
                <c:pt idx="43">
                  <c:v>1.1970124073755314E-3</c:v>
                </c:pt>
                <c:pt idx="44">
                  <c:v>4.4820014506836816E-3</c:v>
                </c:pt>
                <c:pt idx="45">
                  <c:v>3.3058353998139771E-3</c:v>
                </c:pt>
                <c:pt idx="46">
                  <c:v>3.4798450534519383E-3</c:v>
                </c:pt>
                <c:pt idx="47">
                  <c:v>3.4798450534519383E-3</c:v>
                </c:pt>
                <c:pt idx="48">
                  <c:v>1.5311457442911439E-3</c:v>
                </c:pt>
                <c:pt idx="49">
                  <c:v>2.5055302008022691E-3</c:v>
                </c:pt>
                <c:pt idx="50">
                  <c:v>2.4359611412778119E-3</c:v>
                </c:pt>
                <c:pt idx="51">
                  <c:v>9.5526079557631295E-3</c:v>
                </c:pt>
                <c:pt idx="52">
                  <c:v>6.2640343135900375E-3</c:v>
                </c:pt>
                <c:pt idx="53">
                  <c:v>1.6704091502906766E-2</c:v>
                </c:pt>
                <c:pt idx="54">
                  <c:v>1.4616114866974146E-2</c:v>
                </c:pt>
                <c:pt idx="55">
                  <c:v>2.4360377055254123E-2</c:v>
                </c:pt>
                <c:pt idx="56">
                  <c:v>2.1750336656476896E-2</c:v>
                </c:pt>
                <c:pt idx="57">
                  <c:v>2.1924589923629952E-2</c:v>
                </c:pt>
                <c:pt idx="58">
                  <c:v>2.7040369334793812E-2</c:v>
                </c:pt>
                <c:pt idx="59">
                  <c:v>5.8500618673922554E-2</c:v>
                </c:pt>
                <c:pt idx="60">
                  <c:v>1.8375001800999918E-2</c:v>
                </c:pt>
                <c:pt idx="61">
                  <c:v>2.7562502701499875E-2</c:v>
                </c:pt>
                <c:pt idx="62">
                  <c:v>5.6029890403847885E-2</c:v>
                </c:pt>
                <c:pt idx="63">
                  <c:v>5.9162098971261901E-2</c:v>
                </c:pt>
                <c:pt idx="64">
                  <c:v>3.3200415479369805E-2</c:v>
                </c:pt>
                <c:pt idx="65">
                  <c:v>2.7284226463402051E-2</c:v>
                </c:pt>
                <c:pt idx="66">
                  <c:v>2.3386479825773188E-2</c:v>
                </c:pt>
                <c:pt idx="67">
                  <c:v>8.3523241668992027E-2</c:v>
                </c:pt>
                <c:pt idx="68">
                  <c:v>3.1669304537009391E-2</c:v>
                </c:pt>
                <c:pt idx="69">
                  <c:v>4.071773692232189E-2</c:v>
                </c:pt>
                <c:pt idx="70">
                  <c:v>4.5937991729529982E-2</c:v>
                </c:pt>
                <c:pt idx="71">
                  <c:v>2.6171051907149289E-3</c:v>
                </c:pt>
                <c:pt idx="72">
                  <c:v>1.1773701976728786E-2</c:v>
                </c:pt>
                <c:pt idx="73">
                  <c:v>4.7609041235346046E-2</c:v>
                </c:pt>
                <c:pt idx="74">
                  <c:v>5.7464948017400146E-2</c:v>
                </c:pt>
                <c:pt idx="75">
                  <c:v>2.4547472234845658E-2</c:v>
                </c:pt>
                <c:pt idx="76">
                  <c:v>2.7664611566254632E-2</c:v>
                </c:pt>
                <c:pt idx="77">
                  <c:v>2.7372379753935042E-2</c:v>
                </c:pt>
                <c:pt idx="78">
                  <c:v>5.716749591547142E-2</c:v>
                </c:pt>
                <c:pt idx="79">
                  <c:v>6.79581477549379E-2</c:v>
                </c:pt>
                <c:pt idx="80">
                  <c:v>2.3001462499226124E-3</c:v>
                </c:pt>
                <c:pt idx="81">
                  <c:v>1.9213105725195618E-3</c:v>
                </c:pt>
                <c:pt idx="82">
                  <c:v>1.9653242549897681E-3</c:v>
                </c:pt>
                <c:pt idx="83">
                  <c:v>1.0120778822280464E-3</c:v>
                </c:pt>
                <c:pt idx="84">
                  <c:v>4.1776461239034224E-3</c:v>
                </c:pt>
                <c:pt idx="85">
                  <c:v>3.7209999394431275E-3</c:v>
                </c:pt>
                <c:pt idx="86">
                  <c:v>4.093137147108206E-3</c:v>
                </c:pt>
                <c:pt idx="87">
                  <c:v>4.093137147108206E-3</c:v>
                </c:pt>
                <c:pt idx="88">
                  <c:v>1.9450935231548844E-3</c:v>
                </c:pt>
                <c:pt idx="89">
                  <c:v>3.5181174999551743E-3</c:v>
                </c:pt>
                <c:pt idx="90">
                  <c:v>2.9430640221469002E-3</c:v>
                </c:pt>
                <c:pt idx="91">
                  <c:v>9.2352952519690282E-3</c:v>
                </c:pt>
                <c:pt idx="92">
                  <c:v>7.1040992943263628E-3</c:v>
                </c:pt>
                <c:pt idx="93">
                  <c:v>1.6001155655183074E-2</c:v>
                </c:pt>
                <c:pt idx="94">
                  <c:v>1.4884811693498324E-2</c:v>
                </c:pt>
                <c:pt idx="95">
                  <c:v>2.3748240383044211E-2</c:v>
                </c:pt>
                <c:pt idx="96">
                  <c:v>2.5118348089701308E-2</c:v>
                </c:pt>
                <c:pt idx="97">
                  <c:v>2.53723148186051E-2</c:v>
                </c:pt>
                <c:pt idx="98">
                  <c:v>2.6387234475873499E-2</c:v>
                </c:pt>
                <c:pt idx="99">
                  <c:v>6.0386298719949501E-2</c:v>
                </c:pt>
                <c:pt idx="100">
                  <c:v>1.5587136096328056E-2</c:v>
                </c:pt>
                <c:pt idx="101">
                  <c:v>2.3596374571661617E-2</c:v>
                </c:pt>
                <c:pt idx="102">
                  <c:v>5.4635357974003852E-2</c:v>
                </c:pt>
                <c:pt idx="103">
                  <c:v>5.6377670549636515E-2</c:v>
                </c:pt>
                <c:pt idx="104">
                  <c:v>3.7213044153403083E-2</c:v>
                </c:pt>
                <c:pt idx="105">
                  <c:v>4.2497324840936719E-2</c:v>
                </c:pt>
                <c:pt idx="106">
                  <c:v>9.8107208669849684E-3</c:v>
                </c:pt>
                <c:pt idx="107">
                  <c:v>5.7308182722075419E-2</c:v>
                </c:pt>
                <c:pt idx="108">
                  <c:v>3.8312709602053387E-2</c:v>
                </c:pt>
                <c:pt idx="109">
                  <c:v>4.8411058699908215E-2</c:v>
                </c:pt>
                <c:pt idx="110">
                  <c:v>4.0968449869227597E-2</c:v>
                </c:pt>
                <c:pt idx="111">
                  <c:v>2.2921283846301923E-3</c:v>
                </c:pt>
                <c:pt idx="112">
                  <c:v>1.1012284249225025E-2</c:v>
                </c:pt>
                <c:pt idx="113">
                  <c:v>5.2764488908450528E-2</c:v>
                </c:pt>
                <c:pt idx="114">
                  <c:v>6.447107969521286E-2</c:v>
                </c:pt>
                <c:pt idx="115">
                  <c:v>2.3930316969558163E-2</c:v>
                </c:pt>
                <c:pt idx="116">
                  <c:v>2.7264869334168728E-2</c:v>
                </c:pt>
                <c:pt idx="117">
                  <c:v>2.6480268777789771E-2</c:v>
                </c:pt>
                <c:pt idx="118">
                  <c:v>5.8547771760807797E-2</c:v>
                </c:pt>
                <c:pt idx="119">
                  <c:v>6.8590909229307231E-2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6-4263-B466-5349972C1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378368"/>
        <c:axId val="998381248"/>
      </c:barChart>
      <c:catAx>
        <c:axId val="9983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ŞUBAT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381248"/>
        <c:crosses val="autoZero"/>
        <c:auto val="1"/>
        <c:lblAlgn val="ctr"/>
        <c:lblOffset val="100"/>
        <c:noMultiLvlLbl val="0"/>
      </c:catAx>
      <c:valAx>
        <c:axId val="9983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YÜZDE DEĞER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3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CD93F-76CE-46CA-A219-6EFC8877FE78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FA79B0-D6C7-4FD4-9FEA-D2C70ABFCDD3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300311-6BCB-4155-8D03-B39FF2EB1C36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6340AF-97DC-428B-B5E3-09861A6A6E82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843478-D909-4CA0-B5B2-DB3EB7F6AA57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2544C-592F-4BEF-9FDE-6B149FD24C5C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160B933-6438-CEAD-C576-F584D57D66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0.20935</cdr:x>
      <cdr:y>0.94359</cdr:y>
    </cdr:from>
    <cdr:to>
      <cdr:x>0.25784</cdr:x>
      <cdr:y>0.98974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D7E3D0A7-740A-2F39-902A-FF00CCFF45D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47928" y="5734312"/>
          <a:ext cx="451143" cy="2804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0.78972</cdr:x>
      <cdr:y>0.94359</cdr:y>
    </cdr:from>
    <cdr:to>
      <cdr:x>0.84018</cdr:x>
      <cdr:y>0.98974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78805EFC-E945-025A-3DA8-2471DF0CB62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7348052" y="5734312"/>
          <a:ext cx="469433" cy="280440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833C317-E5AB-316A-2008-01E857E683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0.20597</cdr:x>
      <cdr:y>0.93453</cdr:y>
    </cdr:from>
    <cdr:to>
      <cdr:x>0.25445</cdr:x>
      <cdr:y>0.98067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7E3D0A7-740A-2F39-902A-FF00CCFF45D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16441" y="5679209"/>
          <a:ext cx="451143" cy="2804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0.79057</cdr:x>
      <cdr:y>0.9423</cdr:y>
    </cdr:from>
    <cdr:to>
      <cdr:x>0.84102</cdr:x>
      <cdr:y>0.98844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8805EFC-E945-025A-3DA8-2471DF0CB62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7355924" y="5726440"/>
          <a:ext cx="469433" cy="280440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0.80203</cdr:x>
      <cdr:y>0.89378</cdr:y>
    </cdr:from>
    <cdr:to>
      <cdr:x>0.85248</cdr:x>
      <cdr:y>0.93993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5D2DEC75-D80B-CF57-F3A6-48E99A72613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462562" y="5431611"/>
          <a:ext cx="469433" cy="2804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0.16497</cdr:x>
      <cdr:y>0.8899</cdr:y>
    </cdr:from>
    <cdr:to>
      <cdr:x>0.21346</cdr:x>
      <cdr:y>0.93604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BB8F4A8A-1F0E-0F50-A9AD-FBBAEDFEEF5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535021" y="5407996"/>
          <a:ext cx="451143" cy="28044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C2EED85-7E64-6F0D-6073-DE897094E7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0.21235</cdr:x>
      <cdr:y>0.89508</cdr:y>
    </cdr:from>
    <cdr:to>
      <cdr:x>0.26084</cdr:x>
      <cdr:y>0.94122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9B154E1E-8F22-2914-9192-38C7FFB6566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75847" y="5439484"/>
          <a:ext cx="451143" cy="2804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0.80964</cdr:x>
      <cdr:y>0.90026</cdr:y>
    </cdr:from>
    <cdr:to>
      <cdr:x>0.86272</cdr:x>
      <cdr:y>0.94239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54EFE22F-90CD-27B4-12AC-F653FCDCD04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7533409" y="5470971"/>
          <a:ext cx="493819" cy="25605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32E792B-C92F-6626-250C-00FE66E78B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0.21574</cdr:x>
      <cdr:y>0.93782</cdr:y>
    </cdr:from>
    <cdr:to>
      <cdr:x>0.26422</cdr:x>
      <cdr:y>0.98397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65FB703-8E9D-9F19-AFDD-9966C55BD55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007334" y="5699256"/>
          <a:ext cx="451143" cy="2804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0.78849</cdr:x>
      <cdr:y>0.94171</cdr:y>
    </cdr:from>
    <cdr:to>
      <cdr:x>0.83895</cdr:x>
      <cdr:y>0.98786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3E96B44-054E-A2D5-0DB3-94C97DEB0D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7336612" y="5722872"/>
          <a:ext cx="469433" cy="28044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1921679-5309-3887-383E-AEE4F4ACE5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0.21274</cdr:x>
      <cdr:y>0.94489</cdr:y>
    </cdr:from>
    <cdr:to>
      <cdr:x>0.26122</cdr:x>
      <cdr:y>0.99103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7E3D0A7-740A-2F39-902A-FF00CCFF45D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79415" y="5742184"/>
          <a:ext cx="451143" cy="2804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0.78888</cdr:x>
      <cdr:y>0.93971</cdr:y>
    </cdr:from>
    <cdr:to>
      <cdr:x>0.83933</cdr:x>
      <cdr:y>0.98585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8805EFC-E945-025A-3DA8-2471DF0CB62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7340180" y="5710697"/>
          <a:ext cx="469433" cy="280440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78A08E7-BAFE-2396-963C-BBB8B6BDFE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opLeftCell="C1" zoomScale="85" zoomScaleNormal="85" workbookViewId="0">
      <pane ySplit="1" topLeftCell="A100" activePane="bottomLeft" state="frozen"/>
      <selection pane="bottomLeft" activeCell="M112" sqref="M112"/>
    </sheetView>
  </sheetViews>
  <sheetFormatPr defaultRowHeight="15" x14ac:dyDescent="0.25"/>
  <cols>
    <col min="2" max="10" width="18.42578125" customWidth="1"/>
    <col min="11" max="11" width="19.42578125" customWidth="1"/>
    <col min="12" max="12" width="19.7109375" customWidth="1"/>
    <col min="13" max="13" width="21.140625" customWidth="1"/>
  </cols>
  <sheetData>
    <row r="1" spans="1:13" ht="30.75" thickBot="1" x14ac:dyDescent="0.3">
      <c r="A1" s="18"/>
      <c r="B1" s="21" t="s">
        <v>52</v>
      </c>
      <c r="C1" s="22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50</v>
      </c>
      <c r="K1" s="22" t="s">
        <v>51</v>
      </c>
      <c r="L1" s="23" t="s">
        <v>62</v>
      </c>
      <c r="M1" s="24"/>
    </row>
    <row r="2" spans="1:13" x14ac:dyDescent="0.25">
      <c r="B2" s="19" t="s">
        <v>7</v>
      </c>
      <c r="C2" s="6">
        <v>3650</v>
      </c>
      <c r="D2" s="6">
        <v>5999</v>
      </c>
      <c r="E2" s="6">
        <v>18</v>
      </c>
      <c r="F2" s="7">
        <v>0.2</v>
      </c>
      <c r="G2" s="6">
        <v>18</v>
      </c>
      <c r="H2" s="6">
        <v>12</v>
      </c>
      <c r="I2" s="6" t="s">
        <v>8</v>
      </c>
      <c r="J2" s="6">
        <f>D2-C2</f>
        <v>2349</v>
      </c>
      <c r="K2" s="8">
        <f>(D2-C2)*H2</f>
        <v>28188</v>
      </c>
      <c r="L2" s="20">
        <f>G2-H2</f>
        <v>6</v>
      </c>
    </row>
    <row r="3" spans="1:13" x14ac:dyDescent="0.25">
      <c r="B3" s="17" t="s">
        <v>9</v>
      </c>
      <c r="C3" s="2">
        <v>4050</v>
      </c>
      <c r="D3" s="2">
        <v>6499</v>
      </c>
      <c r="E3" s="2">
        <v>14</v>
      </c>
      <c r="F3" s="3">
        <v>0.2</v>
      </c>
      <c r="G3" s="2">
        <v>14</v>
      </c>
      <c r="H3" s="2">
        <v>5</v>
      </c>
      <c r="I3" s="2" t="s">
        <v>8</v>
      </c>
      <c r="J3" s="2">
        <f t="shared" ref="J3:J66" si="0">D3-C3</f>
        <v>2449</v>
      </c>
      <c r="K3" s="4">
        <f t="shared" ref="K3:K66" si="1">(D3-C3)*H3</f>
        <v>12245</v>
      </c>
      <c r="L3" s="20">
        <f t="shared" ref="L3:L66" si="2">G3-H3</f>
        <v>9</v>
      </c>
    </row>
    <row r="4" spans="1:13" x14ac:dyDescent="0.25">
      <c r="B4" s="17" t="s">
        <v>10</v>
      </c>
      <c r="C4" s="2">
        <v>5125</v>
      </c>
      <c r="D4" s="2">
        <v>7299</v>
      </c>
      <c r="E4" s="2">
        <v>12</v>
      </c>
      <c r="F4" s="3">
        <v>0.2</v>
      </c>
      <c r="G4" s="2">
        <v>12</v>
      </c>
      <c r="H4" s="2">
        <v>8</v>
      </c>
      <c r="I4" s="2" t="s">
        <v>8</v>
      </c>
      <c r="J4" s="2">
        <f t="shared" si="0"/>
        <v>2174</v>
      </c>
      <c r="K4" s="4">
        <f t="shared" si="1"/>
        <v>17392</v>
      </c>
      <c r="L4" s="20">
        <f t="shared" si="2"/>
        <v>4</v>
      </c>
    </row>
    <row r="5" spans="1:13" x14ac:dyDescent="0.25">
      <c r="B5" s="17" t="s">
        <v>11</v>
      </c>
      <c r="C5" s="2">
        <v>3850</v>
      </c>
      <c r="D5" s="2">
        <v>6499</v>
      </c>
      <c r="E5" s="2">
        <v>100</v>
      </c>
      <c r="F5" s="3">
        <v>0.2</v>
      </c>
      <c r="G5" s="2">
        <v>100</v>
      </c>
      <c r="H5" s="2">
        <v>51</v>
      </c>
      <c r="I5" s="2" t="s">
        <v>8</v>
      </c>
      <c r="J5" s="2">
        <f t="shared" si="0"/>
        <v>2649</v>
      </c>
      <c r="K5" s="4">
        <f t="shared" si="1"/>
        <v>135099</v>
      </c>
      <c r="L5" s="20">
        <f t="shared" si="2"/>
        <v>49</v>
      </c>
    </row>
    <row r="6" spans="1:13" x14ac:dyDescent="0.25">
      <c r="B6" s="17" t="s">
        <v>12</v>
      </c>
      <c r="C6" s="2">
        <v>6420</v>
      </c>
      <c r="D6" s="2">
        <v>8999</v>
      </c>
      <c r="E6" s="2">
        <v>18</v>
      </c>
      <c r="F6" s="3">
        <v>0.2</v>
      </c>
      <c r="G6" s="2">
        <v>18</v>
      </c>
      <c r="H6" s="2">
        <v>12</v>
      </c>
      <c r="I6" s="2" t="s">
        <v>8</v>
      </c>
      <c r="J6" s="2">
        <f t="shared" si="0"/>
        <v>2579</v>
      </c>
      <c r="K6" s="4">
        <f t="shared" si="1"/>
        <v>30948</v>
      </c>
      <c r="L6" s="20">
        <f t="shared" si="2"/>
        <v>6</v>
      </c>
    </row>
    <row r="7" spans="1:13" ht="25.5" x14ac:dyDescent="0.25">
      <c r="B7" s="17" t="s">
        <v>13</v>
      </c>
      <c r="C7" s="2">
        <v>6677</v>
      </c>
      <c r="D7" s="2">
        <v>9999</v>
      </c>
      <c r="E7" s="2">
        <v>15</v>
      </c>
      <c r="F7" s="3">
        <v>0.2</v>
      </c>
      <c r="G7" s="2">
        <v>15</v>
      </c>
      <c r="H7" s="2">
        <v>8</v>
      </c>
      <c r="I7" s="2" t="s">
        <v>8</v>
      </c>
      <c r="J7" s="2">
        <f t="shared" si="0"/>
        <v>3322</v>
      </c>
      <c r="K7" s="4">
        <f t="shared" si="1"/>
        <v>26576</v>
      </c>
      <c r="L7" s="20">
        <f t="shared" si="2"/>
        <v>7</v>
      </c>
    </row>
    <row r="8" spans="1:13" ht="25.5" x14ac:dyDescent="0.25">
      <c r="B8" s="17" t="s">
        <v>14</v>
      </c>
      <c r="C8" s="2">
        <v>7787</v>
      </c>
      <c r="D8" s="2">
        <v>9999</v>
      </c>
      <c r="E8" s="2">
        <v>12</v>
      </c>
      <c r="F8" s="3">
        <v>0.2</v>
      </c>
      <c r="G8" s="2">
        <v>12</v>
      </c>
      <c r="H8" s="2">
        <v>10</v>
      </c>
      <c r="I8" s="2" t="s">
        <v>8</v>
      </c>
      <c r="J8" s="2">
        <f t="shared" si="0"/>
        <v>2212</v>
      </c>
      <c r="K8" s="4">
        <f t="shared" si="1"/>
        <v>22120</v>
      </c>
      <c r="L8" s="20">
        <f t="shared" si="2"/>
        <v>2</v>
      </c>
    </row>
    <row r="9" spans="1:13" ht="25.5" x14ac:dyDescent="0.25">
      <c r="B9" s="17" t="s">
        <v>15</v>
      </c>
      <c r="C9" s="2">
        <v>7999</v>
      </c>
      <c r="D9" s="2">
        <v>9999</v>
      </c>
      <c r="E9" s="2">
        <v>12</v>
      </c>
      <c r="F9" s="3">
        <v>0.2</v>
      </c>
      <c r="G9" s="2">
        <v>12</v>
      </c>
      <c r="H9" s="2">
        <v>11</v>
      </c>
      <c r="I9" s="2" t="s">
        <v>8</v>
      </c>
      <c r="J9" s="2">
        <f t="shared" si="0"/>
        <v>2000</v>
      </c>
      <c r="K9" s="4">
        <f t="shared" si="1"/>
        <v>22000</v>
      </c>
      <c r="L9" s="20">
        <f t="shared" si="2"/>
        <v>1</v>
      </c>
    </row>
    <row r="10" spans="1:13" ht="25.5" x14ac:dyDescent="0.25">
      <c r="B10" s="17" t="s">
        <v>16</v>
      </c>
      <c r="C10" s="2">
        <v>8000</v>
      </c>
      <c r="D10" s="2">
        <v>10999</v>
      </c>
      <c r="E10" s="2">
        <v>10</v>
      </c>
      <c r="F10" s="3">
        <v>0.2</v>
      </c>
      <c r="G10" s="2">
        <v>10</v>
      </c>
      <c r="H10" s="2">
        <v>4</v>
      </c>
      <c r="I10" s="2" t="s">
        <v>8</v>
      </c>
      <c r="J10" s="2">
        <f t="shared" si="0"/>
        <v>2999</v>
      </c>
      <c r="K10" s="4">
        <f t="shared" si="1"/>
        <v>11996</v>
      </c>
      <c r="L10" s="20">
        <f t="shared" si="2"/>
        <v>6</v>
      </c>
    </row>
    <row r="11" spans="1:13" ht="25.5" x14ac:dyDescent="0.25">
      <c r="B11" s="17" t="s">
        <v>17</v>
      </c>
      <c r="C11" s="2">
        <v>7850</v>
      </c>
      <c r="D11" s="2">
        <v>11499</v>
      </c>
      <c r="E11" s="2">
        <v>10</v>
      </c>
      <c r="F11" s="3">
        <v>0.2</v>
      </c>
      <c r="G11" s="2">
        <v>10</v>
      </c>
      <c r="H11" s="2">
        <v>2</v>
      </c>
      <c r="I11" s="2" t="s">
        <v>8</v>
      </c>
      <c r="J11" s="2">
        <f t="shared" si="0"/>
        <v>3649</v>
      </c>
      <c r="K11" s="4">
        <f t="shared" si="1"/>
        <v>7298</v>
      </c>
      <c r="L11" s="20">
        <f t="shared" si="2"/>
        <v>8</v>
      </c>
    </row>
    <row r="12" spans="1:13" ht="25.5" x14ac:dyDescent="0.25">
      <c r="B12" s="17" t="s">
        <v>18</v>
      </c>
      <c r="C12" s="2">
        <v>9550</v>
      </c>
      <c r="D12" s="2">
        <v>13750</v>
      </c>
      <c r="E12" s="2">
        <v>10</v>
      </c>
      <c r="F12" s="3">
        <v>0.2</v>
      </c>
      <c r="G12" s="2">
        <v>10</v>
      </c>
      <c r="H12" s="2">
        <v>4</v>
      </c>
      <c r="I12" s="2" t="s">
        <v>8</v>
      </c>
      <c r="J12" s="2">
        <f t="shared" si="0"/>
        <v>4200</v>
      </c>
      <c r="K12" s="4">
        <f t="shared" si="1"/>
        <v>16800</v>
      </c>
      <c r="L12" s="20">
        <f t="shared" si="2"/>
        <v>6</v>
      </c>
    </row>
    <row r="13" spans="1:13" ht="25.5" x14ac:dyDescent="0.25">
      <c r="B13" s="17" t="s">
        <v>19</v>
      </c>
      <c r="C13" s="2">
        <v>11500</v>
      </c>
      <c r="D13" s="2">
        <v>17999</v>
      </c>
      <c r="E13" s="2">
        <v>16</v>
      </c>
      <c r="F13" s="3">
        <v>0.2</v>
      </c>
      <c r="G13" s="2">
        <v>16</v>
      </c>
      <c r="H13" s="2">
        <v>13</v>
      </c>
      <c r="I13" s="2" t="s">
        <v>8</v>
      </c>
      <c r="J13" s="2">
        <f t="shared" si="0"/>
        <v>6499</v>
      </c>
      <c r="K13" s="4">
        <f t="shared" si="1"/>
        <v>84487</v>
      </c>
      <c r="L13" s="20">
        <f t="shared" si="2"/>
        <v>3</v>
      </c>
    </row>
    <row r="14" spans="1:13" ht="38.25" x14ac:dyDescent="0.25">
      <c r="B14" s="17" t="s">
        <v>20</v>
      </c>
      <c r="C14" s="2">
        <v>12500</v>
      </c>
      <c r="D14" s="2">
        <v>19999</v>
      </c>
      <c r="E14" s="2">
        <v>12</v>
      </c>
      <c r="F14" s="3">
        <v>0.2</v>
      </c>
      <c r="G14" s="2">
        <v>12</v>
      </c>
      <c r="H14" s="2">
        <v>10</v>
      </c>
      <c r="I14" s="2" t="s">
        <v>8</v>
      </c>
      <c r="J14" s="2">
        <f t="shared" si="0"/>
        <v>7499</v>
      </c>
      <c r="K14" s="4">
        <f t="shared" si="1"/>
        <v>74990</v>
      </c>
      <c r="L14" s="20">
        <f t="shared" si="2"/>
        <v>2</v>
      </c>
    </row>
    <row r="15" spans="1:13" ht="25.5" x14ac:dyDescent="0.25">
      <c r="B15" s="17" t="s">
        <v>21</v>
      </c>
      <c r="C15" s="2">
        <v>12750</v>
      </c>
      <c r="D15" s="2">
        <v>19999</v>
      </c>
      <c r="E15" s="2">
        <v>24</v>
      </c>
      <c r="F15" s="3">
        <v>0.2</v>
      </c>
      <c r="G15" s="2">
        <v>24</v>
      </c>
      <c r="H15" s="2">
        <v>22</v>
      </c>
      <c r="I15" s="2" t="s">
        <v>8</v>
      </c>
      <c r="J15" s="2">
        <f t="shared" si="0"/>
        <v>7249</v>
      </c>
      <c r="K15" s="4">
        <f t="shared" si="1"/>
        <v>159478</v>
      </c>
      <c r="L15" s="20">
        <f t="shared" si="2"/>
        <v>2</v>
      </c>
    </row>
    <row r="16" spans="1:13" ht="25.5" x14ac:dyDescent="0.25">
      <c r="B16" s="17" t="s">
        <v>22</v>
      </c>
      <c r="C16" s="2">
        <v>13750</v>
      </c>
      <c r="D16" s="2">
        <v>19999</v>
      </c>
      <c r="E16" s="2">
        <v>25</v>
      </c>
      <c r="F16" s="3">
        <v>0.2</v>
      </c>
      <c r="G16" s="2">
        <v>25</v>
      </c>
      <c r="H16" s="2">
        <v>20</v>
      </c>
      <c r="I16" s="2" t="s">
        <v>8</v>
      </c>
      <c r="J16" s="2">
        <f t="shared" si="0"/>
        <v>6249</v>
      </c>
      <c r="K16" s="4">
        <f t="shared" si="1"/>
        <v>124980</v>
      </c>
      <c r="L16" s="20">
        <f t="shared" si="2"/>
        <v>5</v>
      </c>
    </row>
    <row r="17" spans="2:12" ht="25.5" x14ac:dyDescent="0.25">
      <c r="B17" s="17" t="s">
        <v>23</v>
      </c>
      <c r="C17" s="2">
        <v>15500</v>
      </c>
      <c r="D17" s="2">
        <v>24499</v>
      </c>
      <c r="E17" s="2">
        <v>35</v>
      </c>
      <c r="F17" s="3">
        <v>0.2</v>
      </c>
      <c r="G17" s="2">
        <v>35</v>
      </c>
      <c r="H17" s="2">
        <v>26</v>
      </c>
      <c r="I17" s="2" t="s">
        <v>8</v>
      </c>
      <c r="J17" s="2">
        <f t="shared" si="0"/>
        <v>8999</v>
      </c>
      <c r="K17" s="4">
        <f t="shared" si="1"/>
        <v>233974</v>
      </c>
      <c r="L17" s="20">
        <f t="shared" si="2"/>
        <v>9</v>
      </c>
    </row>
    <row r="18" spans="2:12" ht="25.5" x14ac:dyDescent="0.25">
      <c r="B18" s="17" t="s">
        <v>24</v>
      </c>
      <c r="C18" s="2">
        <v>15800</v>
      </c>
      <c r="D18" s="2">
        <v>24999</v>
      </c>
      <c r="E18" s="2">
        <v>35</v>
      </c>
      <c r="F18" s="3">
        <v>0.2</v>
      </c>
      <c r="G18" s="2">
        <v>35</v>
      </c>
      <c r="H18" s="2">
        <v>27</v>
      </c>
      <c r="I18" s="2" t="s">
        <v>8</v>
      </c>
      <c r="J18" s="2">
        <f t="shared" si="0"/>
        <v>9199</v>
      </c>
      <c r="K18" s="4">
        <f t="shared" si="1"/>
        <v>248373</v>
      </c>
      <c r="L18" s="20">
        <f t="shared" si="2"/>
        <v>8</v>
      </c>
    </row>
    <row r="19" spans="2:12" ht="25.5" x14ac:dyDescent="0.25">
      <c r="B19" s="17" t="s">
        <v>25</v>
      </c>
      <c r="C19" s="2">
        <v>19800</v>
      </c>
      <c r="D19" s="2">
        <v>32499</v>
      </c>
      <c r="E19" s="2">
        <v>25</v>
      </c>
      <c r="F19" s="3">
        <v>0.2</v>
      </c>
      <c r="G19" s="2">
        <v>25</v>
      </c>
      <c r="H19" s="2">
        <v>21</v>
      </c>
      <c r="I19" s="2" t="s">
        <v>8</v>
      </c>
      <c r="J19" s="2">
        <f t="shared" si="0"/>
        <v>12699</v>
      </c>
      <c r="K19" s="4">
        <f t="shared" si="1"/>
        <v>266679</v>
      </c>
      <c r="L19" s="20">
        <f t="shared" si="2"/>
        <v>4</v>
      </c>
    </row>
    <row r="20" spans="2:12" ht="25.5" x14ac:dyDescent="0.25">
      <c r="B20" s="17" t="s">
        <v>26</v>
      </c>
      <c r="C20" s="2">
        <v>22500</v>
      </c>
      <c r="D20" s="2">
        <v>35999</v>
      </c>
      <c r="E20" s="2">
        <v>25</v>
      </c>
      <c r="F20" s="3">
        <v>0.2</v>
      </c>
      <c r="G20" s="2">
        <v>25</v>
      </c>
      <c r="H20" s="2">
        <v>18</v>
      </c>
      <c r="I20" s="2" t="s">
        <v>8</v>
      </c>
      <c r="J20" s="2">
        <f t="shared" si="0"/>
        <v>13499</v>
      </c>
      <c r="K20" s="4">
        <f t="shared" si="1"/>
        <v>242982</v>
      </c>
      <c r="L20" s="20">
        <f t="shared" si="2"/>
        <v>7</v>
      </c>
    </row>
    <row r="21" spans="2:12" ht="25.5" x14ac:dyDescent="0.25">
      <c r="B21" s="17" t="s">
        <v>27</v>
      </c>
      <c r="C21" s="2">
        <v>28000</v>
      </c>
      <c r="D21" s="2">
        <v>40999</v>
      </c>
      <c r="E21" s="2">
        <v>48</v>
      </c>
      <c r="F21" s="3">
        <v>0.2</v>
      </c>
      <c r="G21" s="2">
        <v>48</v>
      </c>
      <c r="H21" s="2">
        <v>42</v>
      </c>
      <c r="I21" s="2" t="s">
        <v>8</v>
      </c>
      <c r="J21" s="2">
        <f t="shared" si="0"/>
        <v>12999</v>
      </c>
      <c r="K21" s="4">
        <f t="shared" si="1"/>
        <v>545958</v>
      </c>
      <c r="L21" s="20">
        <f t="shared" si="2"/>
        <v>6</v>
      </c>
    </row>
    <row r="22" spans="2:12" ht="25.5" x14ac:dyDescent="0.25">
      <c r="B22" s="17" t="s">
        <v>28</v>
      </c>
      <c r="C22" s="2">
        <v>28500</v>
      </c>
      <c r="D22" s="2">
        <v>43999</v>
      </c>
      <c r="E22" s="2">
        <v>20</v>
      </c>
      <c r="F22" s="3">
        <v>0.2</v>
      </c>
      <c r="G22" s="2">
        <v>20</v>
      </c>
      <c r="H22" s="2">
        <v>14</v>
      </c>
      <c r="I22" s="2" t="s">
        <v>8</v>
      </c>
      <c r="J22" s="2">
        <f t="shared" si="0"/>
        <v>15499</v>
      </c>
      <c r="K22" s="4">
        <f t="shared" si="1"/>
        <v>216986</v>
      </c>
      <c r="L22" s="20">
        <f t="shared" si="2"/>
        <v>6</v>
      </c>
    </row>
    <row r="23" spans="2:12" ht="25.5" x14ac:dyDescent="0.25">
      <c r="B23" s="17" t="s">
        <v>29</v>
      </c>
      <c r="C23" s="2">
        <v>28000</v>
      </c>
      <c r="D23" s="2">
        <v>43999</v>
      </c>
      <c r="E23" s="2">
        <v>30</v>
      </c>
      <c r="F23" s="3">
        <v>0.2</v>
      </c>
      <c r="G23" s="2">
        <v>30</v>
      </c>
      <c r="H23" s="2">
        <v>14</v>
      </c>
      <c r="I23" s="2" t="s">
        <v>8</v>
      </c>
      <c r="J23" s="2">
        <f t="shared" si="0"/>
        <v>15999</v>
      </c>
      <c r="K23" s="4">
        <f t="shared" si="1"/>
        <v>223986</v>
      </c>
      <c r="L23" s="20">
        <f t="shared" si="2"/>
        <v>16</v>
      </c>
    </row>
    <row r="24" spans="2:12" ht="25.5" x14ac:dyDescent="0.25">
      <c r="B24" s="17" t="s">
        <v>30</v>
      </c>
      <c r="C24" s="2">
        <v>28000</v>
      </c>
      <c r="D24" s="2">
        <v>44999</v>
      </c>
      <c r="E24" s="2">
        <v>45</v>
      </c>
      <c r="F24" s="3">
        <v>0.2</v>
      </c>
      <c r="G24" s="2">
        <v>45</v>
      </c>
      <c r="H24" s="2">
        <v>38</v>
      </c>
      <c r="I24" s="2" t="s">
        <v>8</v>
      </c>
      <c r="J24" s="2">
        <f t="shared" si="0"/>
        <v>16999</v>
      </c>
      <c r="K24" s="4">
        <f t="shared" si="1"/>
        <v>645962</v>
      </c>
      <c r="L24" s="20">
        <f t="shared" si="2"/>
        <v>7</v>
      </c>
    </row>
    <row r="25" spans="2:12" ht="25.5" x14ac:dyDescent="0.25">
      <c r="B25" s="17" t="s">
        <v>31</v>
      </c>
      <c r="C25" s="2">
        <v>29500</v>
      </c>
      <c r="D25" s="2">
        <v>49999</v>
      </c>
      <c r="E25" s="2">
        <v>45</v>
      </c>
      <c r="F25" s="3">
        <v>0.2</v>
      </c>
      <c r="G25" s="2">
        <v>45</v>
      </c>
      <c r="H25" s="2">
        <v>35</v>
      </c>
      <c r="I25" s="2" t="s">
        <v>8</v>
      </c>
      <c r="J25" s="2">
        <f t="shared" si="0"/>
        <v>20499</v>
      </c>
      <c r="K25" s="4">
        <f t="shared" si="1"/>
        <v>717465</v>
      </c>
      <c r="L25" s="20">
        <f t="shared" si="2"/>
        <v>10</v>
      </c>
    </row>
    <row r="26" spans="2:12" ht="25.5" x14ac:dyDescent="0.25">
      <c r="B26" s="17" t="s">
        <v>32</v>
      </c>
      <c r="C26" s="2">
        <v>30750</v>
      </c>
      <c r="D26" s="2">
        <v>49999</v>
      </c>
      <c r="E26" s="2">
        <v>20</v>
      </c>
      <c r="F26" s="3">
        <v>0.2</v>
      </c>
      <c r="G26" s="2">
        <v>20</v>
      </c>
      <c r="H26" s="2">
        <v>18</v>
      </c>
      <c r="I26" s="2" t="s">
        <v>8</v>
      </c>
      <c r="J26" s="2">
        <f t="shared" si="0"/>
        <v>19249</v>
      </c>
      <c r="K26" s="4">
        <f t="shared" si="1"/>
        <v>346482</v>
      </c>
      <c r="L26" s="20">
        <f t="shared" si="2"/>
        <v>2</v>
      </c>
    </row>
    <row r="27" spans="2:12" ht="25.5" x14ac:dyDescent="0.25">
      <c r="B27" s="17" t="s">
        <v>33</v>
      </c>
      <c r="C27" s="2">
        <v>30000</v>
      </c>
      <c r="D27" s="2">
        <v>52500</v>
      </c>
      <c r="E27" s="2">
        <v>30</v>
      </c>
      <c r="F27" s="3">
        <v>0.2</v>
      </c>
      <c r="G27" s="2">
        <v>30</v>
      </c>
      <c r="H27" s="2">
        <v>20</v>
      </c>
      <c r="I27" s="2" t="s">
        <v>8</v>
      </c>
      <c r="J27" s="2">
        <f t="shared" si="0"/>
        <v>22500</v>
      </c>
      <c r="K27" s="4">
        <f t="shared" si="1"/>
        <v>450000</v>
      </c>
      <c r="L27" s="20">
        <f t="shared" si="2"/>
        <v>10</v>
      </c>
    </row>
    <row r="28" spans="2:12" ht="25.5" x14ac:dyDescent="0.25">
      <c r="B28" s="17" t="s">
        <v>34</v>
      </c>
      <c r="C28" s="2">
        <v>37500</v>
      </c>
      <c r="D28" s="2">
        <v>54999</v>
      </c>
      <c r="E28" s="2">
        <v>22</v>
      </c>
      <c r="F28" s="3">
        <v>0.2</v>
      </c>
      <c r="G28" s="2">
        <v>22</v>
      </c>
      <c r="H28" s="2">
        <v>20</v>
      </c>
      <c r="I28" s="2" t="s">
        <v>8</v>
      </c>
      <c r="J28" s="2">
        <f t="shared" si="0"/>
        <v>17499</v>
      </c>
      <c r="K28" s="4">
        <f t="shared" si="1"/>
        <v>349980</v>
      </c>
      <c r="L28" s="20">
        <f t="shared" si="2"/>
        <v>2</v>
      </c>
    </row>
    <row r="29" spans="2:12" ht="25.5" x14ac:dyDescent="0.25">
      <c r="B29" s="17" t="s">
        <v>35</v>
      </c>
      <c r="C29" s="2">
        <v>38000</v>
      </c>
      <c r="D29" s="2">
        <v>58500</v>
      </c>
      <c r="E29" s="2">
        <v>28</v>
      </c>
      <c r="F29" s="3">
        <v>0.2</v>
      </c>
      <c r="G29" s="2">
        <v>28</v>
      </c>
      <c r="H29" s="2">
        <v>28</v>
      </c>
      <c r="I29" s="2" t="s">
        <v>8</v>
      </c>
      <c r="J29" s="2">
        <f t="shared" si="0"/>
        <v>20500</v>
      </c>
      <c r="K29" s="4">
        <f t="shared" si="1"/>
        <v>574000</v>
      </c>
      <c r="L29" s="20">
        <f t="shared" si="2"/>
        <v>0</v>
      </c>
    </row>
    <row r="30" spans="2:12" ht="25.5" x14ac:dyDescent="0.25">
      <c r="B30" s="17" t="s">
        <v>36</v>
      </c>
      <c r="C30" s="2">
        <v>42500</v>
      </c>
      <c r="D30" s="2">
        <v>68500</v>
      </c>
      <c r="E30" s="2">
        <v>40</v>
      </c>
      <c r="F30" s="3">
        <v>0.2</v>
      </c>
      <c r="G30" s="2">
        <v>40</v>
      </c>
      <c r="H30" s="2">
        <v>22</v>
      </c>
      <c r="I30" s="2" t="s">
        <v>8</v>
      </c>
      <c r="J30" s="2">
        <f t="shared" si="0"/>
        <v>26000</v>
      </c>
      <c r="K30" s="4">
        <f t="shared" si="1"/>
        <v>572000</v>
      </c>
      <c r="L30" s="20">
        <f t="shared" si="2"/>
        <v>18</v>
      </c>
    </row>
    <row r="31" spans="2:12" ht="25.5" x14ac:dyDescent="0.25">
      <c r="B31" s="17" t="s">
        <v>37</v>
      </c>
      <c r="C31" s="2">
        <v>50000</v>
      </c>
      <c r="D31" s="2">
        <v>74999</v>
      </c>
      <c r="E31" s="2">
        <v>22</v>
      </c>
      <c r="F31" s="3">
        <v>0.2</v>
      </c>
      <c r="G31" s="2">
        <v>22</v>
      </c>
      <c r="H31" s="2">
        <v>15</v>
      </c>
      <c r="I31" s="2" t="s">
        <v>8</v>
      </c>
      <c r="J31" s="2">
        <f t="shared" si="0"/>
        <v>24999</v>
      </c>
      <c r="K31" s="4">
        <f t="shared" si="1"/>
        <v>374985</v>
      </c>
      <c r="L31" s="20">
        <f t="shared" si="2"/>
        <v>7</v>
      </c>
    </row>
    <row r="32" spans="2:12" ht="25.5" x14ac:dyDescent="0.25">
      <c r="B32" s="17" t="s">
        <v>38</v>
      </c>
      <c r="C32" s="2">
        <v>53999</v>
      </c>
      <c r="D32" s="2">
        <v>79999</v>
      </c>
      <c r="E32" s="2">
        <v>24</v>
      </c>
      <c r="F32" s="3">
        <v>0.2</v>
      </c>
      <c r="G32" s="2">
        <v>24</v>
      </c>
      <c r="H32" s="2">
        <v>15</v>
      </c>
      <c r="I32" s="2" t="s">
        <v>8</v>
      </c>
      <c r="J32" s="2">
        <f t="shared" si="0"/>
        <v>26000</v>
      </c>
      <c r="K32" s="4">
        <f t="shared" si="1"/>
        <v>390000</v>
      </c>
      <c r="L32" s="20">
        <f t="shared" si="2"/>
        <v>9</v>
      </c>
    </row>
    <row r="33" spans="2:12" ht="38.25" x14ac:dyDescent="0.25">
      <c r="B33" s="17" t="s">
        <v>39</v>
      </c>
      <c r="C33" s="2">
        <v>5500</v>
      </c>
      <c r="D33" s="2">
        <v>8999</v>
      </c>
      <c r="E33" s="2">
        <v>15</v>
      </c>
      <c r="F33" s="3">
        <v>0.2</v>
      </c>
      <c r="G33" s="2">
        <v>15</v>
      </c>
      <c r="H33" s="2">
        <v>11</v>
      </c>
      <c r="I33" s="2" t="s">
        <v>8</v>
      </c>
      <c r="J33" s="2">
        <f t="shared" si="0"/>
        <v>3499</v>
      </c>
      <c r="K33" s="4">
        <f t="shared" si="1"/>
        <v>38489</v>
      </c>
      <c r="L33" s="20">
        <f t="shared" si="2"/>
        <v>4</v>
      </c>
    </row>
    <row r="34" spans="2:12" x14ac:dyDescent="0.25">
      <c r="B34" s="17" t="s">
        <v>40</v>
      </c>
      <c r="C34" s="2">
        <v>1800</v>
      </c>
      <c r="D34" s="2">
        <v>3499</v>
      </c>
      <c r="E34" s="2">
        <v>150</v>
      </c>
      <c r="F34" s="3">
        <v>0.01</v>
      </c>
      <c r="G34" s="2">
        <v>150</v>
      </c>
      <c r="H34" s="2">
        <v>140</v>
      </c>
      <c r="I34" s="2" t="s">
        <v>8</v>
      </c>
      <c r="J34" s="2">
        <f t="shared" si="0"/>
        <v>1699</v>
      </c>
      <c r="K34" s="4">
        <f t="shared" si="1"/>
        <v>237860</v>
      </c>
      <c r="L34" s="20">
        <f t="shared" si="2"/>
        <v>10</v>
      </c>
    </row>
    <row r="35" spans="2:12" ht="25.5" x14ac:dyDescent="0.25">
      <c r="B35" s="17" t="s">
        <v>41</v>
      </c>
      <c r="C35" s="2">
        <v>2500</v>
      </c>
      <c r="D35" s="2">
        <v>4699</v>
      </c>
      <c r="E35" s="2">
        <v>450</v>
      </c>
      <c r="F35" s="3">
        <v>0.2</v>
      </c>
      <c r="G35" s="2">
        <v>450</v>
      </c>
      <c r="H35" s="2">
        <v>341</v>
      </c>
      <c r="I35" s="2" t="s">
        <v>8</v>
      </c>
      <c r="J35" s="2">
        <f t="shared" si="0"/>
        <v>2199</v>
      </c>
      <c r="K35" s="4">
        <f t="shared" si="1"/>
        <v>749859</v>
      </c>
      <c r="L35" s="20">
        <f t="shared" si="2"/>
        <v>109</v>
      </c>
    </row>
    <row r="36" spans="2:12" ht="38.25" x14ac:dyDescent="0.25">
      <c r="B36" s="17" t="s">
        <v>42</v>
      </c>
      <c r="C36" s="2">
        <v>2500</v>
      </c>
      <c r="D36" s="2">
        <v>4699</v>
      </c>
      <c r="E36" s="2">
        <v>450</v>
      </c>
      <c r="F36" s="3">
        <v>0.1</v>
      </c>
      <c r="G36" s="2">
        <v>450</v>
      </c>
      <c r="H36" s="2">
        <v>355</v>
      </c>
      <c r="I36" s="2" t="s">
        <v>8</v>
      </c>
      <c r="J36" s="2">
        <f t="shared" si="0"/>
        <v>2199</v>
      </c>
      <c r="K36" s="4">
        <f t="shared" si="1"/>
        <v>780645</v>
      </c>
      <c r="L36" s="20">
        <f t="shared" si="2"/>
        <v>95</v>
      </c>
    </row>
    <row r="37" spans="2:12" ht="25.5" x14ac:dyDescent="0.25">
      <c r="B37" s="17" t="s">
        <v>43</v>
      </c>
      <c r="C37" s="2">
        <v>1100</v>
      </c>
      <c r="D37" s="2">
        <v>2599</v>
      </c>
      <c r="E37" s="2">
        <v>400</v>
      </c>
      <c r="F37" s="3">
        <v>0.1</v>
      </c>
      <c r="G37" s="2">
        <v>400</v>
      </c>
      <c r="H37" s="2">
        <v>281</v>
      </c>
      <c r="I37" s="2" t="s">
        <v>8</v>
      </c>
      <c r="J37" s="2">
        <f t="shared" si="0"/>
        <v>1499</v>
      </c>
      <c r="K37" s="4">
        <f t="shared" si="1"/>
        <v>421219</v>
      </c>
      <c r="L37" s="20">
        <f t="shared" si="2"/>
        <v>119</v>
      </c>
    </row>
    <row r="38" spans="2:12" ht="25.5" x14ac:dyDescent="0.25">
      <c r="B38" s="17" t="s">
        <v>44</v>
      </c>
      <c r="C38" s="2">
        <v>1100</v>
      </c>
      <c r="D38" s="2">
        <v>2599</v>
      </c>
      <c r="E38" s="2">
        <v>400</v>
      </c>
      <c r="F38" s="3">
        <v>0.1</v>
      </c>
      <c r="G38" s="2">
        <v>400</v>
      </c>
      <c r="H38" s="2">
        <v>266</v>
      </c>
      <c r="I38" s="2" t="s">
        <v>8</v>
      </c>
      <c r="J38" s="2">
        <f t="shared" si="0"/>
        <v>1499</v>
      </c>
      <c r="K38" s="4">
        <f t="shared" si="1"/>
        <v>398734</v>
      </c>
      <c r="L38" s="20">
        <f t="shared" si="2"/>
        <v>134</v>
      </c>
    </row>
    <row r="39" spans="2:12" ht="25.5" x14ac:dyDescent="0.25">
      <c r="B39" s="17" t="s">
        <v>45</v>
      </c>
      <c r="C39" s="2">
        <v>1100</v>
      </c>
      <c r="D39" s="2">
        <v>2599</v>
      </c>
      <c r="E39" s="2">
        <v>400</v>
      </c>
      <c r="F39" s="3">
        <v>0.1</v>
      </c>
      <c r="G39" s="2">
        <v>400</v>
      </c>
      <c r="H39" s="2">
        <v>247</v>
      </c>
      <c r="I39" s="2" t="s">
        <v>8</v>
      </c>
      <c r="J39" s="2">
        <f t="shared" si="0"/>
        <v>1499</v>
      </c>
      <c r="K39" s="4">
        <f t="shared" si="1"/>
        <v>370253</v>
      </c>
      <c r="L39" s="20">
        <f t="shared" si="2"/>
        <v>153</v>
      </c>
    </row>
    <row r="40" spans="2:12" ht="38.25" x14ac:dyDescent="0.25">
      <c r="B40" s="17" t="s">
        <v>46</v>
      </c>
      <c r="C40" s="2">
        <v>1000</v>
      </c>
      <c r="D40" s="2">
        <v>2299</v>
      </c>
      <c r="E40" s="2">
        <v>1000</v>
      </c>
      <c r="F40" s="3">
        <v>0.1</v>
      </c>
      <c r="G40" s="2">
        <v>1000</v>
      </c>
      <c r="H40" s="2">
        <v>711</v>
      </c>
      <c r="I40" s="2" t="s">
        <v>8</v>
      </c>
      <c r="J40" s="2">
        <f t="shared" si="0"/>
        <v>1299</v>
      </c>
      <c r="K40" s="4">
        <f t="shared" si="1"/>
        <v>923589</v>
      </c>
      <c r="L40" s="20">
        <f t="shared" si="2"/>
        <v>289</v>
      </c>
    </row>
    <row r="41" spans="2:12" ht="38.25" x14ac:dyDescent="0.25">
      <c r="B41" s="17" t="s">
        <v>47</v>
      </c>
      <c r="C41" s="2">
        <v>1000</v>
      </c>
      <c r="D41" s="2">
        <v>2299</v>
      </c>
      <c r="E41" s="2">
        <v>1000</v>
      </c>
      <c r="F41" s="3">
        <v>0.2</v>
      </c>
      <c r="G41" s="2">
        <v>1000</v>
      </c>
      <c r="H41" s="2">
        <v>750</v>
      </c>
      <c r="I41" s="2" t="s">
        <v>8</v>
      </c>
      <c r="J41" s="2">
        <f t="shared" si="0"/>
        <v>1299</v>
      </c>
      <c r="K41" s="4">
        <f t="shared" si="1"/>
        <v>974250</v>
      </c>
      <c r="L41" s="20">
        <f t="shared" si="2"/>
        <v>250</v>
      </c>
    </row>
    <row r="42" spans="2:12" x14ac:dyDescent="0.25">
      <c r="B42" s="17" t="s">
        <v>7</v>
      </c>
      <c r="C42" s="2">
        <v>4000</v>
      </c>
      <c r="D42" s="2">
        <v>6599</v>
      </c>
      <c r="E42" s="2">
        <v>10</v>
      </c>
      <c r="F42" s="3">
        <v>0.2</v>
      </c>
      <c r="G42" s="2">
        <v>10</v>
      </c>
      <c r="H42" s="2">
        <v>8</v>
      </c>
      <c r="I42" s="2" t="s">
        <v>48</v>
      </c>
      <c r="J42" s="2">
        <f t="shared" si="0"/>
        <v>2599</v>
      </c>
      <c r="K42" s="4">
        <f t="shared" si="1"/>
        <v>20792</v>
      </c>
      <c r="L42" s="20">
        <f>G42-H42+L2</f>
        <v>8</v>
      </c>
    </row>
    <row r="43" spans="2:12" x14ac:dyDescent="0.25">
      <c r="B43" s="17" t="s">
        <v>9</v>
      </c>
      <c r="C43" s="2">
        <v>4600</v>
      </c>
      <c r="D43" s="2">
        <v>6899</v>
      </c>
      <c r="E43" s="2">
        <v>12</v>
      </c>
      <c r="F43" s="3">
        <v>0.2</v>
      </c>
      <c r="G43" s="2">
        <v>12</v>
      </c>
      <c r="H43" s="2">
        <v>10</v>
      </c>
      <c r="I43" s="2" t="s">
        <v>48</v>
      </c>
      <c r="J43" s="2">
        <f t="shared" si="0"/>
        <v>2299</v>
      </c>
      <c r="K43" s="4">
        <f t="shared" si="1"/>
        <v>22990</v>
      </c>
      <c r="L43" s="20">
        <f t="shared" ref="L43:L81" si="3">G43-H43+L3</f>
        <v>11</v>
      </c>
    </row>
    <row r="44" spans="2:12" x14ac:dyDescent="0.25">
      <c r="B44" s="17" t="s">
        <v>10</v>
      </c>
      <c r="C44" s="2">
        <v>5212</v>
      </c>
      <c r="D44" s="2">
        <v>7699</v>
      </c>
      <c r="E44" s="2">
        <v>7</v>
      </c>
      <c r="F44" s="3">
        <v>0.2</v>
      </c>
      <c r="G44" s="2">
        <v>7</v>
      </c>
      <c r="H44" s="2">
        <v>6</v>
      </c>
      <c r="I44" s="2" t="s">
        <v>48</v>
      </c>
      <c r="J44" s="2">
        <f t="shared" si="0"/>
        <v>2487</v>
      </c>
      <c r="K44" s="4">
        <f t="shared" si="1"/>
        <v>14922</v>
      </c>
      <c r="L44" s="20">
        <f t="shared" si="3"/>
        <v>5</v>
      </c>
    </row>
    <row r="45" spans="2:12" x14ac:dyDescent="0.25">
      <c r="B45" s="17" t="s">
        <v>11</v>
      </c>
      <c r="C45" s="2">
        <v>4044</v>
      </c>
      <c r="D45" s="2">
        <v>6879</v>
      </c>
      <c r="E45" s="2">
        <v>5</v>
      </c>
      <c r="F45" s="3">
        <v>0.2</v>
      </c>
      <c r="G45" s="2">
        <v>5</v>
      </c>
      <c r="H45" s="2">
        <v>5</v>
      </c>
      <c r="I45" s="2" t="s">
        <v>48</v>
      </c>
      <c r="J45" s="2">
        <f t="shared" si="0"/>
        <v>2835</v>
      </c>
      <c r="K45" s="4">
        <f t="shared" si="1"/>
        <v>14175</v>
      </c>
      <c r="L45" s="20">
        <f t="shared" si="3"/>
        <v>49</v>
      </c>
    </row>
    <row r="46" spans="2:12" x14ac:dyDescent="0.25">
      <c r="B46" s="17" t="s">
        <v>12</v>
      </c>
      <c r="C46" s="2">
        <v>6744</v>
      </c>
      <c r="D46" s="2">
        <v>9199</v>
      </c>
      <c r="E46" s="2">
        <v>16</v>
      </c>
      <c r="F46" s="3">
        <v>0.2</v>
      </c>
      <c r="G46" s="2">
        <v>16</v>
      </c>
      <c r="H46" s="2">
        <v>14</v>
      </c>
      <c r="I46" s="2" t="s">
        <v>48</v>
      </c>
      <c r="J46" s="2">
        <f t="shared" si="0"/>
        <v>2455</v>
      </c>
      <c r="K46" s="4">
        <f t="shared" si="1"/>
        <v>34370</v>
      </c>
      <c r="L46" s="20">
        <f t="shared" si="3"/>
        <v>8</v>
      </c>
    </row>
    <row r="47" spans="2:12" ht="25.5" x14ac:dyDescent="0.25">
      <c r="B47" s="17" t="s">
        <v>13</v>
      </c>
      <c r="C47" s="2">
        <v>6677</v>
      </c>
      <c r="D47" s="2">
        <v>9499</v>
      </c>
      <c r="E47" s="2">
        <v>13</v>
      </c>
      <c r="F47" s="3">
        <v>0.2</v>
      </c>
      <c r="G47" s="2">
        <v>13</v>
      </c>
      <c r="H47" s="2">
        <v>10</v>
      </c>
      <c r="I47" s="2" t="s">
        <v>48</v>
      </c>
      <c r="J47" s="2">
        <f t="shared" si="0"/>
        <v>2822</v>
      </c>
      <c r="K47" s="4">
        <f t="shared" si="1"/>
        <v>28220</v>
      </c>
      <c r="L47" s="20">
        <f t="shared" si="3"/>
        <v>10</v>
      </c>
    </row>
    <row r="48" spans="2:12" ht="25.5" x14ac:dyDescent="0.25">
      <c r="B48" s="17" t="s">
        <v>14</v>
      </c>
      <c r="C48" s="2">
        <v>7787</v>
      </c>
      <c r="D48" s="2">
        <v>9999</v>
      </c>
      <c r="E48" s="2">
        <v>12</v>
      </c>
      <c r="F48" s="3">
        <v>0.2</v>
      </c>
      <c r="G48" s="2">
        <v>12</v>
      </c>
      <c r="H48" s="2">
        <v>10</v>
      </c>
      <c r="I48" s="2" t="s">
        <v>48</v>
      </c>
      <c r="J48" s="2">
        <f t="shared" si="0"/>
        <v>2212</v>
      </c>
      <c r="K48" s="4">
        <f t="shared" si="1"/>
        <v>22120</v>
      </c>
      <c r="L48" s="20">
        <f t="shared" si="3"/>
        <v>4</v>
      </c>
    </row>
    <row r="49" spans="2:12" ht="25.5" x14ac:dyDescent="0.25">
      <c r="B49" s="17" t="s">
        <v>15</v>
      </c>
      <c r="C49" s="2">
        <v>7999</v>
      </c>
      <c r="D49" s="2">
        <v>9999</v>
      </c>
      <c r="E49" s="2">
        <v>11</v>
      </c>
      <c r="F49" s="3">
        <v>0.2</v>
      </c>
      <c r="G49" s="2">
        <v>11</v>
      </c>
      <c r="H49" s="2">
        <v>10</v>
      </c>
      <c r="I49" s="2" t="s">
        <v>48</v>
      </c>
      <c r="J49" s="2">
        <f t="shared" si="0"/>
        <v>2000</v>
      </c>
      <c r="K49" s="4">
        <f t="shared" si="1"/>
        <v>20000</v>
      </c>
      <c r="L49" s="20">
        <f t="shared" si="3"/>
        <v>2</v>
      </c>
    </row>
    <row r="50" spans="2:12" ht="25.5" x14ac:dyDescent="0.25">
      <c r="B50" s="17" t="s">
        <v>16</v>
      </c>
      <c r="C50" s="2">
        <v>8250</v>
      </c>
      <c r="D50" s="2">
        <v>10999</v>
      </c>
      <c r="E50" s="2">
        <v>8</v>
      </c>
      <c r="F50" s="3">
        <v>0.2</v>
      </c>
      <c r="G50" s="2">
        <v>8</v>
      </c>
      <c r="H50" s="2">
        <v>4</v>
      </c>
      <c r="I50" s="2" t="s">
        <v>48</v>
      </c>
      <c r="J50" s="2">
        <f t="shared" si="0"/>
        <v>2749</v>
      </c>
      <c r="K50" s="4">
        <f t="shared" si="1"/>
        <v>10996</v>
      </c>
      <c r="L50" s="20">
        <f t="shared" si="3"/>
        <v>10</v>
      </c>
    </row>
    <row r="51" spans="2:12" ht="25.5" x14ac:dyDescent="0.25">
      <c r="B51" s="17" t="s">
        <v>17</v>
      </c>
      <c r="C51" s="2">
        <v>8025</v>
      </c>
      <c r="D51" s="2">
        <v>11999</v>
      </c>
      <c r="E51" s="2">
        <v>9</v>
      </c>
      <c r="F51" s="3">
        <v>0.2</v>
      </c>
      <c r="G51" s="2">
        <v>9</v>
      </c>
      <c r="H51" s="2">
        <v>6</v>
      </c>
      <c r="I51" s="2" t="s">
        <v>48</v>
      </c>
      <c r="J51" s="2">
        <f t="shared" si="0"/>
        <v>3974</v>
      </c>
      <c r="K51" s="4">
        <f t="shared" si="1"/>
        <v>23844</v>
      </c>
      <c r="L51" s="20">
        <f t="shared" si="3"/>
        <v>11</v>
      </c>
    </row>
    <row r="52" spans="2:12" ht="25.5" x14ac:dyDescent="0.25">
      <c r="B52" s="17" t="s">
        <v>18</v>
      </c>
      <c r="C52" s="2">
        <v>9052</v>
      </c>
      <c r="D52" s="2">
        <v>13999</v>
      </c>
      <c r="E52" s="2">
        <v>7</v>
      </c>
      <c r="F52" s="3">
        <v>0.2</v>
      </c>
      <c r="G52" s="2">
        <v>7</v>
      </c>
      <c r="H52" s="2">
        <v>5</v>
      </c>
      <c r="I52" s="2" t="s">
        <v>48</v>
      </c>
      <c r="J52" s="2">
        <f t="shared" si="0"/>
        <v>4947</v>
      </c>
      <c r="K52" s="4">
        <f t="shared" si="1"/>
        <v>24735</v>
      </c>
      <c r="L52" s="20">
        <f t="shared" si="3"/>
        <v>8</v>
      </c>
    </row>
    <row r="53" spans="2:12" ht="25.5" x14ac:dyDescent="0.25">
      <c r="B53" s="17" t="s">
        <v>19</v>
      </c>
      <c r="C53" s="2">
        <v>11500</v>
      </c>
      <c r="D53" s="2">
        <v>18299</v>
      </c>
      <c r="E53" s="2">
        <v>16</v>
      </c>
      <c r="F53" s="3">
        <v>0.2</v>
      </c>
      <c r="G53" s="2">
        <v>16</v>
      </c>
      <c r="H53" s="2">
        <v>15</v>
      </c>
      <c r="I53" s="2" t="s">
        <v>48</v>
      </c>
      <c r="J53" s="2">
        <f t="shared" si="0"/>
        <v>6799</v>
      </c>
      <c r="K53" s="4">
        <f t="shared" si="1"/>
        <v>101985</v>
      </c>
      <c r="L53" s="20">
        <f t="shared" si="3"/>
        <v>4</v>
      </c>
    </row>
    <row r="54" spans="2:12" ht="38.25" x14ac:dyDescent="0.25">
      <c r="B54" s="17" t="s">
        <v>20</v>
      </c>
      <c r="C54" s="2">
        <v>12432</v>
      </c>
      <c r="D54" s="2">
        <v>19999</v>
      </c>
      <c r="E54" s="2">
        <v>10</v>
      </c>
      <c r="F54" s="3">
        <v>0.2</v>
      </c>
      <c r="G54" s="2">
        <v>10</v>
      </c>
      <c r="H54" s="2">
        <v>9</v>
      </c>
      <c r="I54" s="2" t="s">
        <v>48</v>
      </c>
      <c r="J54" s="2">
        <f t="shared" si="0"/>
        <v>7567</v>
      </c>
      <c r="K54" s="4">
        <f t="shared" si="1"/>
        <v>68103</v>
      </c>
      <c r="L54" s="20">
        <f t="shared" si="3"/>
        <v>3</v>
      </c>
    </row>
    <row r="55" spans="2:12" ht="25.5" x14ac:dyDescent="0.25">
      <c r="B55" s="17" t="s">
        <v>21</v>
      </c>
      <c r="C55" s="2">
        <v>12800</v>
      </c>
      <c r="D55" s="2">
        <v>19999</v>
      </c>
      <c r="E55" s="2">
        <v>28</v>
      </c>
      <c r="F55" s="3">
        <v>0.2</v>
      </c>
      <c r="G55" s="2">
        <v>28</v>
      </c>
      <c r="H55" s="2">
        <v>24</v>
      </c>
      <c r="I55" s="2" t="s">
        <v>48</v>
      </c>
      <c r="J55" s="2">
        <f t="shared" si="0"/>
        <v>7199</v>
      </c>
      <c r="K55" s="4">
        <f t="shared" si="1"/>
        <v>172776</v>
      </c>
      <c r="L55" s="20">
        <f t="shared" si="3"/>
        <v>6</v>
      </c>
    </row>
    <row r="56" spans="2:12" ht="25.5" x14ac:dyDescent="0.25">
      <c r="B56" s="17" t="s">
        <v>22</v>
      </c>
      <c r="C56" s="2">
        <v>13750</v>
      </c>
      <c r="D56" s="2">
        <v>20999</v>
      </c>
      <c r="E56" s="2">
        <v>20</v>
      </c>
      <c r="F56" s="3">
        <v>0.2</v>
      </c>
      <c r="G56" s="2">
        <v>20</v>
      </c>
      <c r="H56" s="2">
        <v>20</v>
      </c>
      <c r="I56" s="2" t="s">
        <v>48</v>
      </c>
      <c r="J56" s="2">
        <f t="shared" si="0"/>
        <v>7249</v>
      </c>
      <c r="K56" s="4">
        <f t="shared" si="1"/>
        <v>144980</v>
      </c>
      <c r="L56" s="20">
        <f t="shared" si="3"/>
        <v>5</v>
      </c>
    </row>
    <row r="57" spans="2:12" ht="25.5" x14ac:dyDescent="0.25">
      <c r="B57" s="17" t="s">
        <v>23</v>
      </c>
      <c r="C57" s="2">
        <v>15900</v>
      </c>
      <c r="D57" s="2">
        <v>24999</v>
      </c>
      <c r="E57" s="2">
        <v>33</v>
      </c>
      <c r="F57" s="3">
        <v>0.2</v>
      </c>
      <c r="G57" s="2">
        <v>33</v>
      </c>
      <c r="H57" s="2">
        <v>28</v>
      </c>
      <c r="I57" s="2" t="s">
        <v>48</v>
      </c>
      <c r="J57" s="2">
        <f t="shared" si="0"/>
        <v>9099</v>
      </c>
      <c r="K57" s="4">
        <f t="shared" si="1"/>
        <v>254772</v>
      </c>
      <c r="L57" s="20">
        <f t="shared" si="3"/>
        <v>14</v>
      </c>
    </row>
    <row r="58" spans="2:12" ht="25.5" x14ac:dyDescent="0.25">
      <c r="B58" s="17" t="s">
        <v>24</v>
      </c>
      <c r="C58" s="2">
        <v>14200</v>
      </c>
      <c r="D58" s="2">
        <v>24999</v>
      </c>
      <c r="E58" s="2">
        <v>30</v>
      </c>
      <c r="F58" s="3">
        <v>0.2</v>
      </c>
      <c r="G58" s="2">
        <v>30</v>
      </c>
      <c r="H58" s="2">
        <v>25</v>
      </c>
      <c r="I58" s="2" t="s">
        <v>48</v>
      </c>
      <c r="J58" s="2">
        <f t="shared" si="0"/>
        <v>10799</v>
      </c>
      <c r="K58" s="4">
        <f t="shared" si="1"/>
        <v>269975</v>
      </c>
      <c r="L58" s="20">
        <f t="shared" si="3"/>
        <v>13</v>
      </c>
    </row>
    <row r="59" spans="2:12" ht="25.5" x14ac:dyDescent="0.25">
      <c r="B59" s="17" t="s">
        <v>25</v>
      </c>
      <c r="C59" s="2">
        <v>20000</v>
      </c>
      <c r="D59" s="2">
        <v>34999</v>
      </c>
      <c r="E59" s="2">
        <v>20</v>
      </c>
      <c r="F59" s="3">
        <v>0.2</v>
      </c>
      <c r="G59" s="2">
        <v>20</v>
      </c>
      <c r="H59" s="2">
        <v>18</v>
      </c>
      <c r="I59" s="2" t="s">
        <v>48</v>
      </c>
      <c r="J59" s="2">
        <f t="shared" si="0"/>
        <v>14999</v>
      </c>
      <c r="K59" s="4">
        <f t="shared" si="1"/>
        <v>269982</v>
      </c>
      <c r="L59" s="20">
        <f t="shared" si="3"/>
        <v>6</v>
      </c>
    </row>
    <row r="60" spans="2:12" ht="25.5" x14ac:dyDescent="0.25">
      <c r="B60" s="17" t="s">
        <v>26</v>
      </c>
      <c r="C60" s="2">
        <v>22500</v>
      </c>
      <c r="D60" s="2">
        <v>36999</v>
      </c>
      <c r="E60" s="2">
        <v>24</v>
      </c>
      <c r="F60" s="3">
        <v>0.2</v>
      </c>
      <c r="G60" s="2">
        <v>24</v>
      </c>
      <c r="H60" s="2">
        <v>21</v>
      </c>
      <c r="I60" s="2" t="s">
        <v>48</v>
      </c>
      <c r="J60" s="2">
        <f t="shared" si="0"/>
        <v>14499</v>
      </c>
      <c r="K60" s="4">
        <f t="shared" si="1"/>
        <v>304479</v>
      </c>
      <c r="L60" s="20">
        <f t="shared" si="3"/>
        <v>10</v>
      </c>
    </row>
    <row r="61" spans="2:12" ht="25.5" x14ac:dyDescent="0.25">
      <c r="B61" s="17" t="s">
        <v>27</v>
      </c>
      <c r="C61" s="2">
        <v>26000</v>
      </c>
      <c r="D61" s="2">
        <v>40999</v>
      </c>
      <c r="E61" s="2">
        <v>46</v>
      </c>
      <c r="F61" s="3">
        <v>0.2</v>
      </c>
      <c r="G61" s="2">
        <v>46</v>
      </c>
      <c r="H61" s="2">
        <v>41</v>
      </c>
      <c r="I61" s="2" t="s">
        <v>48</v>
      </c>
      <c r="J61" s="2">
        <f t="shared" si="0"/>
        <v>14999</v>
      </c>
      <c r="K61" s="4">
        <f t="shared" si="1"/>
        <v>614959</v>
      </c>
      <c r="L61" s="20">
        <f t="shared" si="3"/>
        <v>11</v>
      </c>
    </row>
    <row r="62" spans="2:12" ht="25.5" x14ac:dyDescent="0.25">
      <c r="B62" s="17" t="s">
        <v>28</v>
      </c>
      <c r="C62" s="2">
        <v>26000</v>
      </c>
      <c r="D62" s="2">
        <v>43999</v>
      </c>
      <c r="E62" s="2">
        <v>18</v>
      </c>
      <c r="F62" s="3">
        <v>0.2</v>
      </c>
      <c r="G62" s="2">
        <v>18</v>
      </c>
      <c r="H62" s="2">
        <v>12</v>
      </c>
      <c r="I62" s="2" t="s">
        <v>48</v>
      </c>
      <c r="J62" s="2">
        <f t="shared" si="0"/>
        <v>17999</v>
      </c>
      <c r="K62" s="4">
        <f t="shared" si="1"/>
        <v>215988</v>
      </c>
      <c r="L62" s="20">
        <f t="shared" si="3"/>
        <v>12</v>
      </c>
    </row>
    <row r="63" spans="2:12" ht="25.5" x14ac:dyDescent="0.25">
      <c r="B63" s="17" t="s">
        <v>29</v>
      </c>
      <c r="C63" s="2">
        <v>28000</v>
      </c>
      <c r="D63" s="2">
        <v>43999</v>
      </c>
      <c r="E63" s="2">
        <v>27</v>
      </c>
      <c r="F63" s="3">
        <v>0.2</v>
      </c>
      <c r="G63" s="2">
        <v>27</v>
      </c>
      <c r="H63" s="2">
        <v>18</v>
      </c>
      <c r="I63" s="2" t="s">
        <v>48</v>
      </c>
      <c r="J63" s="2">
        <f t="shared" si="0"/>
        <v>15999</v>
      </c>
      <c r="K63" s="4">
        <f t="shared" si="1"/>
        <v>287982</v>
      </c>
      <c r="L63" s="20">
        <f t="shared" si="3"/>
        <v>25</v>
      </c>
    </row>
    <row r="64" spans="2:12" ht="25.5" x14ac:dyDescent="0.25">
      <c r="B64" s="17" t="s">
        <v>30</v>
      </c>
      <c r="C64" s="2">
        <v>28500</v>
      </c>
      <c r="D64" s="2">
        <v>45999</v>
      </c>
      <c r="E64" s="2">
        <v>35</v>
      </c>
      <c r="F64" s="3">
        <v>0.2</v>
      </c>
      <c r="G64" s="2">
        <v>35</v>
      </c>
      <c r="H64" s="2">
        <v>35</v>
      </c>
      <c r="I64" s="2" t="s">
        <v>48</v>
      </c>
      <c r="J64" s="2">
        <f t="shared" si="0"/>
        <v>17499</v>
      </c>
      <c r="K64" s="4">
        <f t="shared" si="1"/>
        <v>612465</v>
      </c>
      <c r="L64" s="20">
        <f t="shared" si="3"/>
        <v>7</v>
      </c>
    </row>
    <row r="65" spans="2:12" ht="25.5" x14ac:dyDescent="0.25">
      <c r="B65" s="17" t="s">
        <v>31</v>
      </c>
      <c r="C65" s="2">
        <v>29805</v>
      </c>
      <c r="D65" s="2">
        <v>49999</v>
      </c>
      <c r="E65" s="2">
        <v>40</v>
      </c>
      <c r="F65" s="3">
        <v>0.2</v>
      </c>
      <c r="G65" s="2">
        <v>40</v>
      </c>
      <c r="H65" s="2">
        <v>34</v>
      </c>
      <c r="I65" s="2" t="s">
        <v>48</v>
      </c>
      <c r="J65" s="2">
        <f t="shared" si="0"/>
        <v>20194</v>
      </c>
      <c r="K65" s="4">
        <f t="shared" si="1"/>
        <v>686596</v>
      </c>
      <c r="L65" s="20">
        <f t="shared" si="3"/>
        <v>16</v>
      </c>
    </row>
    <row r="66" spans="2:12" ht="25.5" x14ac:dyDescent="0.25">
      <c r="B66" s="17" t="s">
        <v>32</v>
      </c>
      <c r="C66" s="2">
        <v>32250</v>
      </c>
      <c r="D66" s="2">
        <v>52999</v>
      </c>
      <c r="E66" s="2">
        <v>22</v>
      </c>
      <c r="F66" s="3">
        <v>0.2</v>
      </c>
      <c r="G66" s="2">
        <v>22</v>
      </c>
      <c r="H66" s="2">
        <v>18</v>
      </c>
      <c r="I66" s="2" t="s">
        <v>48</v>
      </c>
      <c r="J66" s="2">
        <f t="shared" si="0"/>
        <v>20749</v>
      </c>
      <c r="K66" s="4">
        <f t="shared" si="1"/>
        <v>373482</v>
      </c>
      <c r="L66" s="20">
        <f t="shared" si="3"/>
        <v>6</v>
      </c>
    </row>
    <row r="67" spans="2:12" ht="25.5" x14ac:dyDescent="0.25">
      <c r="B67" s="17" t="s">
        <v>33</v>
      </c>
      <c r="C67" s="2">
        <v>35000</v>
      </c>
      <c r="D67" s="2">
        <v>55999</v>
      </c>
      <c r="E67" s="2">
        <v>26</v>
      </c>
      <c r="F67" s="3">
        <v>0.2</v>
      </c>
      <c r="G67" s="2">
        <v>26</v>
      </c>
      <c r="H67" s="2">
        <v>14</v>
      </c>
      <c r="I67" s="2" t="s">
        <v>48</v>
      </c>
      <c r="J67" s="2">
        <f t="shared" ref="J67:J121" si="4">D67-C67</f>
        <v>20999</v>
      </c>
      <c r="K67" s="4">
        <f t="shared" ref="K67:K121" si="5">(D67-C67)*H67</f>
        <v>293986</v>
      </c>
      <c r="L67" s="20">
        <f t="shared" si="3"/>
        <v>22</v>
      </c>
    </row>
    <row r="68" spans="2:12" ht="25.5" x14ac:dyDescent="0.25">
      <c r="B68" s="17" t="s">
        <v>34</v>
      </c>
      <c r="C68" s="2">
        <v>36200</v>
      </c>
      <c r="D68" s="2">
        <v>55999</v>
      </c>
      <c r="E68" s="2">
        <v>17</v>
      </c>
      <c r="F68" s="3">
        <v>0.2</v>
      </c>
      <c r="G68" s="2">
        <v>17</v>
      </c>
      <c r="H68" s="2">
        <v>12</v>
      </c>
      <c r="I68" s="2" t="s">
        <v>48</v>
      </c>
      <c r="J68" s="2">
        <f t="shared" si="4"/>
        <v>19799</v>
      </c>
      <c r="K68" s="4">
        <f t="shared" si="5"/>
        <v>237588</v>
      </c>
      <c r="L68" s="20">
        <f t="shared" si="3"/>
        <v>7</v>
      </c>
    </row>
    <row r="69" spans="2:12" ht="25.5" x14ac:dyDescent="0.25">
      <c r="B69" s="17" t="s">
        <v>35</v>
      </c>
      <c r="C69" s="2">
        <v>38000</v>
      </c>
      <c r="D69" s="2">
        <v>59999</v>
      </c>
      <c r="E69" s="2">
        <v>42</v>
      </c>
      <c r="F69" s="3">
        <v>0.2</v>
      </c>
      <c r="G69" s="2">
        <v>42</v>
      </c>
      <c r="H69" s="2">
        <v>40</v>
      </c>
      <c r="I69" s="2" t="s">
        <v>48</v>
      </c>
      <c r="J69" s="2">
        <f t="shared" si="4"/>
        <v>21999</v>
      </c>
      <c r="K69" s="4">
        <f t="shared" si="5"/>
        <v>879960</v>
      </c>
      <c r="L69" s="20">
        <f t="shared" si="3"/>
        <v>2</v>
      </c>
    </row>
    <row r="70" spans="2:12" ht="25.5" x14ac:dyDescent="0.25">
      <c r="B70" s="17" t="s">
        <v>36</v>
      </c>
      <c r="C70" s="2">
        <v>45000</v>
      </c>
      <c r="D70" s="2">
        <v>69999</v>
      </c>
      <c r="E70" s="2">
        <v>15</v>
      </c>
      <c r="F70" s="3">
        <v>0.2</v>
      </c>
      <c r="G70" s="2">
        <v>15</v>
      </c>
      <c r="H70" s="2">
        <v>13</v>
      </c>
      <c r="I70" s="2" t="s">
        <v>48</v>
      </c>
      <c r="J70" s="2">
        <f t="shared" si="4"/>
        <v>24999</v>
      </c>
      <c r="K70" s="4">
        <f t="shared" si="5"/>
        <v>324987</v>
      </c>
      <c r="L70" s="20">
        <f t="shared" si="3"/>
        <v>20</v>
      </c>
    </row>
    <row r="71" spans="2:12" ht="25.5" x14ac:dyDescent="0.25">
      <c r="B71" s="17" t="s">
        <v>37</v>
      </c>
      <c r="C71" s="2">
        <v>51000</v>
      </c>
      <c r="D71" s="2">
        <v>77999</v>
      </c>
      <c r="E71" s="2">
        <v>20</v>
      </c>
      <c r="F71" s="3">
        <v>0.2</v>
      </c>
      <c r="G71" s="2">
        <v>20</v>
      </c>
      <c r="H71" s="2">
        <v>15</v>
      </c>
      <c r="I71" s="2" t="s">
        <v>48</v>
      </c>
      <c r="J71" s="2">
        <f t="shared" si="4"/>
        <v>26999</v>
      </c>
      <c r="K71" s="4">
        <f t="shared" si="5"/>
        <v>404985</v>
      </c>
      <c r="L71" s="20">
        <f t="shared" si="3"/>
        <v>12</v>
      </c>
    </row>
    <row r="72" spans="2:12" ht="25.5" x14ac:dyDescent="0.25">
      <c r="B72" s="17" t="s">
        <v>38</v>
      </c>
      <c r="C72" s="2">
        <v>54225</v>
      </c>
      <c r="D72" s="2">
        <v>82499</v>
      </c>
      <c r="E72" s="2">
        <v>22</v>
      </c>
      <c r="F72" s="3">
        <v>0.2</v>
      </c>
      <c r="G72" s="2">
        <v>22</v>
      </c>
      <c r="H72" s="2">
        <v>16</v>
      </c>
      <c r="I72" s="2" t="s">
        <v>48</v>
      </c>
      <c r="J72" s="2">
        <f t="shared" si="4"/>
        <v>28274</v>
      </c>
      <c r="K72" s="4">
        <f t="shared" si="5"/>
        <v>452384</v>
      </c>
      <c r="L72" s="20">
        <f t="shared" si="3"/>
        <v>15</v>
      </c>
    </row>
    <row r="73" spans="2:12" ht="38.25" x14ac:dyDescent="0.25">
      <c r="B73" s="17" t="s">
        <v>39</v>
      </c>
      <c r="C73" s="2">
        <v>5750</v>
      </c>
      <c r="D73" s="2">
        <v>9400</v>
      </c>
      <c r="E73" s="2">
        <v>14</v>
      </c>
      <c r="F73" s="3">
        <v>0.2</v>
      </c>
      <c r="G73" s="2">
        <v>14</v>
      </c>
      <c r="H73" s="2">
        <v>8</v>
      </c>
      <c r="I73" s="2" t="s">
        <v>48</v>
      </c>
      <c r="J73" s="2">
        <f t="shared" si="4"/>
        <v>3650</v>
      </c>
      <c r="K73" s="4">
        <f t="shared" si="5"/>
        <v>29200</v>
      </c>
      <c r="L73" s="20">
        <f t="shared" si="3"/>
        <v>10</v>
      </c>
    </row>
    <row r="74" spans="2:12" x14ac:dyDescent="0.25">
      <c r="B74" s="17" t="s">
        <v>40</v>
      </c>
      <c r="C74" s="2">
        <v>1825</v>
      </c>
      <c r="D74" s="2">
        <v>3599</v>
      </c>
      <c r="E74" s="2">
        <v>124</v>
      </c>
      <c r="F74" s="3">
        <v>0.01</v>
      </c>
      <c r="G74" s="2">
        <v>124</v>
      </c>
      <c r="H74" s="2">
        <v>94</v>
      </c>
      <c r="I74" s="2" t="s">
        <v>48</v>
      </c>
      <c r="J74" s="2">
        <f t="shared" si="4"/>
        <v>1774</v>
      </c>
      <c r="K74" s="4">
        <f t="shared" si="5"/>
        <v>166756</v>
      </c>
      <c r="L74" s="20">
        <f t="shared" si="3"/>
        <v>40</v>
      </c>
    </row>
    <row r="75" spans="2:12" ht="25.5" x14ac:dyDescent="0.25">
      <c r="B75" s="17" t="s">
        <v>41</v>
      </c>
      <c r="C75" s="2">
        <v>2650</v>
      </c>
      <c r="D75" s="2">
        <v>4750</v>
      </c>
      <c r="E75" s="2">
        <v>428</v>
      </c>
      <c r="F75" s="3">
        <v>0.2</v>
      </c>
      <c r="G75" s="2">
        <v>428</v>
      </c>
      <c r="H75" s="2">
        <v>288</v>
      </c>
      <c r="I75" s="2" t="s">
        <v>48</v>
      </c>
      <c r="J75" s="2">
        <f t="shared" si="4"/>
        <v>2100</v>
      </c>
      <c r="K75" s="4">
        <f t="shared" si="5"/>
        <v>604800</v>
      </c>
      <c r="L75" s="20">
        <f t="shared" si="3"/>
        <v>249</v>
      </c>
    </row>
    <row r="76" spans="2:12" ht="38.25" x14ac:dyDescent="0.25">
      <c r="B76" s="17" t="s">
        <v>42</v>
      </c>
      <c r="C76" s="2">
        <v>2650</v>
      </c>
      <c r="D76" s="2">
        <v>4800</v>
      </c>
      <c r="E76" s="2">
        <v>442</v>
      </c>
      <c r="F76" s="3">
        <v>0.1</v>
      </c>
      <c r="G76" s="2">
        <v>442</v>
      </c>
      <c r="H76" s="2">
        <v>344</v>
      </c>
      <c r="I76" s="2" t="s">
        <v>48</v>
      </c>
      <c r="J76" s="2">
        <f t="shared" si="4"/>
        <v>2150</v>
      </c>
      <c r="K76" s="4">
        <f t="shared" si="5"/>
        <v>739600</v>
      </c>
      <c r="L76" s="20">
        <f t="shared" si="3"/>
        <v>193</v>
      </c>
    </row>
    <row r="77" spans="2:12" ht="25.5" x14ac:dyDescent="0.25">
      <c r="B77" s="17" t="s">
        <v>43</v>
      </c>
      <c r="C77" s="2">
        <v>1150</v>
      </c>
      <c r="D77" s="2">
        <v>2799</v>
      </c>
      <c r="E77" s="2">
        <v>300</v>
      </c>
      <c r="F77" s="3">
        <v>0.1</v>
      </c>
      <c r="G77" s="2">
        <v>300</v>
      </c>
      <c r="H77" s="2">
        <v>252</v>
      </c>
      <c r="I77" s="2" t="s">
        <v>48</v>
      </c>
      <c r="J77" s="2">
        <f t="shared" si="4"/>
        <v>1649</v>
      </c>
      <c r="K77" s="4">
        <f t="shared" si="5"/>
        <v>415548</v>
      </c>
      <c r="L77" s="20">
        <f t="shared" si="3"/>
        <v>167</v>
      </c>
    </row>
    <row r="78" spans="2:12" ht="25.5" x14ac:dyDescent="0.25">
      <c r="B78" s="17" t="s">
        <v>44</v>
      </c>
      <c r="C78" s="2">
        <v>1150</v>
      </c>
      <c r="D78" s="2">
        <v>2799</v>
      </c>
      <c r="E78" s="2">
        <v>300</v>
      </c>
      <c r="F78" s="3">
        <v>0.1</v>
      </c>
      <c r="G78" s="2">
        <v>300</v>
      </c>
      <c r="H78" s="2">
        <v>284</v>
      </c>
      <c r="I78" s="2" t="s">
        <v>48</v>
      </c>
      <c r="J78" s="2">
        <f t="shared" si="4"/>
        <v>1649</v>
      </c>
      <c r="K78" s="4">
        <f t="shared" si="5"/>
        <v>468316</v>
      </c>
      <c r="L78" s="20">
        <f t="shared" si="3"/>
        <v>150</v>
      </c>
    </row>
    <row r="79" spans="2:12" ht="25.5" x14ac:dyDescent="0.25">
      <c r="B79" s="17" t="s">
        <v>45</v>
      </c>
      <c r="C79" s="2">
        <v>1150</v>
      </c>
      <c r="D79" s="2">
        <v>2799</v>
      </c>
      <c r="E79" s="2">
        <v>300</v>
      </c>
      <c r="F79" s="3">
        <v>0.1</v>
      </c>
      <c r="G79" s="2">
        <v>300</v>
      </c>
      <c r="H79" s="2">
        <v>281</v>
      </c>
      <c r="I79" s="2" t="s">
        <v>48</v>
      </c>
      <c r="J79" s="2">
        <f t="shared" si="4"/>
        <v>1649</v>
      </c>
      <c r="K79" s="4">
        <f t="shared" si="5"/>
        <v>463369</v>
      </c>
      <c r="L79" s="20">
        <f t="shared" si="3"/>
        <v>172</v>
      </c>
    </row>
    <row r="80" spans="2:12" ht="38.25" x14ac:dyDescent="0.25">
      <c r="B80" s="17" t="s">
        <v>46</v>
      </c>
      <c r="C80" s="2">
        <v>900</v>
      </c>
      <c r="D80" s="2">
        <v>2199</v>
      </c>
      <c r="E80" s="2">
        <v>1000</v>
      </c>
      <c r="F80" s="3">
        <v>0.1</v>
      </c>
      <c r="G80" s="2">
        <v>1000</v>
      </c>
      <c r="H80" s="2">
        <v>747</v>
      </c>
      <c r="I80" s="2" t="s">
        <v>48</v>
      </c>
      <c r="J80" s="2">
        <f t="shared" si="4"/>
        <v>1299</v>
      </c>
      <c r="K80" s="4">
        <f t="shared" si="5"/>
        <v>970353</v>
      </c>
      <c r="L80" s="20">
        <f t="shared" si="3"/>
        <v>542</v>
      </c>
    </row>
    <row r="81" spans="2:12" ht="38.25" x14ac:dyDescent="0.25">
      <c r="B81" s="17" t="s">
        <v>47</v>
      </c>
      <c r="C81" s="2">
        <v>900</v>
      </c>
      <c r="D81" s="2">
        <v>2199</v>
      </c>
      <c r="E81" s="2">
        <v>1000</v>
      </c>
      <c r="F81" s="3">
        <v>0.2</v>
      </c>
      <c r="G81" s="2">
        <v>1000</v>
      </c>
      <c r="H81" s="2">
        <v>888</v>
      </c>
      <c r="I81" s="2" t="s">
        <v>48</v>
      </c>
      <c r="J81" s="2">
        <f t="shared" si="4"/>
        <v>1299</v>
      </c>
      <c r="K81" s="4">
        <f t="shared" si="5"/>
        <v>1153512</v>
      </c>
      <c r="L81" s="20">
        <f>G81-H81+L41</f>
        <v>362</v>
      </c>
    </row>
    <row r="82" spans="2:12" x14ac:dyDescent="0.25">
      <c r="B82" s="17" t="s">
        <v>7</v>
      </c>
      <c r="C82" s="2">
        <v>4200</v>
      </c>
      <c r="D82" s="2">
        <v>6799</v>
      </c>
      <c r="E82" s="2">
        <v>10</v>
      </c>
      <c r="F82" s="3">
        <v>0.2</v>
      </c>
      <c r="G82" s="2">
        <v>10</v>
      </c>
      <c r="H82" s="2">
        <v>10</v>
      </c>
      <c r="I82" s="2" t="s">
        <v>49</v>
      </c>
      <c r="J82" s="2">
        <f t="shared" si="4"/>
        <v>2599</v>
      </c>
      <c r="K82" s="4">
        <f t="shared" si="5"/>
        <v>25990</v>
      </c>
      <c r="L82" s="20">
        <f>G82-H82+L42</f>
        <v>8</v>
      </c>
    </row>
    <row r="83" spans="2:12" x14ac:dyDescent="0.25">
      <c r="B83" s="17" t="s">
        <v>9</v>
      </c>
      <c r="C83" s="2">
        <v>5125</v>
      </c>
      <c r="D83" s="2">
        <v>7099</v>
      </c>
      <c r="E83" s="2">
        <v>12</v>
      </c>
      <c r="F83" s="3">
        <v>0.2</v>
      </c>
      <c r="G83" s="2">
        <v>12</v>
      </c>
      <c r="H83" s="2">
        <v>8</v>
      </c>
      <c r="I83" s="2" t="s">
        <v>49</v>
      </c>
      <c r="J83" s="2">
        <f t="shared" si="4"/>
        <v>1974</v>
      </c>
      <c r="K83" s="4">
        <f t="shared" si="5"/>
        <v>15792</v>
      </c>
      <c r="L83" s="20">
        <f t="shared" ref="L83:L121" si="6">G83-H83+L43</f>
        <v>15</v>
      </c>
    </row>
    <row r="84" spans="2:12" x14ac:dyDescent="0.25">
      <c r="B84" s="17" t="s">
        <v>10</v>
      </c>
      <c r="C84" s="2">
        <v>5428</v>
      </c>
      <c r="D84" s="2">
        <v>8299</v>
      </c>
      <c r="E84" s="2">
        <v>7</v>
      </c>
      <c r="F84" s="3">
        <v>0.2</v>
      </c>
      <c r="G84" s="2">
        <v>7</v>
      </c>
      <c r="H84" s="2">
        <v>7</v>
      </c>
      <c r="I84" s="2" t="s">
        <v>49</v>
      </c>
      <c r="J84" s="2">
        <f t="shared" si="4"/>
        <v>2871</v>
      </c>
      <c r="K84" s="4">
        <f t="shared" si="5"/>
        <v>20097</v>
      </c>
      <c r="L84" s="20">
        <f t="shared" si="6"/>
        <v>5</v>
      </c>
    </row>
    <row r="85" spans="2:12" x14ac:dyDescent="0.25">
      <c r="B85" s="17" t="s">
        <v>11</v>
      </c>
      <c r="C85" s="2">
        <v>4328</v>
      </c>
      <c r="D85" s="2">
        <v>7479</v>
      </c>
      <c r="E85" s="2">
        <v>5</v>
      </c>
      <c r="F85" s="3">
        <v>0.2</v>
      </c>
      <c r="G85" s="2">
        <v>5</v>
      </c>
      <c r="H85" s="2">
        <v>4</v>
      </c>
      <c r="I85" s="2" t="s">
        <v>49</v>
      </c>
      <c r="J85" s="2">
        <f t="shared" si="4"/>
        <v>3151</v>
      </c>
      <c r="K85" s="4">
        <f t="shared" si="5"/>
        <v>12604</v>
      </c>
      <c r="L85" s="20">
        <f t="shared" si="6"/>
        <v>50</v>
      </c>
    </row>
    <row r="86" spans="2:12" x14ac:dyDescent="0.25">
      <c r="B86" s="17" t="s">
        <v>12</v>
      </c>
      <c r="C86" s="2">
        <v>7224</v>
      </c>
      <c r="D86" s="2">
        <v>9499</v>
      </c>
      <c r="E86" s="2">
        <v>16</v>
      </c>
      <c r="F86" s="3">
        <v>0.2</v>
      </c>
      <c r="G86" s="2">
        <v>16</v>
      </c>
      <c r="H86" s="2">
        <v>13</v>
      </c>
      <c r="I86" s="2" t="s">
        <v>49</v>
      </c>
      <c r="J86" s="2">
        <f t="shared" si="4"/>
        <v>2275</v>
      </c>
      <c r="K86" s="4">
        <f t="shared" si="5"/>
        <v>29575</v>
      </c>
      <c r="L86" s="20">
        <f t="shared" si="6"/>
        <v>11</v>
      </c>
    </row>
    <row r="87" spans="2:12" ht="25.5" x14ac:dyDescent="0.25">
      <c r="B87" s="17" t="s">
        <v>13</v>
      </c>
      <c r="C87" s="2">
        <v>7541</v>
      </c>
      <c r="D87" s="2">
        <v>9999</v>
      </c>
      <c r="E87" s="2">
        <v>13</v>
      </c>
      <c r="F87" s="3">
        <v>0.2</v>
      </c>
      <c r="G87" s="2">
        <v>13</v>
      </c>
      <c r="H87" s="2">
        <v>11</v>
      </c>
      <c r="I87" s="2" t="s">
        <v>49</v>
      </c>
      <c r="J87" s="2">
        <f t="shared" si="4"/>
        <v>2458</v>
      </c>
      <c r="K87" s="4">
        <f t="shared" si="5"/>
        <v>27038</v>
      </c>
      <c r="L87" s="20">
        <f t="shared" si="6"/>
        <v>12</v>
      </c>
    </row>
    <row r="88" spans="2:12" ht="25.5" x14ac:dyDescent="0.25">
      <c r="B88" s="17" t="s">
        <v>14</v>
      </c>
      <c r="C88" s="2">
        <v>8541</v>
      </c>
      <c r="D88" s="2">
        <v>10999</v>
      </c>
      <c r="E88" s="2">
        <v>12</v>
      </c>
      <c r="F88" s="3">
        <v>0.2</v>
      </c>
      <c r="G88" s="2">
        <v>12</v>
      </c>
      <c r="H88" s="2">
        <v>11</v>
      </c>
      <c r="I88" s="2" t="s">
        <v>49</v>
      </c>
      <c r="J88" s="2">
        <f t="shared" si="4"/>
        <v>2458</v>
      </c>
      <c r="K88" s="4">
        <f t="shared" si="5"/>
        <v>27038</v>
      </c>
      <c r="L88" s="20">
        <f t="shared" si="6"/>
        <v>5</v>
      </c>
    </row>
    <row r="89" spans="2:12" ht="25.5" x14ac:dyDescent="0.25">
      <c r="B89" s="17" t="s">
        <v>15</v>
      </c>
      <c r="C89" s="2">
        <v>8558</v>
      </c>
      <c r="D89" s="2">
        <v>10999</v>
      </c>
      <c r="E89" s="2">
        <v>11</v>
      </c>
      <c r="F89" s="3">
        <v>0.2</v>
      </c>
      <c r="G89" s="2">
        <v>11</v>
      </c>
      <c r="H89" s="2">
        <v>11</v>
      </c>
      <c r="I89" s="2" t="s">
        <v>49</v>
      </c>
      <c r="J89" s="2">
        <f t="shared" si="4"/>
        <v>2441</v>
      </c>
      <c r="K89" s="4">
        <f t="shared" si="5"/>
        <v>26851</v>
      </c>
      <c r="L89" s="20">
        <f t="shared" si="6"/>
        <v>2</v>
      </c>
    </row>
    <row r="90" spans="2:12" ht="25.5" x14ac:dyDescent="0.25">
      <c r="B90" s="17" t="s">
        <v>16</v>
      </c>
      <c r="C90" s="2">
        <v>9000</v>
      </c>
      <c r="D90" s="2">
        <v>11499</v>
      </c>
      <c r="E90" s="2">
        <v>8</v>
      </c>
      <c r="F90" s="3">
        <v>0.2</v>
      </c>
      <c r="G90" s="2">
        <v>8</v>
      </c>
      <c r="H90" s="2">
        <v>5</v>
      </c>
      <c r="I90" s="2" t="s">
        <v>49</v>
      </c>
      <c r="J90" s="2">
        <f t="shared" si="4"/>
        <v>2499</v>
      </c>
      <c r="K90" s="4">
        <f t="shared" si="5"/>
        <v>12495</v>
      </c>
      <c r="L90" s="20">
        <f t="shared" si="6"/>
        <v>13</v>
      </c>
    </row>
    <row r="91" spans="2:12" ht="25.5" x14ac:dyDescent="0.25">
      <c r="B91" s="17" t="s">
        <v>17</v>
      </c>
      <c r="C91" s="2">
        <v>9025</v>
      </c>
      <c r="D91" s="2">
        <v>12999</v>
      </c>
      <c r="E91" s="2">
        <v>9</v>
      </c>
      <c r="F91" s="3">
        <v>0.2</v>
      </c>
      <c r="G91" s="2">
        <v>9</v>
      </c>
      <c r="H91" s="2">
        <v>8</v>
      </c>
      <c r="I91" s="2" t="s">
        <v>49</v>
      </c>
      <c r="J91" s="2">
        <f t="shared" si="4"/>
        <v>3974</v>
      </c>
      <c r="K91" s="4">
        <f t="shared" si="5"/>
        <v>31792</v>
      </c>
      <c r="L91" s="20">
        <f t="shared" si="6"/>
        <v>12</v>
      </c>
    </row>
    <row r="92" spans="2:12" ht="25.5" x14ac:dyDescent="0.25">
      <c r="B92" s="17" t="s">
        <v>18</v>
      </c>
      <c r="C92" s="2">
        <v>10232</v>
      </c>
      <c r="D92" s="2">
        <v>14499</v>
      </c>
      <c r="E92" s="2">
        <v>7</v>
      </c>
      <c r="F92" s="3">
        <v>0.2</v>
      </c>
      <c r="G92" s="2">
        <v>7</v>
      </c>
      <c r="H92" s="2">
        <v>6</v>
      </c>
      <c r="I92" s="2" t="s">
        <v>49</v>
      </c>
      <c r="J92" s="2">
        <f t="shared" si="4"/>
        <v>4267</v>
      </c>
      <c r="K92" s="4">
        <f t="shared" si="5"/>
        <v>25602</v>
      </c>
      <c r="L92" s="20">
        <f t="shared" si="6"/>
        <v>9</v>
      </c>
    </row>
    <row r="93" spans="2:12" ht="25.5" x14ac:dyDescent="0.25">
      <c r="B93" s="17" t="s">
        <v>19</v>
      </c>
      <c r="C93" s="2">
        <v>12725</v>
      </c>
      <c r="D93" s="2">
        <v>19499</v>
      </c>
      <c r="E93" s="2">
        <v>16</v>
      </c>
      <c r="F93" s="3">
        <v>0.2</v>
      </c>
      <c r="G93" s="2">
        <v>16</v>
      </c>
      <c r="H93" s="2">
        <v>14</v>
      </c>
      <c r="I93" s="2" t="s">
        <v>49</v>
      </c>
      <c r="J93" s="2">
        <f t="shared" si="4"/>
        <v>6774</v>
      </c>
      <c r="K93" s="4">
        <f t="shared" si="5"/>
        <v>94836</v>
      </c>
      <c r="L93" s="20">
        <f t="shared" si="6"/>
        <v>6</v>
      </c>
    </row>
    <row r="94" spans="2:12" ht="38.25" x14ac:dyDescent="0.25">
      <c r="B94" s="17" t="s">
        <v>20</v>
      </c>
      <c r="C94" s="2">
        <v>13432</v>
      </c>
      <c r="D94" s="2">
        <v>20999</v>
      </c>
      <c r="E94" s="2">
        <v>10</v>
      </c>
      <c r="F94" s="3">
        <v>0.2</v>
      </c>
      <c r="G94" s="2">
        <v>10</v>
      </c>
      <c r="H94" s="2">
        <v>10</v>
      </c>
      <c r="I94" s="2" t="s">
        <v>49</v>
      </c>
      <c r="J94" s="2">
        <f t="shared" si="4"/>
        <v>7567</v>
      </c>
      <c r="K94" s="4">
        <f t="shared" si="5"/>
        <v>75670</v>
      </c>
      <c r="L94" s="20">
        <f t="shared" si="6"/>
        <v>3</v>
      </c>
    </row>
    <row r="95" spans="2:12" ht="25.5" x14ac:dyDescent="0.25">
      <c r="B95" s="17" t="s">
        <v>21</v>
      </c>
      <c r="C95" s="2">
        <v>13822</v>
      </c>
      <c r="D95" s="2">
        <v>21499</v>
      </c>
      <c r="E95" s="2">
        <v>28</v>
      </c>
      <c r="F95" s="3">
        <v>0.2</v>
      </c>
      <c r="G95" s="2">
        <v>28</v>
      </c>
      <c r="H95" s="2">
        <v>22</v>
      </c>
      <c r="I95" s="2" t="s">
        <v>49</v>
      </c>
      <c r="J95" s="2">
        <f t="shared" si="4"/>
        <v>7677</v>
      </c>
      <c r="K95" s="4">
        <f t="shared" si="5"/>
        <v>168894</v>
      </c>
      <c r="L95" s="20">
        <f t="shared" si="6"/>
        <v>12</v>
      </c>
    </row>
    <row r="96" spans="2:12" ht="25.5" x14ac:dyDescent="0.25">
      <c r="B96" s="17" t="s">
        <v>22</v>
      </c>
      <c r="C96" s="2">
        <v>13750</v>
      </c>
      <c r="D96" s="2">
        <v>21999</v>
      </c>
      <c r="E96" s="2">
        <v>20</v>
      </c>
      <c r="F96" s="3">
        <v>0.2</v>
      </c>
      <c r="G96" s="2">
        <v>20</v>
      </c>
      <c r="H96" s="2">
        <v>20</v>
      </c>
      <c r="I96" s="2" t="s">
        <v>49</v>
      </c>
      <c r="J96" s="2">
        <f t="shared" si="4"/>
        <v>8249</v>
      </c>
      <c r="K96" s="4">
        <f t="shared" si="5"/>
        <v>164980</v>
      </c>
      <c r="L96" s="20">
        <f t="shared" si="6"/>
        <v>5</v>
      </c>
    </row>
    <row r="97" spans="2:12" ht="25.5" x14ac:dyDescent="0.25">
      <c r="B97" s="17" t="s">
        <v>23</v>
      </c>
      <c r="C97" s="2">
        <v>16000</v>
      </c>
      <c r="D97" s="2">
        <v>26999</v>
      </c>
      <c r="E97" s="2">
        <v>33</v>
      </c>
      <c r="F97" s="3">
        <v>0.2</v>
      </c>
      <c r="G97" s="2">
        <v>33</v>
      </c>
      <c r="H97" s="2">
        <v>26</v>
      </c>
      <c r="I97" s="2" t="s">
        <v>49</v>
      </c>
      <c r="J97" s="2">
        <f t="shared" si="4"/>
        <v>10999</v>
      </c>
      <c r="K97" s="4">
        <f t="shared" si="5"/>
        <v>285974</v>
      </c>
      <c r="L97" s="20">
        <f t="shared" si="6"/>
        <v>21</v>
      </c>
    </row>
    <row r="98" spans="2:12" ht="25.5" x14ac:dyDescent="0.25">
      <c r="B98" s="17" t="s">
        <v>24</v>
      </c>
      <c r="C98" s="2">
        <v>16238</v>
      </c>
      <c r="D98" s="2">
        <v>27499</v>
      </c>
      <c r="E98" s="2">
        <v>30</v>
      </c>
      <c r="F98" s="3">
        <v>0.2</v>
      </c>
      <c r="G98" s="2">
        <v>30</v>
      </c>
      <c r="H98" s="2">
        <v>27</v>
      </c>
      <c r="I98" s="2" t="s">
        <v>49</v>
      </c>
      <c r="J98" s="2">
        <f t="shared" si="4"/>
        <v>11261</v>
      </c>
      <c r="K98" s="4">
        <f t="shared" si="5"/>
        <v>304047</v>
      </c>
      <c r="L98" s="20">
        <f t="shared" si="6"/>
        <v>16</v>
      </c>
    </row>
    <row r="99" spans="2:12" ht="25.5" x14ac:dyDescent="0.25">
      <c r="B99" s="17" t="s">
        <v>25</v>
      </c>
      <c r="C99" s="2">
        <v>21300</v>
      </c>
      <c r="D99" s="2">
        <v>37499</v>
      </c>
      <c r="E99" s="2">
        <v>20</v>
      </c>
      <c r="F99" s="3">
        <v>0.2</v>
      </c>
      <c r="G99" s="2">
        <v>20</v>
      </c>
      <c r="H99" s="2">
        <v>20</v>
      </c>
      <c r="I99" s="2" t="s">
        <v>49</v>
      </c>
      <c r="J99" s="2">
        <f t="shared" si="4"/>
        <v>16199</v>
      </c>
      <c r="K99" s="4">
        <f t="shared" si="5"/>
        <v>323980</v>
      </c>
      <c r="L99" s="20">
        <f t="shared" si="6"/>
        <v>6</v>
      </c>
    </row>
    <row r="100" spans="2:12" ht="25.5" x14ac:dyDescent="0.25">
      <c r="B100" s="17" t="s">
        <v>26</v>
      </c>
      <c r="C100" s="2">
        <v>22500</v>
      </c>
      <c r="D100" s="2">
        <v>38999</v>
      </c>
      <c r="E100" s="2">
        <v>24</v>
      </c>
      <c r="F100" s="3">
        <v>0.2</v>
      </c>
      <c r="G100" s="2">
        <v>24</v>
      </c>
      <c r="H100" s="2">
        <v>20</v>
      </c>
      <c r="I100" s="2" t="s">
        <v>49</v>
      </c>
      <c r="J100" s="2">
        <f t="shared" si="4"/>
        <v>16499</v>
      </c>
      <c r="K100" s="4">
        <f t="shared" si="5"/>
        <v>329980</v>
      </c>
      <c r="L100" s="20">
        <f t="shared" si="6"/>
        <v>14</v>
      </c>
    </row>
    <row r="101" spans="2:12" ht="25.5" x14ac:dyDescent="0.25">
      <c r="B101" s="17" t="s">
        <v>27</v>
      </c>
      <c r="C101" s="2">
        <v>28000</v>
      </c>
      <c r="D101" s="2">
        <v>42499</v>
      </c>
      <c r="E101" s="2">
        <v>46</v>
      </c>
      <c r="F101" s="3">
        <v>0.2</v>
      </c>
      <c r="G101" s="2">
        <v>46</v>
      </c>
      <c r="H101" s="2">
        <v>42</v>
      </c>
      <c r="I101" s="2" t="s">
        <v>49</v>
      </c>
      <c r="J101" s="2">
        <f t="shared" si="4"/>
        <v>14499</v>
      </c>
      <c r="K101" s="4">
        <f t="shared" si="5"/>
        <v>608958</v>
      </c>
      <c r="L101" s="20">
        <f t="shared" si="6"/>
        <v>15</v>
      </c>
    </row>
    <row r="102" spans="2:12" ht="25.5" x14ac:dyDescent="0.25">
      <c r="B102" s="17" t="s">
        <v>28</v>
      </c>
      <c r="C102" s="2">
        <v>27500</v>
      </c>
      <c r="D102" s="2">
        <v>46074</v>
      </c>
      <c r="E102" s="2">
        <v>18</v>
      </c>
      <c r="F102" s="3">
        <v>0.2</v>
      </c>
      <c r="G102" s="2">
        <v>18</v>
      </c>
      <c r="H102" s="2">
        <v>10</v>
      </c>
      <c r="I102" s="2" t="s">
        <v>49</v>
      </c>
      <c r="J102" s="2">
        <f t="shared" si="4"/>
        <v>18574</v>
      </c>
      <c r="K102" s="4">
        <f t="shared" si="5"/>
        <v>185740</v>
      </c>
      <c r="L102" s="20">
        <f t="shared" si="6"/>
        <v>20</v>
      </c>
    </row>
    <row r="103" spans="2:12" ht="25.5" x14ac:dyDescent="0.25">
      <c r="B103" s="17" t="s">
        <v>29</v>
      </c>
      <c r="C103" s="2">
        <v>30200</v>
      </c>
      <c r="D103" s="2">
        <v>46499</v>
      </c>
      <c r="E103" s="2">
        <v>27</v>
      </c>
      <c r="F103" s="3">
        <v>0.2</v>
      </c>
      <c r="G103" s="2">
        <v>27</v>
      </c>
      <c r="H103" s="2">
        <v>15</v>
      </c>
      <c r="I103" s="2" t="s">
        <v>49</v>
      </c>
      <c r="J103" s="2">
        <f t="shared" si="4"/>
        <v>16299</v>
      </c>
      <c r="K103" s="4">
        <f t="shared" si="5"/>
        <v>244485</v>
      </c>
      <c r="L103" s="20">
        <f t="shared" si="6"/>
        <v>37</v>
      </c>
    </row>
    <row r="104" spans="2:12" ht="25.5" x14ac:dyDescent="0.25">
      <c r="B104" s="17" t="s">
        <v>30</v>
      </c>
      <c r="C104" s="2">
        <v>29850</v>
      </c>
      <c r="D104" s="2">
        <v>47499</v>
      </c>
      <c r="E104" s="2">
        <v>35</v>
      </c>
      <c r="F104" s="3">
        <v>0.2</v>
      </c>
      <c r="G104" s="2">
        <v>35</v>
      </c>
      <c r="H104" s="2">
        <v>34</v>
      </c>
      <c r="I104" s="2" t="s">
        <v>49</v>
      </c>
      <c r="J104" s="2">
        <f t="shared" si="4"/>
        <v>17649</v>
      </c>
      <c r="K104" s="4">
        <f t="shared" si="5"/>
        <v>600066</v>
      </c>
      <c r="L104" s="20">
        <f t="shared" si="6"/>
        <v>8</v>
      </c>
    </row>
    <row r="105" spans="2:12" ht="25.5" x14ac:dyDescent="0.25">
      <c r="B105" s="17" t="s">
        <v>31</v>
      </c>
      <c r="C105" s="2">
        <v>32000</v>
      </c>
      <c r="D105" s="2">
        <v>50499</v>
      </c>
      <c r="E105" s="2">
        <v>40</v>
      </c>
      <c r="F105" s="3">
        <v>0.2</v>
      </c>
      <c r="G105" s="2">
        <v>40</v>
      </c>
      <c r="H105" s="2">
        <v>33</v>
      </c>
      <c r="I105" s="2" t="s">
        <v>49</v>
      </c>
      <c r="J105" s="2">
        <f t="shared" si="4"/>
        <v>18499</v>
      </c>
      <c r="K105" s="4">
        <f t="shared" si="5"/>
        <v>610467</v>
      </c>
      <c r="L105" s="20">
        <f t="shared" si="6"/>
        <v>23</v>
      </c>
    </row>
    <row r="106" spans="2:12" ht="25.5" x14ac:dyDescent="0.25">
      <c r="B106" s="17" t="s">
        <v>32</v>
      </c>
      <c r="C106" s="2">
        <v>32250</v>
      </c>
      <c r="D106" s="2">
        <v>54999</v>
      </c>
      <c r="E106" s="2">
        <v>22</v>
      </c>
      <c r="F106" s="3">
        <v>0.2</v>
      </c>
      <c r="G106" s="2">
        <v>22</v>
      </c>
      <c r="H106" s="2">
        <v>20</v>
      </c>
      <c r="I106" s="2" t="s">
        <v>49</v>
      </c>
      <c r="J106" s="2">
        <f t="shared" si="4"/>
        <v>22749</v>
      </c>
      <c r="K106" s="4">
        <f t="shared" si="5"/>
        <v>454980</v>
      </c>
      <c r="L106" s="20">
        <f t="shared" si="6"/>
        <v>8</v>
      </c>
    </row>
    <row r="107" spans="2:12" ht="25.5" x14ac:dyDescent="0.25">
      <c r="B107" s="17" t="s">
        <v>33</v>
      </c>
      <c r="C107" s="2">
        <v>35000</v>
      </c>
      <c r="D107" s="2">
        <v>57099</v>
      </c>
      <c r="E107" s="2">
        <v>26</v>
      </c>
      <c r="F107" s="3">
        <v>0.2</v>
      </c>
      <c r="G107" s="2">
        <v>26</v>
      </c>
      <c r="H107" s="2">
        <v>22</v>
      </c>
      <c r="I107" s="2" t="s">
        <v>49</v>
      </c>
      <c r="J107" s="2">
        <f t="shared" si="4"/>
        <v>22099</v>
      </c>
      <c r="K107" s="4">
        <f t="shared" si="5"/>
        <v>486178</v>
      </c>
      <c r="L107" s="20">
        <f t="shared" si="6"/>
        <v>26</v>
      </c>
    </row>
    <row r="108" spans="2:12" ht="25.5" x14ac:dyDescent="0.25">
      <c r="B108" s="17" t="s">
        <v>34</v>
      </c>
      <c r="C108" s="2">
        <v>36200</v>
      </c>
      <c r="D108" s="2">
        <v>57999</v>
      </c>
      <c r="E108" s="2">
        <v>17</v>
      </c>
      <c r="F108" s="3">
        <v>0.2</v>
      </c>
      <c r="G108" s="2">
        <v>17</v>
      </c>
      <c r="H108" s="2">
        <v>5</v>
      </c>
      <c r="I108" s="2" t="s">
        <v>49</v>
      </c>
      <c r="J108" s="2">
        <f t="shared" si="4"/>
        <v>21799</v>
      </c>
      <c r="K108" s="4">
        <f t="shared" si="5"/>
        <v>108995</v>
      </c>
      <c r="L108" s="20">
        <f t="shared" si="6"/>
        <v>19</v>
      </c>
    </row>
    <row r="109" spans="2:12" ht="25.5" x14ac:dyDescent="0.25">
      <c r="B109" s="17" t="s">
        <v>35</v>
      </c>
      <c r="C109" s="2">
        <v>38000</v>
      </c>
      <c r="D109" s="2">
        <v>60499</v>
      </c>
      <c r="E109" s="2">
        <v>42</v>
      </c>
      <c r="F109" s="3">
        <v>0.2</v>
      </c>
      <c r="G109" s="2">
        <v>42</v>
      </c>
      <c r="H109" s="2">
        <v>28</v>
      </c>
      <c r="I109" s="2" t="s">
        <v>49</v>
      </c>
      <c r="J109" s="2">
        <f t="shared" si="4"/>
        <v>22499</v>
      </c>
      <c r="K109" s="4">
        <f t="shared" si="5"/>
        <v>629972</v>
      </c>
      <c r="L109" s="20">
        <f t="shared" si="6"/>
        <v>16</v>
      </c>
    </row>
    <row r="110" spans="2:12" ht="25.5" x14ac:dyDescent="0.25">
      <c r="B110" s="17" t="s">
        <v>36</v>
      </c>
      <c r="C110" s="2">
        <v>47500</v>
      </c>
      <c r="D110" s="2">
        <v>75499</v>
      </c>
      <c r="E110" s="2">
        <v>15</v>
      </c>
      <c r="F110" s="3">
        <v>0.2</v>
      </c>
      <c r="G110" s="2">
        <v>15</v>
      </c>
      <c r="H110" s="2">
        <v>15</v>
      </c>
      <c r="I110" s="2" t="s">
        <v>49</v>
      </c>
      <c r="J110" s="2">
        <f t="shared" si="4"/>
        <v>27999</v>
      </c>
      <c r="K110" s="4">
        <f t="shared" si="5"/>
        <v>419985</v>
      </c>
      <c r="L110" s="20">
        <f t="shared" si="6"/>
        <v>20</v>
      </c>
    </row>
    <row r="111" spans="2:12" ht="25.5" x14ac:dyDescent="0.25">
      <c r="B111" s="17" t="s">
        <v>37</v>
      </c>
      <c r="C111" s="2">
        <v>50000</v>
      </c>
      <c r="D111" s="2">
        <v>79499</v>
      </c>
      <c r="E111" s="2">
        <v>20</v>
      </c>
      <c r="F111" s="3">
        <v>0.2</v>
      </c>
      <c r="G111" s="2">
        <v>20</v>
      </c>
      <c r="H111" s="2">
        <v>18</v>
      </c>
      <c r="I111" s="2" t="s">
        <v>49</v>
      </c>
      <c r="J111" s="2">
        <f t="shared" si="4"/>
        <v>29499</v>
      </c>
      <c r="K111" s="4">
        <f t="shared" si="5"/>
        <v>530982</v>
      </c>
      <c r="L111" s="20">
        <f t="shared" si="6"/>
        <v>14</v>
      </c>
    </row>
    <row r="112" spans="2:12" ht="25.5" x14ac:dyDescent="0.25">
      <c r="B112" s="17" t="s">
        <v>38</v>
      </c>
      <c r="C112" s="2">
        <v>55205</v>
      </c>
      <c r="D112" s="2">
        <v>86499</v>
      </c>
      <c r="E112" s="2">
        <v>22</v>
      </c>
      <c r="F112" s="3">
        <v>0.2</v>
      </c>
      <c r="G112" s="2">
        <v>22</v>
      </c>
      <c r="H112" s="2">
        <v>14</v>
      </c>
      <c r="I112" s="2" t="s">
        <v>49</v>
      </c>
      <c r="J112" s="2">
        <f t="shared" si="4"/>
        <v>31294</v>
      </c>
      <c r="K112" s="4">
        <f t="shared" si="5"/>
        <v>438116</v>
      </c>
      <c r="L112" s="20">
        <f t="shared" si="6"/>
        <v>23</v>
      </c>
    </row>
    <row r="113" spans="2:12" ht="38.25" x14ac:dyDescent="0.25">
      <c r="B113" s="17" t="s">
        <v>39</v>
      </c>
      <c r="C113" s="2">
        <v>6024</v>
      </c>
      <c r="D113" s="2">
        <v>9679</v>
      </c>
      <c r="E113" s="2">
        <v>14</v>
      </c>
      <c r="F113" s="3">
        <v>0.2</v>
      </c>
      <c r="G113" s="2">
        <v>14</v>
      </c>
      <c r="H113" s="2">
        <v>7</v>
      </c>
      <c r="I113" s="2" t="s">
        <v>49</v>
      </c>
      <c r="J113" s="2">
        <f t="shared" si="4"/>
        <v>3655</v>
      </c>
      <c r="K113" s="4">
        <f t="shared" si="5"/>
        <v>25585</v>
      </c>
      <c r="L113" s="20">
        <f t="shared" si="6"/>
        <v>17</v>
      </c>
    </row>
    <row r="114" spans="2:12" x14ac:dyDescent="0.25">
      <c r="B114" s="17" t="s">
        <v>40</v>
      </c>
      <c r="C114" s="2">
        <v>1888</v>
      </c>
      <c r="D114" s="2">
        <v>3699</v>
      </c>
      <c r="E114" s="2">
        <v>124</v>
      </c>
      <c r="F114" s="3">
        <v>0.01</v>
      </c>
      <c r="G114" s="2">
        <v>124</v>
      </c>
      <c r="H114" s="2">
        <v>88</v>
      </c>
      <c r="I114" s="2" t="s">
        <v>49</v>
      </c>
      <c r="J114" s="2">
        <f t="shared" si="4"/>
        <v>1811</v>
      </c>
      <c r="K114" s="4">
        <f t="shared" si="5"/>
        <v>159368</v>
      </c>
      <c r="L114" s="20">
        <f t="shared" si="6"/>
        <v>76</v>
      </c>
    </row>
    <row r="115" spans="2:12" ht="25.5" x14ac:dyDescent="0.25">
      <c r="B115" s="17" t="s">
        <v>41</v>
      </c>
      <c r="C115" s="2">
        <v>2650</v>
      </c>
      <c r="D115" s="2">
        <v>5015</v>
      </c>
      <c r="E115" s="2">
        <v>428</v>
      </c>
      <c r="F115" s="3">
        <v>0.2</v>
      </c>
      <c r="G115" s="2">
        <v>428</v>
      </c>
      <c r="H115" s="2">
        <v>311</v>
      </c>
      <c r="I115" s="2" t="s">
        <v>49</v>
      </c>
      <c r="J115" s="2">
        <f t="shared" si="4"/>
        <v>2365</v>
      </c>
      <c r="K115" s="4">
        <f t="shared" si="5"/>
        <v>735515</v>
      </c>
      <c r="L115" s="20">
        <f t="shared" si="6"/>
        <v>366</v>
      </c>
    </row>
    <row r="116" spans="2:12" ht="38.25" x14ac:dyDescent="0.25">
      <c r="B116" s="17" t="s">
        <v>42</v>
      </c>
      <c r="C116" s="2">
        <v>2650</v>
      </c>
      <c r="D116" s="2">
        <v>5015</v>
      </c>
      <c r="E116" s="2">
        <v>442</v>
      </c>
      <c r="F116" s="3">
        <v>0.1</v>
      </c>
      <c r="G116" s="2">
        <v>442</v>
      </c>
      <c r="H116" s="2">
        <v>380</v>
      </c>
      <c r="I116" s="2" t="s">
        <v>49</v>
      </c>
      <c r="J116" s="2">
        <f t="shared" si="4"/>
        <v>2365</v>
      </c>
      <c r="K116" s="4">
        <f t="shared" si="5"/>
        <v>898700</v>
      </c>
      <c r="L116" s="20">
        <f t="shared" si="6"/>
        <v>255</v>
      </c>
    </row>
    <row r="117" spans="2:12" ht="25.5" x14ac:dyDescent="0.25">
      <c r="B117" s="17" t="s">
        <v>43</v>
      </c>
      <c r="C117" s="2">
        <v>1200</v>
      </c>
      <c r="D117" s="2">
        <v>2899</v>
      </c>
      <c r="E117" s="2">
        <v>300</v>
      </c>
      <c r="F117" s="3">
        <v>0.1</v>
      </c>
      <c r="G117" s="2">
        <v>300</v>
      </c>
      <c r="H117" s="2">
        <v>244</v>
      </c>
      <c r="I117" s="2" t="s">
        <v>49</v>
      </c>
      <c r="J117" s="2">
        <f t="shared" si="4"/>
        <v>1699</v>
      </c>
      <c r="K117" s="4">
        <f t="shared" si="5"/>
        <v>414556</v>
      </c>
      <c r="L117" s="20">
        <f t="shared" si="6"/>
        <v>223</v>
      </c>
    </row>
    <row r="118" spans="2:12" ht="25.5" x14ac:dyDescent="0.25">
      <c r="B118" s="17" t="s">
        <v>44</v>
      </c>
      <c r="C118" s="2">
        <v>1200</v>
      </c>
      <c r="D118" s="2">
        <v>2899</v>
      </c>
      <c r="E118" s="2">
        <v>300</v>
      </c>
      <c r="F118" s="3">
        <v>0.1</v>
      </c>
      <c r="G118" s="2">
        <v>300</v>
      </c>
      <c r="H118" s="2">
        <v>278</v>
      </c>
      <c r="I118" s="2" t="s">
        <v>49</v>
      </c>
      <c r="J118" s="2">
        <f t="shared" si="4"/>
        <v>1699</v>
      </c>
      <c r="K118" s="4">
        <f t="shared" si="5"/>
        <v>472322</v>
      </c>
      <c r="L118" s="20">
        <f t="shared" si="6"/>
        <v>172</v>
      </c>
    </row>
    <row r="119" spans="2:12" ht="25.5" x14ac:dyDescent="0.25">
      <c r="B119" s="17" t="s">
        <v>45</v>
      </c>
      <c r="C119" s="2">
        <v>1200</v>
      </c>
      <c r="D119" s="2">
        <v>2899</v>
      </c>
      <c r="E119" s="2">
        <v>300</v>
      </c>
      <c r="F119" s="3">
        <v>0.1</v>
      </c>
      <c r="G119" s="2">
        <v>300</v>
      </c>
      <c r="H119" s="2">
        <v>270</v>
      </c>
      <c r="I119" s="2" t="s">
        <v>49</v>
      </c>
      <c r="J119" s="2">
        <f t="shared" si="4"/>
        <v>1699</v>
      </c>
      <c r="K119" s="4">
        <f t="shared" si="5"/>
        <v>458730</v>
      </c>
      <c r="L119" s="20">
        <f t="shared" si="6"/>
        <v>202</v>
      </c>
    </row>
    <row r="120" spans="2:12" ht="38.25" x14ac:dyDescent="0.25">
      <c r="B120" s="17" t="s">
        <v>46</v>
      </c>
      <c r="C120" s="2">
        <v>1050</v>
      </c>
      <c r="D120" s="2">
        <v>2199</v>
      </c>
      <c r="E120" s="2">
        <v>1000</v>
      </c>
      <c r="F120" s="3">
        <v>0.1</v>
      </c>
      <c r="G120" s="2">
        <v>1000</v>
      </c>
      <c r="H120" s="2">
        <v>787</v>
      </c>
      <c r="I120" s="2" t="s">
        <v>49</v>
      </c>
      <c r="J120" s="2">
        <f t="shared" si="4"/>
        <v>1149</v>
      </c>
      <c r="K120" s="4">
        <f t="shared" si="5"/>
        <v>904263</v>
      </c>
      <c r="L120" s="20">
        <f t="shared" si="6"/>
        <v>755</v>
      </c>
    </row>
    <row r="121" spans="2:12" ht="38.25" x14ac:dyDescent="0.25">
      <c r="B121" s="17" t="s">
        <v>47</v>
      </c>
      <c r="C121" s="2">
        <v>1050</v>
      </c>
      <c r="D121" s="2">
        <v>2199</v>
      </c>
      <c r="E121" s="2">
        <v>1000</v>
      </c>
      <c r="F121" s="3">
        <v>0.2</v>
      </c>
      <c r="G121" s="2">
        <v>1000</v>
      </c>
      <c r="H121" s="2">
        <v>922</v>
      </c>
      <c r="I121" s="2" t="s">
        <v>49</v>
      </c>
      <c r="J121" s="2">
        <f t="shared" si="4"/>
        <v>1149</v>
      </c>
      <c r="K121" s="4">
        <f t="shared" si="5"/>
        <v>1059378</v>
      </c>
      <c r="L121" s="20">
        <f t="shared" si="6"/>
        <v>440</v>
      </c>
    </row>
  </sheetData>
  <phoneticPr fontId="2" type="noConversion"/>
  <conditionalFormatting sqref="E2:E1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21">
    <cfRule type="colorScale" priority="3">
      <colorScale>
        <cfvo type="min"/>
        <cfvo type="percentile" val="50"/>
        <cfvo type="max"/>
        <color theme="9" tint="0.79998168889431442"/>
        <color rgb="FFFCFCFF"/>
        <color rgb="FFFF4B4B"/>
      </colorScale>
    </cfRule>
  </conditionalFormatting>
  <conditionalFormatting sqref="D2:D1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21">
    <cfRule type="colorScale" priority="1">
      <colorScale>
        <cfvo type="min"/>
        <cfvo type="percentile" val="50"/>
        <cfvo type="max"/>
        <color theme="9" tint="0.79998168889431442"/>
        <color rgb="FFFCFCFF"/>
        <color rgb="FFFF4B4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B8DD-1BCB-45CD-B278-C4BF30067A35}">
  <dimension ref="A1:M121"/>
  <sheetViews>
    <sheetView zoomScale="85" zoomScaleNormal="85" workbookViewId="0">
      <pane ySplit="1" topLeftCell="A30" activePane="bottomLeft" state="frozen"/>
      <selection pane="bottomLeft" activeCell="F22" sqref="F22"/>
    </sheetView>
  </sheetViews>
  <sheetFormatPr defaultRowHeight="15" x14ac:dyDescent="0.25"/>
  <cols>
    <col min="1" max="1" width="19.7109375" customWidth="1"/>
    <col min="2" max="2" width="16.85546875" customWidth="1"/>
    <col min="3" max="3" width="17.42578125" customWidth="1"/>
    <col min="4" max="4" width="15.7109375" customWidth="1"/>
    <col min="5" max="5" width="15.85546875" customWidth="1"/>
    <col min="6" max="6" width="22" customWidth="1"/>
    <col min="7" max="7" width="15" customWidth="1"/>
    <col min="8" max="8" width="19.7109375" customWidth="1"/>
    <col min="9" max="15" width="20.7109375" customWidth="1"/>
  </cols>
  <sheetData>
    <row r="1" spans="1:13" ht="60" x14ac:dyDescent="0.25">
      <c r="A1" s="16" t="s">
        <v>58</v>
      </c>
      <c r="B1" s="14" t="s">
        <v>0</v>
      </c>
      <c r="C1" s="14" t="s">
        <v>1</v>
      </c>
      <c r="D1" s="14" t="s">
        <v>5</v>
      </c>
      <c r="E1" s="14" t="s">
        <v>6</v>
      </c>
      <c r="F1" s="14" t="s">
        <v>56</v>
      </c>
      <c r="G1" s="16" t="s">
        <v>57</v>
      </c>
      <c r="H1" s="16" t="s">
        <v>61</v>
      </c>
      <c r="I1" s="14" t="s">
        <v>53</v>
      </c>
      <c r="J1" s="16" t="s">
        <v>60</v>
      </c>
      <c r="K1" s="16" t="s">
        <v>59</v>
      </c>
      <c r="L1" s="14" t="s">
        <v>54</v>
      </c>
      <c r="M1" s="15" t="s">
        <v>55</v>
      </c>
    </row>
    <row r="2" spans="1:13" x14ac:dyDescent="0.25">
      <c r="A2" s="5" t="s">
        <v>7</v>
      </c>
      <c r="B2" s="6">
        <v>3650</v>
      </c>
      <c r="C2" s="6">
        <v>5999</v>
      </c>
      <c r="D2" s="6">
        <v>12</v>
      </c>
      <c r="E2" s="6" t="s">
        <v>8</v>
      </c>
      <c r="F2" s="9">
        <f>B2/L2</f>
        <v>121.22218532049153</v>
      </c>
      <c r="G2" s="13">
        <f>F2*D2</f>
        <v>1454.6662238458985</v>
      </c>
      <c r="H2" s="12">
        <f t="shared" ref="H2:H41" si="0">SUM(G2)/SUM($G$2:$G$41)</f>
        <v>2.5648683309031505E-3</v>
      </c>
      <c r="I2" s="9">
        <f>C2/L2</f>
        <v>199.23613417469281</v>
      </c>
      <c r="J2" s="9">
        <f>I2*D2</f>
        <v>2390.8336100963138</v>
      </c>
      <c r="K2" s="12">
        <f t="shared" ref="K2:K41" si="1">SUM(J2)/SUM($J$2:$J$41)</f>
        <v>2.4698925661236128E-3</v>
      </c>
      <c r="L2" s="8">
        <v>30.11</v>
      </c>
      <c r="M2" s="11">
        <f>I2-H2</f>
        <v>199.23356930636191</v>
      </c>
    </row>
    <row r="3" spans="1:13" x14ac:dyDescent="0.25">
      <c r="A3" s="1" t="s">
        <v>9</v>
      </c>
      <c r="B3" s="2">
        <v>4050</v>
      </c>
      <c r="C3" s="2">
        <v>6499</v>
      </c>
      <c r="D3" s="2">
        <v>5</v>
      </c>
      <c r="E3" s="2" t="s">
        <v>8</v>
      </c>
      <c r="F3" s="9">
        <f>B3/L3</f>
        <v>134.50680836931252</v>
      </c>
      <c r="G3" s="13">
        <f t="shared" ref="G3:G66" si="2">F3*D3</f>
        <v>672.53404184656256</v>
      </c>
      <c r="H3" s="12">
        <f t="shared" si="0"/>
        <v>1.1858124132600181E-3</v>
      </c>
      <c r="I3" s="9">
        <f>C3/L3</f>
        <v>215.84191298571903</v>
      </c>
      <c r="J3" s="9">
        <f t="shared" ref="J3:J66" si="3">I3*D3</f>
        <v>1079.2095649285952</v>
      </c>
      <c r="K3" s="12">
        <f t="shared" si="1"/>
        <v>1.1148963568398454E-3</v>
      </c>
      <c r="L3" s="8">
        <v>30.11</v>
      </c>
      <c r="M3" s="11">
        <f>I3-H3</f>
        <v>215.84072717330577</v>
      </c>
    </row>
    <row r="4" spans="1:13" x14ac:dyDescent="0.25">
      <c r="A4" s="1" t="s">
        <v>10</v>
      </c>
      <c r="B4" s="2">
        <v>5125</v>
      </c>
      <c r="C4" s="2">
        <v>7299</v>
      </c>
      <c r="D4" s="2">
        <v>8</v>
      </c>
      <c r="E4" s="2" t="s">
        <v>8</v>
      </c>
      <c r="F4" s="9">
        <f>B4/L4</f>
        <v>170.20923281301893</v>
      </c>
      <c r="G4" s="13">
        <f t="shared" si="2"/>
        <v>1361.6738625041514</v>
      </c>
      <c r="H4" s="12">
        <f t="shared" si="0"/>
        <v>2.4009041453659625E-3</v>
      </c>
      <c r="I4" s="9">
        <f>C4/L4</f>
        <v>242.41115908336101</v>
      </c>
      <c r="J4" s="9">
        <f t="shared" si="3"/>
        <v>1939.2892726668881</v>
      </c>
      <c r="K4" s="12">
        <f t="shared" si="1"/>
        <v>2.0034167739219032E-3</v>
      </c>
      <c r="L4" s="8">
        <v>30.11</v>
      </c>
      <c r="M4" s="11">
        <f>I4-H4</f>
        <v>242.40875817921565</v>
      </c>
    </row>
    <row r="5" spans="1:13" x14ac:dyDescent="0.25">
      <c r="A5" s="1" t="s">
        <v>11</v>
      </c>
      <c r="B5" s="2">
        <v>3850</v>
      </c>
      <c r="C5" s="2">
        <v>6499</v>
      </c>
      <c r="D5" s="2">
        <v>51</v>
      </c>
      <c r="E5" s="2" t="s">
        <v>8</v>
      </c>
      <c r="F5" s="9">
        <f>B5/L5</f>
        <v>127.86449684490204</v>
      </c>
      <c r="G5" s="13">
        <f t="shared" si="2"/>
        <v>6521.0893390900037</v>
      </c>
      <c r="H5" s="12">
        <f t="shared" si="0"/>
        <v>1.1497988510795287E-2</v>
      </c>
      <c r="I5" s="9">
        <f>C5/L5</f>
        <v>215.84191298571903</v>
      </c>
      <c r="J5" s="9">
        <f t="shared" si="3"/>
        <v>11007.937562271671</v>
      </c>
      <c r="K5" s="12">
        <f t="shared" si="1"/>
        <v>1.1371942839766423E-2</v>
      </c>
      <c r="L5" s="8">
        <v>30.11</v>
      </c>
      <c r="M5" s="11">
        <f>I5-H5</f>
        <v>215.83041499720824</v>
      </c>
    </row>
    <row r="6" spans="1:13" x14ac:dyDescent="0.25">
      <c r="A6" s="1" t="s">
        <v>12</v>
      </c>
      <c r="B6" s="2">
        <v>6420</v>
      </c>
      <c r="C6" s="2">
        <v>8999</v>
      </c>
      <c r="D6" s="2">
        <v>12</v>
      </c>
      <c r="E6" s="2" t="s">
        <v>8</v>
      </c>
      <c r="F6" s="9">
        <f>B6/L6</f>
        <v>213.2181999335769</v>
      </c>
      <c r="G6" s="13">
        <f t="shared" si="2"/>
        <v>2558.6183992029228</v>
      </c>
      <c r="H6" s="12">
        <f t="shared" si="0"/>
        <v>4.5113574477803359E-3</v>
      </c>
      <c r="I6" s="9">
        <f>C6/L6</f>
        <v>298.8708070408502</v>
      </c>
      <c r="J6" s="9">
        <f t="shared" si="3"/>
        <v>3586.4496844902023</v>
      </c>
      <c r="K6" s="12">
        <f t="shared" si="1"/>
        <v>3.7050447078757105E-3</v>
      </c>
      <c r="L6" s="8">
        <v>30.11</v>
      </c>
      <c r="M6" s="11">
        <f>I6-H6</f>
        <v>298.86629568340243</v>
      </c>
    </row>
    <row r="7" spans="1:13" ht="25.5" x14ac:dyDescent="0.25">
      <c r="A7" s="1" t="s">
        <v>13</v>
      </c>
      <c r="B7" s="2">
        <v>6677</v>
      </c>
      <c r="C7" s="2">
        <v>9999</v>
      </c>
      <c r="D7" s="2">
        <v>8</v>
      </c>
      <c r="E7" s="2" t="s">
        <v>8</v>
      </c>
      <c r="F7" s="9">
        <f>B7/L7</f>
        <v>221.75357024244437</v>
      </c>
      <c r="G7" s="13">
        <f t="shared" si="2"/>
        <v>1774.0285619395549</v>
      </c>
      <c r="H7" s="12">
        <f t="shared" si="0"/>
        <v>3.1279681909480062E-3</v>
      </c>
      <c r="I7" s="9">
        <f>C7/L7</f>
        <v>332.08236466290271</v>
      </c>
      <c r="J7" s="9">
        <f t="shared" si="3"/>
        <v>2656.6589173032216</v>
      </c>
      <c r="K7" s="12">
        <f t="shared" si="1"/>
        <v>2.7445080589731624E-3</v>
      </c>
      <c r="L7" s="8">
        <v>30.11</v>
      </c>
      <c r="M7" s="11">
        <f>I7-H7</f>
        <v>332.07923669471177</v>
      </c>
    </row>
    <row r="8" spans="1:13" ht="25.5" x14ac:dyDescent="0.25">
      <c r="A8" s="1" t="s">
        <v>14</v>
      </c>
      <c r="B8" s="2">
        <v>7787</v>
      </c>
      <c r="C8" s="2">
        <v>9999</v>
      </c>
      <c r="D8" s="2">
        <v>10</v>
      </c>
      <c r="E8" s="2" t="s">
        <v>8</v>
      </c>
      <c r="F8" s="9">
        <f>B8/L8</f>
        <v>258.6183992029226</v>
      </c>
      <c r="G8" s="13">
        <f t="shared" si="2"/>
        <v>2586.1839920292259</v>
      </c>
      <c r="H8" s="12">
        <f t="shared" si="0"/>
        <v>4.5599611170645728E-3</v>
      </c>
      <c r="I8" s="9">
        <f>C8/L8</f>
        <v>332.08236466290271</v>
      </c>
      <c r="J8" s="9">
        <f t="shared" si="3"/>
        <v>3320.8236466290273</v>
      </c>
      <c r="K8" s="12">
        <f t="shared" si="1"/>
        <v>3.4306350737164531E-3</v>
      </c>
      <c r="L8" s="8">
        <v>30.11</v>
      </c>
      <c r="M8" s="11">
        <f>I8-H8</f>
        <v>332.07780470178562</v>
      </c>
    </row>
    <row r="9" spans="1:13" ht="25.5" x14ac:dyDescent="0.25">
      <c r="A9" s="1" t="s">
        <v>15</v>
      </c>
      <c r="B9" s="2">
        <v>7999</v>
      </c>
      <c r="C9" s="2">
        <v>9999</v>
      </c>
      <c r="D9" s="2">
        <v>11</v>
      </c>
      <c r="E9" s="2" t="s">
        <v>8</v>
      </c>
      <c r="F9" s="9">
        <f>B9/L9</f>
        <v>265.65924941879774</v>
      </c>
      <c r="G9" s="13">
        <f t="shared" si="2"/>
        <v>2922.2517436067751</v>
      </c>
      <c r="H9" s="12">
        <f t="shared" si="0"/>
        <v>5.1525159718684311E-3</v>
      </c>
      <c r="I9" s="9">
        <f>C9/L9</f>
        <v>332.08236466290271</v>
      </c>
      <c r="J9" s="9">
        <f t="shared" si="3"/>
        <v>3652.9060112919296</v>
      </c>
      <c r="K9" s="12">
        <f t="shared" si="1"/>
        <v>3.773698581088098E-3</v>
      </c>
      <c r="L9" s="8">
        <v>30.11</v>
      </c>
      <c r="M9" s="11">
        <f>I9-H9</f>
        <v>332.07721214693083</v>
      </c>
    </row>
    <row r="10" spans="1:13" ht="25.5" x14ac:dyDescent="0.25">
      <c r="A10" s="1" t="s">
        <v>16</v>
      </c>
      <c r="B10" s="2">
        <v>8000</v>
      </c>
      <c r="C10" s="2">
        <v>10999</v>
      </c>
      <c r="D10" s="2">
        <v>4</v>
      </c>
      <c r="E10" s="2" t="s">
        <v>8</v>
      </c>
      <c r="F10" s="9">
        <f>B10/L10</f>
        <v>265.6924609764198</v>
      </c>
      <c r="G10" s="13">
        <f t="shared" si="2"/>
        <v>1062.7698439056792</v>
      </c>
      <c r="H10" s="12">
        <f t="shared" si="0"/>
        <v>1.8738764061392878E-3</v>
      </c>
      <c r="I10" s="9">
        <f>C10/L10</f>
        <v>365.29392228495516</v>
      </c>
      <c r="J10" s="9">
        <f t="shared" si="3"/>
        <v>1461.1756891398206</v>
      </c>
      <c r="K10" s="12">
        <f t="shared" si="1"/>
        <v>1.5094931563479255E-3</v>
      </c>
      <c r="L10" s="8">
        <v>30.11</v>
      </c>
      <c r="M10" s="11">
        <f>I10-H10</f>
        <v>365.29204840854902</v>
      </c>
    </row>
    <row r="11" spans="1:13" ht="25.5" x14ac:dyDescent="0.25">
      <c r="A11" s="1" t="s">
        <v>17</v>
      </c>
      <c r="B11" s="2">
        <v>7850</v>
      </c>
      <c r="C11" s="2">
        <v>11499</v>
      </c>
      <c r="D11" s="2">
        <v>2</v>
      </c>
      <c r="E11" s="2" t="s">
        <v>8</v>
      </c>
      <c r="F11" s="9">
        <f>B11/L11</f>
        <v>260.71072733311195</v>
      </c>
      <c r="G11" s="13">
        <f t="shared" si="2"/>
        <v>521.42145466622389</v>
      </c>
      <c r="H11" s="12">
        <f t="shared" si="0"/>
        <v>9.1937061176208812E-4</v>
      </c>
      <c r="I11" s="9">
        <f>C11/L11</f>
        <v>381.89970109598141</v>
      </c>
      <c r="J11" s="9">
        <f t="shared" si="3"/>
        <v>763.79940219196283</v>
      </c>
      <c r="K11" s="12">
        <f t="shared" si="1"/>
        <v>7.8905635988929881E-4</v>
      </c>
      <c r="L11" s="8">
        <v>30.11</v>
      </c>
      <c r="M11" s="11">
        <f>I11-H11</f>
        <v>381.89878172536964</v>
      </c>
    </row>
    <row r="12" spans="1:13" ht="25.5" x14ac:dyDescent="0.25">
      <c r="A12" s="1" t="s">
        <v>18</v>
      </c>
      <c r="B12" s="2">
        <v>9550</v>
      </c>
      <c r="C12" s="2">
        <v>13750</v>
      </c>
      <c r="D12" s="2">
        <v>4</v>
      </c>
      <c r="E12" s="2" t="s">
        <v>8</v>
      </c>
      <c r="F12" s="9">
        <f>B12/L12</f>
        <v>317.17037529060116</v>
      </c>
      <c r="G12" s="13">
        <f t="shared" si="2"/>
        <v>1268.6815011624046</v>
      </c>
      <c r="H12" s="12">
        <f t="shared" si="0"/>
        <v>2.2369399598287749E-3</v>
      </c>
      <c r="I12" s="9">
        <f>C12/L12</f>
        <v>456.65891730322153</v>
      </c>
      <c r="J12" s="9">
        <f t="shared" si="3"/>
        <v>1826.6356692128861</v>
      </c>
      <c r="K12" s="12">
        <f t="shared" si="1"/>
        <v>1.8870379943434835E-3</v>
      </c>
      <c r="L12" s="8">
        <v>30.11</v>
      </c>
      <c r="M12" s="11">
        <f>I12-H12</f>
        <v>456.65668036326173</v>
      </c>
    </row>
    <row r="13" spans="1:13" ht="25.5" x14ac:dyDescent="0.25">
      <c r="A13" s="1" t="s">
        <v>19</v>
      </c>
      <c r="B13" s="2">
        <v>11500</v>
      </c>
      <c r="C13" s="2">
        <v>17999</v>
      </c>
      <c r="D13" s="2">
        <v>13</v>
      </c>
      <c r="E13" s="2" t="s">
        <v>8</v>
      </c>
      <c r="F13" s="9">
        <f>B13/L13</f>
        <v>381.93291265360347</v>
      </c>
      <c r="G13" s="13">
        <f t="shared" si="2"/>
        <v>4965.1278644968452</v>
      </c>
      <c r="H13" s="12">
        <f t="shared" si="0"/>
        <v>8.7545163349319853E-3</v>
      </c>
      <c r="I13" s="9">
        <f>C13/L13</f>
        <v>597.77482563932244</v>
      </c>
      <c r="J13" s="9">
        <f t="shared" si="3"/>
        <v>7771.0727333111918</v>
      </c>
      <c r="K13" s="12">
        <f t="shared" si="1"/>
        <v>8.0280428942263379E-3</v>
      </c>
      <c r="L13" s="8">
        <v>30.11</v>
      </c>
      <c r="M13" s="11">
        <f>I13-H13</f>
        <v>597.76607112298746</v>
      </c>
    </row>
    <row r="14" spans="1:13" ht="38.25" x14ac:dyDescent="0.25">
      <c r="A14" s="1" t="s">
        <v>20</v>
      </c>
      <c r="B14" s="2">
        <v>12500</v>
      </c>
      <c r="C14" s="2">
        <v>19999</v>
      </c>
      <c r="D14" s="2">
        <v>10</v>
      </c>
      <c r="E14" s="2" t="s">
        <v>8</v>
      </c>
      <c r="F14" s="9">
        <f>B14/L14</f>
        <v>415.14447027565592</v>
      </c>
      <c r="G14" s="13">
        <f t="shared" si="2"/>
        <v>4151.4447027565593</v>
      </c>
      <c r="H14" s="12">
        <f t="shared" si="0"/>
        <v>7.3198297114815932E-3</v>
      </c>
      <c r="I14" s="9">
        <f>C14/L14</f>
        <v>664.19794088342746</v>
      </c>
      <c r="J14" s="9">
        <f t="shared" si="3"/>
        <v>6641.9794088342751</v>
      </c>
      <c r="K14" s="12">
        <f t="shared" si="1"/>
        <v>6.8616132452500598E-3</v>
      </c>
      <c r="L14" s="8">
        <v>30.11</v>
      </c>
      <c r="M14" s="11">
        <f>I14-H14</f>
        <v>664.19062105371597</v>
      </c>
    </row>
    <row r="15" spans="1:13" ht="25.5" x14ac:dyDescent="0.25">
      <c r="A15" s="1" t="s">
        <v>21</v>
      </c>
      <c r="B15" s="2">
        <v>12750</v>
      </c>
      <c r="C15" s="2">
        <v>19999</v>
      </c>
      <c r="D15" s="2">
        <v>22</v>
      </c>
      <c r="E15" s="2" t="s">
        <v>8</v>
      </c>
      <c r="F15" s="9">
        <f>B15/L15</f>
        <v>423.44735968116908</v>
      </c>
      <c r="G15" s="13">
        <f t="shared" si="2"/>
        <v>9315.8419129857193</v>
      </c>
      <c r="H15" s="12">
        <f t="shared" si="0"/>
        <v>1.6425697872564694E-2</v>
      </c>
      <c r="I15" s="9">
        <f>C15/L15</f>
        <v>664.19794088342746</v>
      </c>
      <c r="J15" s="9">
        <f t="shared" si="3"/>
        <v>14612.354699435404</v>
      </c>
      <c r="K15" s="12">
        <f t="shared" si="1"/>
        <v>1.509554913955013E-2</v>
      </c>
      <c r="L15" s="8">
        <v>30.11</v>
      </c>
      <c r="M15" s="11">
        <f>I15-H15</f>
        <v>664.18151518555487</v>
      </c>
    </row>
    <row r="16" spans="1:13" x14ac:dyDescent="0.25">
      <c r="A16" s="1" t="s">
        <v>22</v>
      </c>
      <c r="B16" s="2">
        <v>13750</v>
      </c>
      <c r="C16" s="2">
        <v>19999</v>
      </c>
      <c r="D16" s="2">
        <v>20</v>
      </c>
      <c r="E16" s="2" t="s">
        <v>8</v>
      </c>
      <c r="F16" s="9">
        <f>B16/L16</f>
        <v>456.65891730322153</v>
      </c>
      <c r="G16" s="13">
        <f t="shared" si="2"/>
        <v>9133.178346064431</v>
      </c>
      <c r="H16" s="12">
        <f t="shared" si="0"/>
        <v>1.6103625365259507E-2</v>
      </c>
      <c r="I16" s="9">
        <f>C16/L16</f>
        <v>664.19794088342746</v>
      </c>
      <c r="J16" s="9">
        <f t="shared" si="3"/>
        <v>13283.95881766855</v>
      </c>
      <c r="K16" s="12">
        <f t="shared" si="1"/>
        <v>1.372322649050012E-2</v>
      </c>
      <c r="L16" s="8">
        <v>30.11</v>
      </c>
      <c r="M16" s="11">
        <f>I16-H16</f>
        <v>664.18183725806216</v>
      </c>
    </row>
    <row r="17" spans="1:13" x14ac:dyDescent="0.25">
      <c r="A17" s="1" t="s">
        <v>23</v>
      </c>
      <c r="B17" s="2">
        <v>15500</v>
      </c>
      <c r="C17" s="2">
        <v>24499</v>
      </c>
      <c r="D17" s="2">
        <v>26</v>
      </c>
      <c r="E17" s="2" t="s">
        <v>8</v>
      </c>
      <c r="F17" s="9">
        <f>B17/L17</f>
        <v>514.77914314181339</v>
      </c>
      <c r="G17" s="13">
        <f t="shared" si="2"/>
        <v>13384.257721687149</v>
      </c>
      <c r="H17" s="12">
        <f t="shared" si="0"/>
        <v>2.3599130989816659E-2</v>
      </c>
      <c r="I17" s="9">
        <f>C17/L17</f>
        <v>813.64995018266359</v>
      </c>
      <c r="J17" s="9">
        <f t="shared" si="3"/>
        <v>21154.898704749252</v>
      </c>
      <c r="K17" s="12">
        <f t="shared" si="1"/>
        <v>2.1854438898344472E-2</v>
      </c>
      <c r="L17" s="8">
        <v>30.11</v>
      </c>
      <c r="M17" s="11">
        <f>I17-H17</f>
        <v>813.62635105167374</v>
      </c>
    </row>
    <row r="18" spans="1:13" ht="25.5" x14ac:dyDescent="0.25">
      <c r="A18" s="1" t="s">
        <v>24</v>
      </c>
      <c r="B18" s="2">
        <v>15800</v>
      </c>
      <c r="C18" s="2">
        <v>24999</v>
      </c>
      <c r="D18" s="2">
        <v>27</v>
      </c>
      <c r="E18" s="2" t="s">
        <v>8</v>
      </c>
      <c r="F18" s="9">
        <f>B18/L18</f>
        <v>524.74261042842909</v>
      </c>
      <c r="G18" s="13">
        <f t="shared" si="2"/>
        <v>14168.050481567585</v>
      </c>
      <c r="H18" s="12">
        <f t="shared" si="0"/>
        <v>2.4981114839344381E-2</v>
      </c>
      <c r="I18" s="9">
        <f>C18/L18</f>
        <v>830.25572899368979</v>
      </c>
      <c r="J18" s="9">
        <f t="shared" si="3"/>
        <v>22416.904682829623</v>
      </c>
      <c r="K18" s="12">
        <f t="shared" si="1"/>
        <v>2.3158176293745527E-2</v>
      </c>
      <c r="L18" s="8">
        <v>30.11</v>
      </c>
      <c r="M18" s="11">
        <f>I18-H18</f>
        <v>830.23074787885048</v>
      </c>
    </row>
    <row r="19" spans="1:13" ht="25.5" x14ac:dyDescent="0.25">
      <c r="A19" s="1" t="s">
        <v>25</v>
      </c>
      <c r="B19" s="2">
        <v>19800</v>
      </c>
      <c r="C19" s="2">
        <v>32499</v>
      </c>
      <c r="D19" s="2">
        <v>21</v>
      </c>
      <c r="E19" s="2" t="s">
        <v>8</v>
      </c>
      <c r="F19" s="9">
        <f>B19/L19</f>
        <v>657.58884091663901</v>
      </c>
      <c r="G19" s="13">
        <f t="shared" si="2"/>
        <v>13809.365659249419</v>
      </c>
      <c r="H19" s="12">
        <f t="shared" si="0"/>
        <v>2.4348681552272371E-2</v>
      </c>
      <c r="I19" s="9">
        <f>C19/L19</f>
        <v>1079.3424111590834</v>
      </c>
      <c r="J19" s="9">
        <f t="shared" si="3"/>
        <v>22666.190634340754</v>
      </c>
      <c r="K19" s="12">
        <f t="shared" si="1"/>
        <v>2.3415705515300842E-2</v>
      </c>
      <c r="L19" s="8">
        <v>30.11</v>
      </c>
      <c r="M19" s="11">
        <f>I19-H19</f>
        <v>1079.3180624775312</v>
      </c>
    </row>
    <row r="20" spans="1:13" ht="25.5" x14ac:dyDescent="0.25">
      <c r="A20" s="1" t="s">
        <v>26</v>
      </c>
      <c r="B20" s="2">
        <v>22500</v>
      </c>
      <c r="C20" s="2">
        <v>35999</v>
      </c>
      <c r="D20" s="2">
        <v>18</v>
      </c>
      <c r="E20" s="2" t="s">
        <v>8</v>
      </c>
      <c r="F20" s="9">
        <f>B20/L20</f>
        <v>747.26004649618073</v>
      </c>
      <c r="G20" s="13">
        <f t="shared" si="2"/>
        <v>13450.680836931253</v>
      </c>
      <c r="H20" s="12">
        <f t="shared" si="0"/>
        <v>2.3716248265200364E-2</v>
      </c>
      <c r="I20" s="9">
        <f>C20/L20</f>
        <v>1195.5828628362669</v>
      </c>
      <c r="J20" s="9">
        <f t="shared" si="3"/>
        <v>21520.491531052805</v>
      </c>
      <c r="K20" s="12">
        <f t="shared" si="1"/>
        <v>2.2232120975466892E-2</v>
      </c>
      <c r="L20" s="8">
        <v>30.11</v>
      </c>
      <c r="M20" s="11">
        <f>I20-H20</f>
        <v>1195.5591465880018</v>
      </c>
    </row>
    <row r="21" spans="1:13" ht="25.5" x14ac:dyDescent="0.25">
      <c r="A21" s="1" t="s">
        <v>27</v>
      </c>
      <c r="B21" s="2">
        <v>28000</v>
      </c>
      <c r="C21" s="2">
        <v>40999</v>
      </c>
      <c r="D21" s="2">
        <v>42</v>
      </c>
      <c r="E21" s="2" t="s">
        <v>8</v>
      </c>
      <c r="F21" s="9">
        <f>B21/L21</f>
        <v>929.92361341746926</v>
      </c>
      <c r="G21" s="13">
        <f t="shared" si="2"/>
        <v>39056.791763533707</v>
      </c>
      <c r="H21" s="12">
        <f t="shared" si="0"/>
        <v>6.8864957925618822E-2</v>
      </c>
      <c r="I21" s="9">
        <f>C21/L21</f>
        <v>1361.6406509465294</v>
      </c>
      <c r="J21" s="9">
        <f t="shared" si="3"/>
        <v>57188.907339754231</v>
      </c>
      <c r="K21" s="12">
        <f t="shared" si="1"/>
        <v>5.9080003102976654E-2</v>
      </c>
      <c r="L21" s="8">
        <v>30.11</v>
      </c>
      <c r="M21" s="11">
        <f>I21-H21</f>
        <v>1361.5717859886038</v>
      </c>
    </row>
    <row r="22" spans="1:13" ht="25.5" x14ac:dyDescent="0.25">
      <c r="A22" s="1" t="s">
        <v>28</v>
      </c>
      <c r="B22" s="2">
        <v>28500</v>
      </c>
      <c r="C22" s="2">
        <v>43999</v>
      </c>
      <c r="D22" s="2">
        <v>14</v>
      </c>
      <c r="E22" s="2" t="s">
        <v>8</v>
      </c>
      <c r="F22" s="9">
        <f>B22/L22</f>
        <v>946.52939222849557</v>
      </c>
      <c r="G22" s="13">
        <f t="shared" si="2"/>
        <v>13251.411491198938</v>
      </c>
      <c r="H22" s="12">
        <f t="shared" si="0"/>
        <v>2.3364896439049248E-2</v>
      </c>
      <c r="I22" s="9">
        <f>C22/L22</f>
        <v>1461.2753238126868</v>
      </c>
      <c r="J22" s="9">
        <f t="shared" si="3"/>
        <v>20457.854533377616</v>
      </c>
      <c r="K22" s="12">
        <f t="shared" si="1"/>
        <v>2.1134345199702999E-2</v>
      </c>
      <c r="L22" s="8">
        <v>30.11</v>
      </c>
      <c r="M22" s="11">
        <f>I22-H22</f>
        <v>1461.2519589162478</v>
      </c>
    </row>
    <row r="23" spans="1:13" ht="25.5" x14ac:dyDescent="0.25">
      <c r="A23" s="1" t="s">
        <v>29</v>
      </c>
      <c r="B23" s="2">
        <v>28000</v>
      </c>
      <c r="C23" s="2">
        <v>43999</v>
      </c>
      <c r="D23" s="2">
        <v>14</v>
      </c>
      <c r="E23" s="2" t="s">
        <v>8</v>
      </c>
      <c r="F23" s="9">
        <f>B23/L23</f>
        <v>929.92361341746926</v>
      </c>
      <c r="G23" s="13">
        <f t="shared" si="2"/>
        <v>13018.93058784457</v>
      </c>
      <c r="H23" s="12">
        <f t="shared" si="0"/>
        <v>2.2954985975206278E-2</v>
      </c>
      <c r="I23" s="9">
        <f>C23/L23</f>
        <v>1461.2753238126868</v>
      </c>
      <c r="J23" s="9">
        <f t="shared" si="3"/>
        <v>20457.854533377616</v>
      </c>
      <c r="K23" s="12">
        <f t="shared" si="1"/>
        <v>2.1134345199702999E-2</v>
      </c>
      <c r="L23" s="8">
        <v>30.11</v>
      </c>
      <c r="M23" s="11">
        <f>I23-H23</f>
        <v>1461.2523688267115</v>
      </c>
    </row>
    <row r="24" spans="1:13" ht="25.5" x14ac:dyDescent="0.25">
      <c r="A24" s="1" t="s">
        <v>30</v>
      </c>
      <c r="B24" s="2">
        <v>28000</v>
      </c>
      <c r="C24" s="2">
        <v>44999</v>
      </c>
      <c r="D24" s="2">
        <v>38</v>
      </c>
      <c r="E24" s="2" t="s">
        <v>8</v>
      </c>
      <c r="F24" s="9">
        <f>B24/L24</f>
        <v>929.92361341746926</v>
      </c>
      <c r="G24" s="13">
        <f t="shared" si="2"/>
        <v>35337.097309863835</v>
      </c>
      <c r="H24" s="12">
        <f t="shared" si="0"/>
        <v>6.2306390504131323E-2</v>
      </c>
      <c r="I24" s="9">
        <f>C24/L24</f>
        <v>1494.4868814347394</v>
      </c>
      <c r="J24" s="9">
        <f t="shared" si="3"/>
        <v>56790.501494520096</v>
      </c>
      <c r="K24" s="12">
        <f t="shared" si="1"/>
        <v>5.8668422961519487E-2</v>
      </c>
      <c r="L24" s="8">
        <v>30.11</v>
      </c>
      <c r="M24" s="11">
        <f>I24-H24</f>
        <v>1494.4245750442353</v>
      </c>
    </row>
    <row r="25" spans="1:13" ht="25.5" x14ac:dyDescent="0.25">
      <c r="A25" s="1" t="s">
        <v>31</v>
      </c>
      <c r="B25" s="2">
        <v>29500</v>
      </c>
      <c r="C25" s="2">
        <v>49999</v>
      </c>
      <c r="D25" s="2">
        <v>35</v>
      </c>
      <c r="E25" s="2" t="s">
        <v>8</v>
      </c>
      <c r="F25" s="9">
        <f>B25/L25</f>
        <v>979.74094985054796</v>
      </c>
      <c r="G25" s="13">
        <f t="shared" si="2"/>
        <v>34290.933244769178</v>
      </c>
      <c r="H25" s="12">
        <f t="shared" si="0"/>
        <v>6.0461793416837953E-2</v>
      </c>
      <c r="I25" s="9">
        <f>C25/L25</f>
        <v>1660.5446695450016</v>
      </c>
      <c r="J25" s="9">
        <f t="shared" si="3"/>
        <v>58119.063434075055</v>
      </c>
      <c r="K25" s="12">
        <f t="shared" si="1"/>
        <v>6.0040917159478069E-2</v>
      </c>
      <c r="L25" s="8">
        <v>30.11</v>
      </c>
      <c r="M25" s="11">
        <f>I25-H25</f>
        <v>1660.4842077515848</v>
      </c>
    </row>
    <row r="26" spans="1:13" ht="25.5" x14ac:dyDescent="0.25">
      <c r="A26" s="1" t="s">
        <v>32</v>
      </c>
      <c r="B26" s="2">
        <v>30750</v>
      </c>
      <c r="C26" s="2">
        <v>49999</v>
      </c>
      <c r="D26" s="2">
        <v>18</v>
      </c>
      <c r="E26" s="2" t="s">
        <v>8</v>
      </c>
      <c r="F26" s="9">
        <f>B26/L26</f>
        <v>1021.2553968781136</v>
      </c>
      <c r="G26" s="13">
        <f t="shared" si="2"/>
        <v>18382.597143806044</v>
      </c>
      <c r="H26" s="12">
        <f t="shared" si="0"/>
        <v>3.2412205962440495E-2</v>
      </c>
      <c r="I26" s="9">
        <f>C26/L26</f>
        <v>1660.5446695450016</v>
      </c>
      <c r="J26" s="9">
        <f t="shared" si="3"/>
        <v>29889.804051810028</v>
      </c>
      <c r="K26" s="12">
        <f t="shared" si="1"/>
        <v>3.0878185967731578E-2</v>
      </c>
      <c r="L26" s="8">
        <v>30.11</v>
      </c>
      <c r="M26" s="11">
        <f>I26-H26</f>
        <v>1660.5122573390393</v>
      </c>
    </row>
    <row r="27" spans="1:13" ht="25.5" x14ac:dyDescent="0.25">
      <c r="A27" s="1" t="s">
        <v>33</v>
      </c>
      <c r="B27" s="2">
        <v>30000</v>
      </c>
      <c r="C27" s="2">
        <v>52500</v>
      </c>
      <c r="D27" s="2">
        <v>20</v>
      </c>
      <c r="E27" s="2" t="s">
        <v>8</v>
      </c>
      <c r="F27" s="9">
        <f>B27/L27</f>
        <v>996.34672866157428</v>
      </c>
      <c r="G27" s="13">
        <f t="shared" si="2"/>
        <v>19926.934573231487</v>
      </c>
      <c r="H27" s="12">
        <f t="shared" si="0"/>
        <v>3.513518261511165E-2</v>
      </c>
      <c r="I27" s="9">
        <f>C27/L27</f>
        <v>1743.606775157755</v>
      </c>
      <c r="J27" s="9">
        <f t="shared" si="3"/>
        <v>34872.135503155099</v>
      </c>
      <c r="K27" s="12">
        <f t="shared" si="1"/>
        <v>3.602527080110287E-2</v>
      </c>
      <c r="L27" s="8">
        <v>30.11</v>
      </c>
      <c r="M27" s="11">
        <f>I27-H27</f>
        <v>1743.57163997514</v>
      </c>
    </row>
    <row r="28" spans="1:13" ht="25.5" x14ac:dyDescent="0.25">
      <c r="A28" s="1" t="s">
        <v>34</v>
      </c>
      <c r="B28" s="2">
        <v>37500</v>
      </c>
      <c r="C28" s="2">
        <v>54999</v>
      </c>
      <c r="D28" s="2">
        <v>20</v>
      </c>
      <c r="E28" s="2" t="s">
        <v>8</v>
      </c>
      <c r="F28" s="9">
        <f>B28/L28</f>
        <v>1245.4334108269677</v>
      </c>
      <c r="G28" s="13">
        <f t="shared" si="2"/>
        <v>24908.668216539354</v>
      </c>
      <c r="H28" s="12">
        <f t="shared" si="0"/>
        <v>4.3918978268889554E-2</v>
      </c>
      <c r="I28" s="9">
        <f>C28/L28</f>
        <v>1826.6024576552641</v>
      </c>
      <c r="J28" s="9">
        <f t="shared" si="3"/>
        <v>36532.049153105283</v>
      </c>
      <c r="K28" s="12">
        <f t="shared" si="1"/>
        <v>3.7740073691235367E-2</v>
      </c>
      <c r="L28" s="8">
        <v>30.11</v>
      </c>
      <c r="M28" s="11">
        <f>I28-H28</f>
        <v>1826.5585386769951</v>
      </c>
    </row>
    <row r="29" spans="1:13" ht="25.5" x14ac:dyDescent="0.25">
      <c r="A29" s="1" t="s">
        <v>35</v>
      </c>
      <c r="B29" s="2">
        <v>38000</v>
      </c>
      <c r="C29" s="2">
        <v>58500</v>
      </c>
      <c r="D29" s="2">
        <v>28</v>
      </c>
      <c r="E29" s="2" t="s">
        <v>8</v>
      </c>
      <c r="F29" s="9">
        <f>B29/L29</f>
        <v>1262.039189637994</v>
      </c>
      <c r="G29" s="13">
        <f t="shared" si="2"/>
        <v>35337.097309863835</v>
      </c>
      <c r="H29" s="12">
        <f t="shared" si="0"/>
        <v>6.2306390504131323E-2</v>
      </c>
      <c r="I29" s="9">
        <f>C29/L29</f>
        <v>1942.8761208900698</v>
      </c>
      <c r="J29" s="9">
        <f t="shared" si="3"/>
        <v>54400.531384921953</v>
      </c>
      <c r="K29" s="12">
        <f t="shared" si="1"/>
        <v>5.6199422449720468E-2</v>
      </c>
      <c r="L29" s="8">
        <v>30.11</v>
      </c>
      <c r="M29" s="11">
        <f>I29-H29</f>
        <v>1942.8138144995658</v>
      </c>
    </row>
    <row r="30" spans="1:13" ht="25.5" x14ac:dyDescent="0.25">
      <c r="A30" s="1" t="s">
        <v>36</v>
      </c>
      <c r="B30" s="2">
        <v>42500</v>
      </c>
      <c r="C30" s="2">
        <v>68500</v>
      </c>
      <c r="D30" s="2">
        <v>22</v>
      </c>
      <c r="E30" s="2" t="s">
        <v>8</v>
      </c>
      <c r="F30" s="9">
        <f>B30/L30</f>
        <v>1411.4911989372301</v>
      </c>
      <c r="G30" s="13">
        <f t="shared" si="2"/>
        <v>31052.806376619064</v>
      </c>
      <c r="H30" s="12">
        <f t="shared" si="0"/>
        <v>5.4752326241882317E-2</v>
      </c>
      <c r="I30" s="9">
        <f>C30/L30</f>
        <v>2274.9916971105945</v>
      </c>
      <c r="J30" s="9">
        <f t="shared" si="3"/>
        <v>50049.81733643308</v>
      </c>
      <c r="K30" s="12">
        <f t="shared" si="1"/>
        <v>5.1704841045011447E-2</v>
      </c>
      <c r="L30" s="8">
        <v>30.11</v>
      </c>
      <c r="M30" s="11">
        <f>I30-H30</f>
        <v>2274.9369447843528</v>
      </c>
    </row>
    <row r="31" spans="1:13" ht="25.5" x14ac:dyDescent="0.25">
      <c r="A31" s="1" t="s">
        <v>37</v>
      </c>
      <c r="B31" s="2">
        <v>50000</v>
      </c>
      <c r="C31" s="2">
        <v>74999</v>
      </c>
      <c r="D31" s="2">
        <v>15</v>
      </c>
      <c r="E31" s="2" t="s">
        <v>8</v>
      </c>
      <c r="F31" s="9">
        <f>B31/L31</f>
        <v>1660.5778811026237</v>
      </c>
      <c r="G31" s="13">
        <f t="shared" si="2"/>
        <v>24908.668216539354</v>
      </c>
      <c r="H31" s="12">
        <f t="shared" si="0"/>
        <v>4.3918978268889554E-2</v>
      </c>
      <c r="I31" s="9">
        <f>C31/L31</f>
        <v>2490.8336100963134</v>
      </c>
      <c r="J31" s="9">
        <f t="shared" si="3"/>
        <v>37362.5041514447</v>
      </c>
      <c r="K31" s="12">
        <f t="shared" si="1"/>
        <v>3.8597989783027337E-2</v>
      </c>
      <c r="L31" s="8">
        <v>30.11</v>
      </c>
      <c r="M31" s="11">
        <f>I31-H31</f>
        <v>2490.7896911180446</v>
      </c>
    </row>
    <row r="32" spans="1:13" ht="25.5" x14ac:dyDescent="0.25">
      <c r="A32" s="1" t="s">
        <v>38</v>
      </c>
      <c r="B32" s="2">
        <v>53999</v>
      </c>
      <c r="C32" s="2">
        <v>79999</v>
      </c>
      <c r="D32" s="2">
        <v>15</v>
      </c>
      <c r="E32" s="2" t="s">
        <v>8</v>
      </c>
      <c r="F32" s="9">
        <f>B32/L32</f>
        <v>1793.3909000332117</v>
      </c>
      <c r="G32" s="13">
        <f t="shared" si="2"/>
        <v>26900.863500498173</v>
      </c>
      <c r="H32" s="12">
        <f t="shared" si="0"/>
        <v>4.7431618150835346E-2</v>
      </c>
      <c r="I32" s="9">
        <f>C32/L32</f>
        <v>2656.891398206576</v>
      </c>
      <c r="J32" s="9">
        <f t="shared" si="3"/>
        <v>39853.370973098637</v>
      </c>
      <c r="K32" s="12">
        <f t="shared" si="1"/>
        <v>4.1171223411677546E-2</v>
      </c>
      <c r="L32" s="8">
        <v>30.11</v>
      </c>
      <c r="M32" s="11">
        <f>I32-H32</f>
        <v>2656.8439665884252</v>
      </c>
    </row>
    <row r="33" spans="1:13" ht="25.5" x14ac:dyDescent="0.25">
      <c r="A33" s="1" t="s">
        <v>39</v>
      </c>
      <c r="B33" s="2">
        <v>5500</v>
      </c>
      <c r="C33" s="2">
        <v>8999</v>
      </c>
      <c r="D33" s="2">
        <v>11</v>
      </c>
      <c r="E33" s="2" t="s">
        <v>8</v>
      </c>
      <c r="F33" s="9">
        <f>B33/L33</f>
        <v>182.66356692128861</v>
      </c>
      <c r="G33" s="13">
        <f t="shared" si="2"/>
        <v>2009.2992361341746</v>
      </c>
      <c r="H33" s="12">
        <f t="shared" si="0"/>
        <v>3.5427975803570908E-3</v>
      </c>
      <c r="I33" s="9">
        <f>C33/L33</f>
        <v>298.8708070408502</v>
      </c>
      <c r="J33" s="9">
        <f t="shared" si="3"/>
        <v>3287.5788774493521</v>
      </c>
      <c r="K33" s="12">
        <f t="shared" si="1"/>
        <v>3.3962909822194015E-3</v>
      </c>
      <c r="L33" s="8">
        <v>30.11</v>
      </c>
      <c r="M33" s="11">
        <f>I33-H33</f>
        <v>298.86726424326986</v>
      </c>
    </row>
    <row r="34" spans="1:13" x14ac:dyDescent="0.25">
      <c r="A34" s="1" t="s">
        <v>40</v>
      </c>
      <c r="B34" s="2">
        <v>1800</v>
      </c>
      <c r="C34" s="2">
        <v>3499</v>
      </c>
      <c r="D34" s="2">
        <v>140</v>
      </c>
      <c r="E34" s="2" t="s">
        <v>8</v>
      </c>
      <c r="F34" s="9">
        <f>B34/L34</f>
        <v>59.780803719694454</v>
      </c>
      <c r="G34" s="13">
        <f t="shared" si="2"/>
        <v>8369.312520757223</v>
      </c>
      <c r="H34" s="12">
        <f t="shared" si="0"/>
        <v>1.475677669834689E-2</v>
      </c>
      <c r="I34" s="9">
        <f>C34/L34</f>
        <v>116.2072401195616</v>
      </c>
      <c r="J34" s="9">
        <f t="shared" si="3"/>
        <v>16269.013616738624</v>
      </c>
      <c r="K34" s="12">
        <f t="shared" si="1"/>
        <v>1.6806989671074524E-2</v>
      </c>
      <c r="L34" s="8">
        <v>30.11</v>
      </c>
      <c r="M34" s="11">
        <f>I34-H34</f>
        <v>116.19248334286326</v>
      </c>
    </row>
    <row r="35" spans="1:13" ht="25.5" x14ac:dyDescent="0.25">
      <c r="A35" s="1" t="s">
        <v>41</v>
      </c>
      <c r="B35" s="2">
        <v>2500</v>
      </c>
      <c r="C35" s="2">
        <v>4699</v>
      </c>
      <c r="D35" s="2">
        <v>341</v>
      </c>
      <c r="E35" s="2" t="s">
        <v>8</v>
      </c>
      <c r="F35" s="9">
        <f>B35/L35</f>
        <v>83.02889405513119</v>
      </c>
      <c r="G35" s="13">
        <f t="shared" si="2"/>
        <v>28312.852872799736</v>
      </c>
      <c r="H35" s="12">
        <f t="shared" si="0"/>
        <v>4.9921238632304465E-2</v>
      </c>
      <c r="I35" s="9">
        <f>C35/L35</f>
        <v>156.06110926602457</v>
      </c>
      <c r="J35" s="9">
        <f t="shared" si="3"/>
        <v>53216.838259714379</v>
      </c>
      <c r="K35" s="12">
        <f t="shared" si="1"/>
        <v>5.4976587519604179E-2</v>
      </c>
      <c r="L35" s="8">
        <v>30.11</v>
      </c>
      <c r="M35" s="11">
        <f>I35-H35</f>
        <v>156.01118802739228</v>
      </c>
    </row>
    <row r="36" spans="1:13" ht="25.5" x14ac:dyDescent="0.25">
      <c r="A36" s="1" t="s">
        <v>42</v>
      </c>
      <c r="B36" s="2">
        <v>2500</v>
      </c>
      <c r="C36" s="2">
        <v>4699</v>
      </c>
      <c r="D36" s="2">
        <v>355</v>
      </c>
      <c r="E36" s="2" t="s">
        <v>8</v>
      </c>
      <c r="F36" s="9">
        <f>B36/L36</f>
        <v>83.02889405513119</v>
      </c>
      <c r="G36" s="13">
        <f t="shared" si="2"/>
        <v>29475.257389571572</v>
      </c>
      <c r="H36" s="12">
        <f t="shared" si="0"/>
        <v>5.1970790951519311E-2</v>
      </c>
      <c r="I36" s="9">
        <f>C36/L36</f>
        <v>156.06110926602457</v>
      </c>
      <c r="J36" s="9">
        <f t="shared" si="3"/>
        <v>55401.693789438723</v>
      </c>
      <c r="K36" s="12">
        <f t="shared" si="1"/>
        <v>5.7233690819529275E-2</v>
      </c>
      <c r="L36" s="8">
        <v>30.11</v>
      </c>
      <c r="M36" s="11">
        <f>I36-H36</f>
        <v>156.00913847507306</v>
      </c>
    </row>
    <row r="37" spans="1:13" ht="25.5" x14ac:dyDescent="0.25">
      <c r="A37" s="1" t="s">
        <v>43</v>
      </c>
      <c r="B37" s="2">
        <v>1100</v>
      </c>
      <c r="C37" s="2">
        <v>2599</v>
      </c>
      <c r="D37" s="2">
        <v>281</v>
      </c>
      <c r="E37" s="2" t="s">
        <v>8</v>
      </c>
      <c r="F37" s="9">
        <f>B37/L37</f>
        <v>36.532713384257725</v>
      </c>
      <c r="G37" s="13">
        <f t="shared" si="2"/>
        <v>10265.692460976421</v>
      </c>
      <c r="H37" s="12">
        <f t="shared" si="0"/>
        <v>1.8100474910551684E-2</v>
      </c>
      <c r="I37" s="9">
        <f>C37/L37</f>
        <v>86.316838259714388</v>
      </c>
      <c r="J37" s="9">
        <f t="shared" si="3"/>
        <v>24255.031550979744</v>
      </c>
      <c r="K37" s="12">
        <f t="shared" si="1"/>
        <v>2.505708547256252E-2</v>
      </c>
      <c r="L37" s="8">
        <v>30.11</v>
      </c>
      <c r="M37" s="11">
        <f>I37-H37</f>
        <v>86.298737784803834</v>
      </c>
    </row>
    <row r="38" spans="1:13" ht="25.5" x14ac:dyDescent="0.25">
      <c r="A38" s="1" t="s">
        <v>44</v>
      </c>
      <c r="B38" s="2">
        <v>1100</v>
      </c>
      <c r="C38" s="2">
        <v>2599</v>
      </c>
      <c r="D38" s="2">
        <v>266</v>
      </c>
      <c r="E38" s="2" t="s">
        <v>8</v>
      </c>
      <c r="F38" s="9">
        <f>B38/L38</f>
        <v>36.532713384257725</v>
      </c>
      <c r="G38" s="13">
        <f t="shared" si="2"/>
        <v>9717.7017602125543</v>
      </c>
      <c r="H38" s="12">
        <f t="shared" si="0"/>
        <v>1.7134257388636113E-2</v>
      </c>
      <c r="I38" s="9">
        <f>C38/L38</f>
        <v>86.316838259714388</v>
      </c>
      <c r="J38" s="9">
        <f t="shared" si="3"/>
        <v>22960.278977084028</v>
      </c>
      <c r="K38" s="12">
        <f t="shared" si="1"/>
        <v>2.3719518632390146E-2</v>
      </c>
      <c r="L38" s="8">
        <v>30.11</v>
      </c>
      <c r="M38" s="11">
        <f>I38-H38</f>
        <v>86.299704002325754</v>
      </c>
    </row>
    <row r="39" spans="1:13" ht="25.5" x14ac:dyDescent="0.25">
      <c r="A39" s="1" t="s">
        <v>45</v>
      </c>
      <c r="B39" s="2">
        <v>1100</v>
      </c>
      <c r="C39" s="2">
        <v>2599</v>
      </c>
      <c r="D39" s="2">
        <v>247</v>
      </c>
      <c r="E39" s="2" t="s">
        <v>8</v>
      </c>
      <c r="F39" s="9">
        <f>B39/L39</f>
        <v>36.532713384257725</v>
      </c>
      <c r="G39" s="13">
        <f t="shared" si="2"/>
        <v>9023.5802059116577</v>
      </c>
      <c r="H39" s="12">
        <f t="shared" si="0"/>
        <v>1.5910381860876392E-2</v>
      </c>
      <c r="I39" s="9">
        <f>C39/L39</f>
        <v>86.316838259714388</v>
      </c>
      <c r="J39" s="9">
        <f t="shared" si="3"/>
        <v>21320.259050149452</v>
      </c>
      <c r="K39" s="12">
        <f t="shared" si="1"/>
        <v>2.2025267301505131E-2</v>
      </c>
      <c r="L39" s="8">
        <v>30.11</v>
      </c>
      <c r="M39" s="11">
        <f>I39-H39</f>
        <v>86.30092787785351</v>
      </c>
    </row>
    <row r="40" spans="1:13" ht="38.25" x14ac:dyDescent="0.25">
      <c r="A40" s="1" t="s">
        <v>46</v>
      </c>
      <c r="B40" s="2">
        <v>1000</v>
      </c>
      <c r="C40" s="2">
        <v>2299</v>
      </c>
      <c r="D40" s="2">
        <v>711</v>
      </c>
      <c r="E40" s="2" t="s">
        <v>8</v>
      </c>
      <c r="F40" s="9">
        <f>B40/L40</f>
        <v>33.211557622052474</v>
      </c>
      <c r="G40" s="13">
        <f t="shared" si="2"/>
        <v>23613.417469279309</v>
      </c>
      <c r="H40" s="12">
        <f t="shared" si="0"/>
        <v>4.1635191398907298E-2</v>
      </c>
      <c r="I40" s="9">
        <f>C40/L40</f>
        <v>76.353370973098635</v>
      </c>
      <c r="J40" s="9">
        <f t="shared" si="3"/>
        <v>54287.246761873132</v>
      </c>
      <c r="K40" s="12">
        <f t="shared" si="1"/>
        <v>5.6082391784289462E-2</v>
      </c>
      <c r="L40" s="8">
        <v>30.11</v>
      </c>
      <c r="M40" s="11">
        <f>I40-H40</f>
        <v>76.311735781699724</v>
      </c>
    </row>
    <row r="41" spans="1:13" ht="38.25" x14ac:dyDescent="0.25">
      <c r="A41" s="1" t="s">
        <v>47</v>
      </c>
      <c r="B41" s="2">
        <v>1000</v>
      </c>
      <c r="C41" s="2">
        <v>2299</v>
      </c>
      <c r="D41" s="2">
        <v>750</v>
      </c>
      <c r="E41" s="2" t="s">
        <v>8</v>
      </c>
      <c r="F41" s="9">
        <f>B41/L41</f>
        <v>33.211557622052474</v>
      </c>
      <c r="G41" s="13">
        <f t="shared" si="2"/>
        <v>24908.668216539354</v>
      </c>
      <c r="H41" s="12">
        <f t="shared" si="0"/>
        <v>4.3918978268889554E-2</v>
      </c>
      <c r="I41" s="9">
        <f>C41/L41</f>
        <v>76.353370973098635</v>
      </c>
      <c r="J41" s="9">
        <f t="shared" si="3"/>
        <v>57265.028229823976</v>
      </c>
      <c r="K41" s="12">
        <f t="shared" si="1"/>
        <v>5.91586411226682E-2</v>
      </c>
      <c r="L41" s="8">
        <v>30.11</v>
      </c>
      <c r="M41" s="11">
        <f>I41-H41</f>
        <v>76.309451994829743</v>
      </c>
    </row>
    <row r="42" spans="1:13" x14ac:dyDescent="0.25">
      <c r="A42" s="1" t="s">
        <v>7</v>
      </c>
      <c r="B42" s="2">
        <v>4000</v>
      </c>
      <c r="C42" s="2">
        <v>6599</v>
      </c>
      <c r="D42" s="2">
        <v>8</v>
      </c>
      <c r="E42" s="2" t="s">
        <v>48</v>
      </c>
      <c r="F42" s="9">
        <f>B42/L42</f>
        <v>130.03901170351105</v>
      </c>
      <c r="G42" s="13">
        <f t="shared" si="2"/>
        <v>1040.3120936280884</v>
      </c>
      <c r="H42" s="12">
        <f t="shared" ref="H42:H81" si="4">SUM(G42)/SUM($G$42:$G$81)</f>
        <v>1.9378664308606199E-3</v>
      </c>
      <c r="I42" s="9">
        <f>C42/L42</f>
        <v>214.53185955786734</v>
      </c>
      <c r="J42" s="9">
        <f t="shared" si="3"/>
        <v>1716.2548764629387</v>
      </c>
      <c r="K42" s="12">
        <f t="shared" ref="K42:K81" si="5">SUM(J42)/SUM($J$42:$J$81)</f>
        <v>1.8372635269710441E-3</v>
      </c>
      <c r="L42" s="4">
        <v>30.76</v>
      </c>
      <c r="M42" s="11">
        <f>I42-H42</f>
        <v>214.52992169143647</v>
      </c>
    </row>
    <row r="43" spans="1:13" x14ac:dyDescent="0.25">
      <c r="A43" s="1" t="s">
        <v>9</v>
      </c>
      <c r="B43" s="2">
        <v>4600</v>
      </c>
      <c r="C43" s="2">
        <v>6899</v>
      </c>
      <c r="D43" s="2">
        <v>10</v>
      </c>
      <c r="E43" s="2" t="s">
        <v>48</v>
      </c>
      <c r="F43" s="9">
        <f>B43/L43</f>
        <v>149.54486345903771</v>
      </c>
      <c r="G43" s="13">
        <f t="shared" si="2"/>
        <v>1495.4486345903772</v>
      </c>
      <c r="H43" s="12">
        <f t="shared" si="4"/>
        <v>2.7856829943621415E-3</v>
      </c>
      <c r="I43" s="9">
        <f>C43/L43</f>
        <v>224.28478543563068</v>
      </c>
      <c r="J43" s="9">
        <f t="shared" si="3"/>
        <v>2242.8478543563069</v>
      </c>
      <c r="K43" s="12">
        <f t="shared" si="5"/>
        <v>2.4009852008965819E-3</v>
      </c>
      <c r="L43" s="4">
        <v>30.76</v>
      </c>
      <c r="M43" s="11">
        <f>I43-H43</f>
        <v>224.28199975263632</v>
      </c>
    </row>
    <row r="44" spans="1:13" x14ac:dyDescent="0.25">
      <c r="A44" s="1" t="s">
        <v>10</v>
      </c>
      <c r="B44" s="2">
        <v>5212</v>
      </c>
      <c r="C44" s="2">
        <v>7699</v>
      </c>
      <c r="D44" s="2">
        <v>6</v>
      </c>
      <c r="E44" s="2" t="s">
        <v>48</v>
      </c>
      <c r="F44" s="9">
        <f>B44/L44</f>
        <v>169.44083224967488</v>
      </c>
      <c r="G44" s="13">
        <f t="shared" si="2"/>
        <v>1016.6449934980493</v>
      </c>
      <c r="H44" s="12">
        <f t="shared" si="4"/>
        <v>1.8937799695585406E-3</v>
      </c>
      <c r="I44" s="9">
        <f>C44/L44</f>
        <v>250.29258777633288</v>
      </c>
      <c r="J44" s="9">
        <f t="shared" si="3"/>
        <v>1501.7555266579973</v>
      </c>
      <c r="K44" s="12">
        <f t="shared" si="5"/>
        <v>1.6076403880303913E-3</v>
      </c>
      <c r="L44" s="4">
        <v>30.76</v>
      </c>
      <c r="M44" s="11">
        <f>I44-H44</f>
        <v>250.29069399636333</v>
      </c>
    </row>
    <row r="45" spans="1:13" x14ac:dyDescent="0.25">
      <c r="A45" s="1" t="s">
        <v>11</v>
      </c>
      <c r="B45" s="2">
        <v>4044</v>
      </c>
      <c r="C45" s="2">
        <v>6879</v>
      </c>
      <c r="D45" s="2">
        <v>5</v>
      </c>
      <c r="E45" s="2" t="s">
        <v>48</v>
      </c>
      <c r="F45" s="9">
        <f>B45/L45</f>
        <v>131.46944083224966</v>
      </c>
      <c r="G45" s="13">
        <f t="shared" si="2"/>
        <v>657.34720416124833</v>
      </c>
      <c r="H45" s="12">
        <f t="shared" si="4"/>
        <v>1.2244893510000542E-3</v>
      </c>
      <c r="I45" s="9">
        <f>C45/L45</f>
        <v>223.63459037711311</v>
      </c>
      <c r="J45" s="9">
        <f t="shared" si="3"/>
        <v>1118.1729518855655</v>
      </c>
      <c r="K45" s="12">
        <f t="shared" si="5"/>
        <v>1.1970124073755314E-3</v>
      </c>
      <c r="L45" s="4">
        <v>30.76</v>
      </c>
      <c r="M45" s="11">
        <f>I45-H45</f>
        <v>223.63336588776212</v>
      </c>
    </row>
    <row r="46" spans="1:13" x14ac:dyDescent="0.25">
      <c r="A46" s="1" t="s">
        <v>12</v>
      </c>
      <c r="B46" s="2">
        <v>6744</v>
      </c>
      <c r="C46" s="2">
        <v>9199</v>
      </c>
      <c r="D46" s="2">
        <v>14</v>
      </c>
      <c r="E46" s="2" t="s">
        <v>48</v>
      </c>
      <c r="F46" s="9">
        <f>B46/L46</f>
        <v>219.24577373211963</v>
      </c>
      <c r="G46" s="13">
        <f t="shared" si="2"/>
        <v>3069.4408322496747</v>
      </c>
      <c r="H46" s="12">
        <f t="shared" si="4"/>
        <v>5.717674904254259E-3</v>
      </c>
      <c r="I46" s="9">
        <f>C46/L46</f>
        <v>299.05721716514955</v>
      </c>
      <c r="J46" s="9">
        <f t="shared" si="3"/>
        <v>4186.8010403120934</v>
      </c>
      <c r="K46" s="12">
        <f t="shared" si="5"/>
        <v>4.4820014506836816E-3</v>
      </c>
      <c r="L46" s="4">
        <v>30.76</v>
      </c>
      <c r="M46" s="11">
        <f>I46-H46</f>
        <v>299.05149949024531</v>
      </c>
    </row>
    <row r="47" spans="1:13" ht="25.5" x14ac:dyDescent="0.25">
      <c r="A47" s="1" t="s">
        <v>13</v>
      </c>
      <c r="B47" s="2">
        <v>6677</v>
      </c>
      <c r="C47" s="2">
        <v>9499</v>
      </c>
      <c r="D47" s="2">
        <v>10</v>
      </c>
      <c r="E47" s="2" t="s">
        <v>48</v>
      </c>
      <c r="F47" s="9">
        <f>B47/L47</f>
        <v>217.06762028608583</v>
      </c>
      <c r="G47" s="13">
        <f t="shared" si="2"/>
        <v>2170.6762028608582</v>
      </c>
      <c r="H47" s="12">
        <f t="shared" si="4"/>
        <v>4.0434794246426119E-3</v>
      </c>
      <c r="I47" s="9">
        <f>C47/L47</f>
        <v>308.81014304291284</v>
      </c>
      <c r="J47" s="9">
        <f t="shared" si="3"/>
        <v>3088.1014304291284</v>
      </c>
      <c r="K47" s="12">
        <f t="shared" si="5"/>
        <v>3.3058353998139771E-3</v>
      </c>
      <c r="L47" s="4">
        <v>30.76</v>
      </c>
      <c r="M47" s="11">
        <f>I47-H47</f>
        <v>308.8060995634882</v>
      </c>
    </row>
    <row r="48" spans="1:13" ht="25.5" x14ac:dyDescent="0.25">
      <c r="A48" s="1" t="s">
        <v>14</v>
      </c>
      <c r="B48" s="2">
        <v>7787</v>
      </c>
      <c r="C48" s="2">
        <v>9999</v>
      </c>
      <c r="D48" s="2">
        <v>10</v>
      </c>
      <c r="E48" s="2" t="s">
        <v>48</v>
      </c>
      <c r="F48" s="9">
        <f>B48/L48</f>
        <v>253.15344603381013</v>
      </c>
      <c r="G48" s="13">
        <f t="shared" si="2"/>
        <v>2531.5344603381013</v>
      </c>
      <c r="H48" s="12">
        <f t="shared" si="4"/>
        <v>4.7156768428473893E-3</v>
      </c>
      <c r="I48" s="9">
        <f>C48/L48</f>
        <v>325.06501950585175</v>
      </c>
      <c r="J48" s="9">
        <f t="shared" si="3"/>
        <v>3250.6501950585175</v>
      </c>
      <c r="K48" s="12">
        <f t="shared" si="5"/>
        <v>3.4798450534519383E-3</v>
      </c>
      <c r="L48" s="4">
        <v>30.76</v>
      </c>
      <c r="M48" s="11">
        <f>I48-H48</f>
        <v>325.06030382900889</v>
      </c>
    </row>
    <row r="49" spans="1:13" ht="25.5" x14ac:dyDescent="0.25">
      <c r="A49" s="1" t="s">
        <v>15</v>
      </c>
      <c r="B49" s="2">
        <v>7999</v>
      </c>
      <c r="C49" s="2">
        <v>9999</v>
      </c>
      <c r="D49" s="2">
        <v>10</v>
      </c>
      <c r="E49" s="2" t="s">
        <v>48</v>
      </c>
      <c r="F49" s="9">
        <f>B49/L49</f>
        <v>260.04551365409623</v>
      </c>
      <c r="G49" s="13">
        <f t="shared" si="2"/>
        <v>2600.4551365409625</v>
      </c>
      <c r="H49" s="12">
        <f t="shared" si="4"/>
        <v>4.8440604938919064E-3</v>
      </c>
      <c r="I49" s="9">
        <f>C49/L49</f>
        <v>325.06501950585175</v>
      </c>
      <c r="J49" s="9">
        <f t="shared" si="3"/>
        <v>3250.6501950585175</v>
      </c>
      <c r="K49" s="12">
        <f t="shared" si="5"/>
        <v>3.4798450534519383E-3</v>
      </c>
      <c r="L49" s="4">
        <v>30.76</v>
      </c>
      <c r="M49" s="11">
        <f>I49-H49</f>
        <v>325.06017544535786</v>
      </c>
    </row>
    <row r="50" spans="1:13" ht="25.5" x14ac:dyDescent="0.25">
      <c r="A50" s="1" t="s">
        <v>16</v>
      </c>
      <c r="B50" s="2">
        <v>8250</v>
      </c>
      <c r="C50" s="2">
        <v>10999</v>
      </c>
      <c r="D50" s="2">
        <v>4</v>
      </c>
      <c r="E50" s="2" t="s">
        <v>48</v>
      </c>
      <c r="F50" s="9">
        <f>B50/L50</f>
        <v>268.20546163849156</v>
      </c>
      <c r="G50" s="13">
        <f t="shared" si="2"/>
        <v>1072.8218465539662</v>
      </c>
      <c r="H50" s="12">
        <f t="shared" si="4"/>
        <v>1.9984247568250145E-3</v>
      </c>
      <c r="I50" s="9">
        <f>C50/L50</f>
        <v>357.57477243172951</v>
      </c>
      <c r="J50" s="9">
        <f t="shared" si="3"/>
        <v>1430.2990897269181</v>
      </c>
      <c r="K50" s="12">
        <f t="shared" si="5"/>
        <v>1.5311457442911439E-3</v>
      </c>
      <c r="L50" s="4">
        <v>30.76</v>
      </c>
      <c r="M50" s="11">
        <f>I50-H50</f>
        <v>357.57277400697268</v>
      </c>
    </row>
    <row r="51" spans="1:13" ht="25.5" x14ac:dyDescent="0.25">
      <c r="A51" s="1" t="s">
        <v>17</v>
      </c>
      <c r="B51" s="2">
        <v>8025</v>
      </c>
      <c r="C51" s="2">
        <v>11999</v>
      </c>
      <c r="D51" s="2">
        <v>6</v>
      </c>
      <c r="E51" s="2" t="s">
        <v>48</v>
      </c>
      <c r="F51" s="9">
        <f>B51/L51</f>
        <v>260.89076723016905</v>
      </c>
      <c r="G51" s="13">
        <f t="shared" si="2"/>
        <v>1565.3446033810142</v>
      </c>
      <c r="H51" s="12">
        <f t="shared" si="4"/>
        <v>2.9158833951855889E-3</v>
      </c>
      <c r="I51" s="9">
        <f>C51/L51</f>
        <v>390.08452535760728</v>
      </c>
      <c r="J51" s="9">
        <f t="shared" si="3"/>
        <v>2340.5071521456439</v>
      </c>
      <c r="K51" s="12">
        <f t="shared" si="5"/>
        <v>2.5055302008022691E-3</v>
      </c>
      <c r="L51" s="4">
        <v>30.76</v>
      </c>
      <c r="M51" s="11">
        <f>I51-H51</f>
        <v>390.08160947421209</v>
      </c>
    </row>
    <row r="52" spans="1:13" ht="25.5" x14ac:dyDescent="0.25">
      <c r="A52" s="1" t="s">
        <v>18</v>
      </c>
      <c r="B52" s="2">
        <v>9052</v>
      </c>
      <c r="C52" s="2">
        <v>13999</v>
      </c>
      <c r="D52" s="2">
        <v>5</v>
      </c>
      <c r="E52" s="2" t="s">
        <v>48</v>
      </c>
      <c r="F52" s="9">
        <f>B52/L52</f>
        <v>294.27828348504551</v>
      </c>
      <c r="G52" s="13">
        <f t="shared" si="2"/>
        <v>1471.3914174252275</v>
      </c>
      <c r="H52" s="12">
        <f t="shared" si="4"/>
        <v>2.7408698331484889E-3</v>
      </c>
      <c r="I52" s="9">
        <f>C52/L52</f>
        <v>455.1040312093628</v>
      </c>
      <c r="J52" s="9">
        <f t="shared" si="3"/>
        <v>2275.520156046814</v>
      </c>
      <c r="K52" s="12">
        <f t="shared" si="5"/>
        <v>2.4359611412778119E-3</v>
      </c>
      <c r="L52" s="4">
        <v>30.76</v>
      </c>
      <c r="M52" s="11">
        <f>I52-H52</f>
        <v>455.10129033952967</v>
      </c>
    </row>
    <row r="53" spans="1:13" ht="25.5" x14ac:dyDescent="0.25">
      <c r="A53" s="1" t="s">
        <v>19</v>
      </c>
      <c r="B53" s="2">
        <v>11500</v>
      </c>
      <c r="C53" s="2">
        <v>18299</v>
      </c>
      <c r="D53" s="2">
        <v>15</v>
      </c>
      <c r="E53" s="2" t="s">
        <v>48</v>
      </c>
      <c r="F53" s="9">
        <f>B53/L53</f>
        <v>373.86215864759424</v>
      </c>
      <c r="G53" s="13">
        <f t="shared" si="2"/>
        <v>5607.9323797139132</v>
      </c>
      <c r="H53" s="12">
        <f t="shared" si="4"/>
        <v>1.0446311228858028E-2</v>
      </c>
      <c r="I53" s="9">
        <f>C53/L53</f>
        <v>594.8959687906372</v>
      </c>
      <c r="J53" s="9">
        <f t="shared" si="3"/>
        <v>8923.439531859558</v>
      </c>
      <c r="K53" s="12">
        <f t="shared" si="5"/>
        <v>9.5526079557631295E-3</v>
      </c>
      <c r="L53" s="4">
        <v>30.76</v>
      </c>
      <c r="M53" s="11">
        <f>I53-H53</f>
        <v>594.88552247940834</v>
      </c>
    </row>
    <row r="54" spans="1:13" ht="38.25" x14ac:dyDescent="0.25">
      <c r="A54" s="1" t="s">
        <v>20</v>
      </c>
      <c r="B54" s="2">
        <v>12432</v>
      </c>
      <c r="C54" s="2">
        <v>19999</v>
      </c>
      <c r="D54" s="2">
        <v>9</v>
      </c>
      <c r="E54" s="2" t="s">
        <v>48</v>
      </c>
      <c r="F54" s="9">
        <f>B54/L54</f>
        <v>404.16124837451235</v>
      </c>
      <c r="G54" s="13">
        <f t="shared" si="2"/>
        <v>3637.4512353706114</v>
      </c>
      <c r="H54" s="12">
        <f t="shared" si="4"/>
        <v>6.7757499755041577E-3</v>
      </c>
      <c r="I54" s="9">
        <f>C54/L54</f>
        <v>650.16254876462938</v>
      </c>
      <c r="J54" s="9">
        <f t="shared" si="3"/>
        <v>5851.4629388816647</v>
      </c>
      <c r="K54" s="12">
        <f t="shared" si="5"/>
        <v>6.2640343135900375E-3</v>
      </c>
      <c r="L54" s="4">
        <v>30.76</v>
      </c>
      <c r="M54" s="11">
        <f>I54-H54</f>
        <v>650.15577301465385</v>
      </c>
    </row>
    <row r="55" spans="1:13" ht="25.5" x14ac:dyDescent="0.25">
      <c r="A55" s="1" t="s">
        <v>21</v>
      </c>
      <c r="B55" s="2">
        <v>12800</v>
      </c>
      <c r="C55" s="2">
        <v>19999</v>
      </c>
      <c r="D55" s="2">
        <v>24</v>
      </c>
      <c r="E55" s="2" t="s">
        <v>48</v>
      </c>
      <c r="F55" s="9">
        <f>B55/L55</f>
        <v>416.12483745123535</v>
      </c>
      <c r="G55" s="13">
        <f t="shared" si="2"/>
        <v>9986.996098829648</v>
      </c>
      <c r="H55" s="12">
        <f t="shared" si="4"/>
        <v>1.8603517736261951E-2</v>
      </c>
      <c r="I55" s="9">
        <f>C55/L55</f>
        <v>650.16254876462938</v>
      </c>
      <c r="J55" s="9">
        <f t="shared" si="3"/>
        <v>15603.901170351106</v>
      </c>
      <c r="K55" s="12">
        <f t="shared" si="5"/>
        <v>1.6704091502906766E-2</v>
      </c>
      <c r="L55" s="4">
        <v>30.76</v>
      </c>
      <c r="M55" s="11">
        <f>I55-H55</f>
        <v>650.14394524689317</v>
      </c>
    </row>
    <row r="56" spans="1:13" x14ac:dyDescent="0.25">
      <c r="A56" s="1" t="s">
        <v>22</v>
      </c>
      <c r="B56" s="2">
        <v>13750</v>
      </c>
      <c r="C56" s="2">
        <v>20999</v>
      </c>
      <c r="D56" s="2">
        <v>20</v>
      </c>
      <c r="E56" s="2" t="s">
        <v>48</v>
      </c>
      <c r="F56" s="9">
        <f>B56/L56</f>
        <v>447.00910273081922</v>
      </c>
      <c r="G56" s="13">
        <f t="shared" si="2"/>
        <v>8940.1820546163835</v>
      </c>
      <c r="H56" s="12">
        <f t="shared" si="4"/>
        <v>1.6653539640208451E-2</v>
      </c>
      <c r="I56" s="9">
        <f>C56/L56</f>
        <v>682.67230169050708</v>
      </c>
      <c r="J56" s="9">
        <f t="shared" si="3"/>
        <v>13653.446033810142</v>
      </c>
      <c r="K56" s="12">
        <f t="shared" si="5"/>
        <v>1.4616114866974146E-2</v>
      </c>
      <c r="L56" s="4">
        <v>30.76</v>
      </c>
      <c r="M56" s="11">
        <f>I56-H56</f>
        <v>682.65564815086691</v>
      </c>
    </row>
    <row r="57" spans="1:13" x14ac:dyDescent="0.25">
      <c r="A57" s="1" t="s">
        <v>23</v>
      </c>
      <c r="B57" s="2">
        <v>15900</v>
      </c>
      <c r="C57" s="2">
        <v>24999</v>
      </c>
      <c r="D57" s="2">
        <v>28</v>
      </c>
      <c r="E57" s="2" t="s">
        <v>48</v>
      </c>
      <c r="F57" s="9">
        <f>B57/L57</f>
        <v>516.90507152145642</v>
      </c>
      <c r="G57" s="13">
        <f t="shared" si="2"/>
        <v>14473.342002600781</v>
      </c>
      <c r="H57" s="12">
        <f t="shared" si="4"/>
        <v>2.6960566719348374E-2</v>
      </c>
      <c r="I57" s="9">
        <f>C57/L57</f>
        <v>812.71131339401813</v>
      </c>
      <c r="J57" s="9">
        <f t="shared" si="3"/>
        <v>22755.916775032507</v>
      </c>
      <c r="K57" s="12">
        <f t="shared" si="5"/>
        <v>2.4360377055254123E-2</v>
      </c>
      <c r="L57" s="4">
        <v>30.76</v>
      </c>
      <c r="M57" s="11">
        <f>I57-H57</f>
        <v>812.68435282729877</v>
      </c>
    </row>
    <row r="58" spans="1:13" ht="25.5" x14ac:dyDescent="0.25">
      <c r="A58" s="1" t="s">
        <v>24</v>
      </c>
      <c r="B58" s="2">
        <v>14200</v>
      </c>
      <c r="C58" s="2">
        <v>24999</v>
      </c>
      <c r="D58" s="2">
        <v>25</v>
      </c>
      <c r="E58" s="2" t="s">
        <v>48</v>
      </c>
      <c r="F58" s="9">
        <f>B58/L58</f>
        <v>461.63849154746424</v>
      </c>
      <c r="G58" s="13">
        <f t="shared" si="2"/>
        <v>11540.962288686605</v>
      </c>
      <c r="H58" s="12">
        <f t="shared" si="4"/>
        <v>2.1498205717360001E-2</v>
      </c>
      <c r="I58" s="9">
        <f>C58/L58</f>
        <v>812.71131339401813</v>
      </c>
      <c r="J58" s="9">
        <f t="shared" si="3"/>
        <v>20317.782834850452</v>
      </c>
      <c r="K58" s="12">
        <f t="shared" si="5"/>
        <v>2.1750336656476896E-2</v>
      </c>
      <c r="L58" s="4">
        <v>30.76</v>
      </c>
      <c r="M58" s="11">
        <f>I58-H58</f>
        <v>812.68981518830083</v>
      </c>
    </row>
    <row r="59" spans="1:13" ht="25.5" x14ac:dyDescent="0.25">
      <c r="A59" s="1" t="s">
        <v>25</v>
      </c>
      <c r="B59" s="2">
        <v>20000</v>
      </c>
      <c r="C59" s="2">
        <v>34999</v>
      </c>
      <c r="D59" s="2">
        <v>18</v>
      </c>
      <c r="E59" s="2" t="s">
        <v>48</v>
      </c>
      <c r="F59" s="9">
        <f>B59/L59</f>
        <v>650.19505851755525</v>
      </c>
      <c r="G59" s="13">
        <f t="shared" si="2"/>
        <v>11703.511053315995</v>
      </c>
      <c r="H59" s="12">
        <f t="shared" si="4"/>
        <v>2.1800997347181973E-2</v>
      </c>
      <c r="I59" s="9">
        <f>C59/L59</f>
        <v>1137.8088426527959</v>
      </c>
      <c r="J59" s="9">
        <f t="shared" si="3"/>
        <v>20480.559167750325</v>
      </c>
      <c r="K59" s="12">
        <f t="shared" si="5"/>
        <v>2.1924589923629952E-2</v>
      </c>
      <c r="L59" s="4">
        <v>30.76</v>
      </c>
      <c r="M59" s="11">
        <f>I59-H59</f>
        <v>1137.7870416554488</v>
      </c>
    </row>
    <row r="60" spans="1:13" ht="25.5" x14ac:dyDescent="0.25">
      <c r="A60" s="1" t="s">
        <v>26</v>
      </c>
      <c r="B60" s="2">
        <v>22500</v>
      </c>
      <c r="C60" s="2">
        <v>36999</v>
      </c>
      <c r="D60" s="2">
        <v>21</v>
      </c>
      <c r="E60" s="2" t="s">
        <v>48</v>
      </c>
      <c r="F60" s="9">
        <f>B60/L60</f>
        <v>731.46944083224969</v>
      </c>
      <c r="G60" s="13">
        <f t="shared" si="2"/>
        <v>15360.858257477243</v>
      </c>
      <c r="H60" s="12">
        <f t="shared" si="4"/>
        <v>2.8613809018176339E-2</v>
      </c>
      <c r="I60" s="9">
        <f>C60/L60</f>
        <v>1202.8283485045513</v>
      </c>
      <c r="J60" s="9">
        <f t="shared" si="3"/>
        <v>25259.395318595576</v>
      </c>
      <c r="K60" s="12">
        <f t="shared" si="5"/>
        <v>2.7040369334793812E-2</v>
      </c>
      <c r="L60" s="4">
        <v>30.76</v>
      </c>
      <c r="M60" s="11">
        <f>I60-H60</f>
        <v>1202.7997346955331</v>
      </c>
    </row>
    <row r="61" spans="1:13" ht="25.5" x14ac:dyDescent="0.25">
      <c r="A61" s="1" t="s">
        <v>27</v>
      </c>
      <c r="B61" s="2">
        <v>26000</v>
      </c>
      <c r="C61" s="2">
        <v>40999</v>
      </c>
      <c r="D61" s="2">
        <v>41</v>
      </c>
      <c r="E61" s="2" t="s">
        <v>48</v>
      </c>
      <c r="F61" s="9">
        <f>B61/L61</f>
        <v>845.25357607282183</v>
      </c>
      <c r="G61" s="13">
        <f t="shared" si="2"/>
        <v>34655.396618985695</v>
      </c>
      <c r="H61" s="12">
        <f t="shared" si="4"/>
        <v>6.4555175478044402E-2</v>
      </c>
      <c r="I61" s="9">
        <f>C61/L61</f>
        <v>1332.8673602080623</v>
      </c>
      <c r="J61" s="9">
        <f t="shared" si="3"/>
        <v>54647.561768530555</v>
      </c>
      <c r="K61" s="12">
        <f t="shared" si="5"/>
        <v>5.8500618673922554E-2</v>
      </c>
      <c r="L61" s="4">
        <v>30.76</v>
      </c>
      <c r="M61" s="11">
        <f>I61-H61</f>
        <v>1332.8028050325843</v>
      </c>
    </row>
    <row r="62" spans="1:13" ht="25.5" x14ac:dyDescent="0.25">
      <c r="A62" s="1" t="s">
        <v>28</v>
      </c>
      <c r="B62" s="2">
        <v>26000</v>
      </c>
      <c r="C62" s="2">
        <v>43999</v>
      </c>
      <c r="D62" s="2">
        <v>12</v>
      </c>
      <c r="E62" s="2" t="s">
        <v>48</v>
      </c>
      <c r="F62" s="9">
        <f>B62/L62</f>
        <v>845.25357607282183</v>
      </c>
      <c r="G62" s="13">
        <f t="shared" si="2"/>
        <v>10143.042912873861</v>
      </c>
      <c r="H62" s="12">
        <f t="shared" si="4"/>
        <v>1.8894197700891045E-2</v>
      </c>
      <c r="I62" s="9">
        <f>C62/L62</f>
        <v>1430.3966189856956</v>
      </c>
      <c r="J62" s="9">
        <f t="shared" si="3"/>
        <v>17164.759427828347</v>
      </c>
      <c r="K62" s="12">
        <f t="shared" si="5"/>
        <v>1.8375001800999918E-2</v>
      </c>
      <c r="L62" s="4">
        <v>30.76</v>
      </c>
      <c r="M62" s="11">
        <f>I62-H62</f>
        <v>1430.3777247879946</v>
      </c>
    </row>
    <row r="63" spans="1:13" ht="25.5" x14ac:dyDescent="0.25">
      <c r="A63" s="1" t="s">
        <v>29</v>
      </c>
      <c r="B63" s="2">
        <v>28000</v>
      </c>
      <c r="C63" s="2">
        <v>43999</v>
      </c>
      <c r="D63" s="2">
        <v>18</v>
      </c>
      <c r="E63" s="2" t="s">
        <v>48</v>
      </c>
      <c r="F63" s="9">
        <f>B63/L63</f>
        <v>910.27308192457735</v>
      </c>
      <c r="G63" s="13">
        <f t="shared" si="2"/>
        <v>16384.915474642392</v>
      </c>
      <c r="H63" s="12">
        <f t="shared" si="4"/>
        <v>3.0521396286054762E-2</v>
      </c>
      <c r="I63" s="9">
        <f>C63/L63</f>
        <v>1430.3966189856956</v>
      </c>
      <c r="J63" s="9">
        <f t="shared" si="3"/>
        <v>25747.139141742518</v>
      </c>
      <c r="K63" s="12">
        <f t="shared" si="5"/>
        <v>2.7562502701499875E-2</v>
      </c>
      <c r="L63" s="4">
        <v>30.76</v>
      </c>
      <c r="M63" s="11">
        <f>I63-H63</f>
        <v>1430.3660975894095</v>
      </c>
    </row>
    <row r="64" spans="1:13" ht="25.5" x14ac:dyDescent="0.25">
      <c r="A64" s="1" t="s">
        <v>30</v>
      </c>
      <c r="B64" s="2">
        <v>28500</v>
      </c>
      <c r="C64" s="2">
        <v>45999</v>
      </c>
      <c r="D64" s="2">
        <v>35</v>
      </c>
      <c r="E64" s="2" t="s">
        <v>48</v>
      </c>
      <c r="F64" s="9">
        <f>B64/L64</f>
        <v>926.52795838751626</v>
      </c>
      <c r="G64" s="13">
        <f t="shared" si="2"/>
        <v>32428.478543563069</v>
      </c>
      <c r="H64" s="12">
        <f t="shared" si="4"/>
        <v>6.0406930149483389E-2</v>
      </c>
      <c r="I64" s="9">
        <f>C64/L64</f>
        <v>1495.4161248374512</v>
      </c>
      <c r="J64" s="9">
        <f t="shared" si="3"/>
        <v>52339.564369310792</v>
      </c>
      <c r="K64" s="12">
        <f t="shared" si="5"/>
        <v>5.6029890403847885E-2</v>
      </c>
      <c r="L64" s="4">
        <v>30.76</v>
      </c>
      <c r="M64" s="11">
        <f>I64-H64</f>
        <v>1495.3557179073018</v>
      </c>
    </row>
    <row r="65" spans="1:13" ht="25.5" x14ac:dyDescent="0.25">
      <c r="A65" s="1" t="s">
        <v>31</v>
      </c>
      <c r="B65" s="2">
        <v>29805</v>
      </c>
      <c r="C65" s="2">
        <v>49999</v>
      </c>
      <c r="D65" s="2">
        <v>34</v>
      </c>
      <c r="E65" s="2" t="s">
        <v>48</v>
      </c>
      <c r="F65" s="9">
        <f>B65/L65</f>
        <v>968.95318595578669</v>
      </c>
      <c r="G65" s="13">
        <f t="shared" si="2"/>
        <v>32944.408322496747</v>
      </c>
      <c r="H65" s="12">
        <f t="shared" si="4"/>
        <v>6.1367990782538323E-2</v>
      </c>
      <c r="I65" s="9">
        <f>C65/L65</f>
        <v>1625.4551365409623</v>
      </c>
      <c r="J65" s="9">
        <f t="shared" si="3"/>
        <v>55265.474642392714</v>
      </c>
      <c r="K65" s="12">
        <f t="shared" si="5"/>
        <v>5.9162098971261901E-2</v>
      </c>
      <c r="L65" s="4">
        <v>30.76</v>
      </c>
      <c r="M65" s="11">
        <f>I65-H65</f>
        <v>1625.3937685501796</v>
      </c>
    </row>
    <row r="66" spans="1:13" ht="25.5" x14ac:dyDescent="0.25">
      <c r="A66" s="1" t="s">
        <v>32</v>
      </c>
      <c r="B66" s="2">
        <v>32250</v>
      </c>
      <c r="C66" s="2">
        <v>52999</v>
      </c>
      <c r="D66" s="2">
        <v>18</v>
      </c>
      <c r="E66" s="2" t="s">
        <v>48</v>
      </c>
      <c r="F66" s="9">
        <f>B66/L66</f>
        <v>1048.4395318595577</v>
      </c>
      <c r="G66" s="13">
        <f t="shared" si="2"/>
        <v>18871.91157347204</v>
      </c>
      <c r="H66" s="12">
        <f t="shared" si="4"/>
        <v>3.5154108222330928E-2</v>
      </c>
      <c r="I66" s="9">
        <f>C66/L66</f>
        <v>1722.9843953185955</v>
      </c>
      <c r="J66" s="9">
        <f t="shared" si="3"/>
        <v>31013.719115734719</v>
      </c>
      <c r="K66" s="12">
        <f t="shared" si="5"/>
        <v>3.3200415479369805E-2</v>
      </c>
      <c r="L66" s="4">
        <v>30.76</v>
      </c>
      <c r="M66" s="11">
        <f>I66-H66</f>
        <v>1722.9492412103732</v>
      </c>
    </row>
    <row r="67" spans="1:13" ht="25.5" x14ac:dyDescent="0.25">
      <c r="A67" s="1" t="s">
        <v>33</v>
      </c>
      <c r="B67" s="2">
        <v>35000</v>
      </c>
      <c r="C67" s="2">
        <v>55999</v>
      </c>
      <c r="D67" s="2">
        <v>14</v>
      </c>
      <c r="E67" s="2" t="s">
        <v>48</v>
      </c>
      <c r="F67" s="9">
        <f>B67/L67</f>
        <v>1137.8413524057216</v>
      </c>
      <c r="G67" s="13">
        <f t="shared" ref="G67:G121" si="6">F67*D67</f>
        <v>15929.778933680103</v>
      </c>
      <c r="H67" s="12">
        <f t="shared" si="4"/>
        <v>2.9673579722553241E-2</v>
      </c>
      <c r="I67" s="9">
        <f>C67/L67</f>
        <v>1820.5136540962287</v>
      </c>
      <c r="J67" s="9">
        <f t="shared" ref="J67:J121" si="7">I67*D67</f>
        <v>25487.191157347203</v>
      </c>
      <c r="K67" s="12">
        <f t="shared" si="5"/>
        <v>2.7284226463402051E-2</v>
      </c>
      <c r="L67" s="4">
        <v>30.76</v>
      </c>
      <c r="M67" s="11">
        <f>I67-H67</f>
        <v>1820.4839805165061</v>
      </c>
    </row>
    <row r="68" spans="1:13" ht="25.5" x14ac:dyDescent="0.25">
      <c r="A68" s="1" t="s">
        <v>34</v>
      </c>
      <c r="B68" s="2">
        <v>36200</v>
      </c>
      <c r="C68" s="2">
        <v>55999</v>
      </c>
      <c r="D68" s="2">
        <v>12</v>
      </c>
      <c r="E68" s="2" t="s">
        <v>48</v>
      </c>
      <c r="F68" s="9">
        <f>B68/L68</f>
        <v>1176.853055916775</v>
      </c>
      <c r="G68" s="13">
        <f t="shared" si="6"/>
        <v>14122.236671001301</v>
      </c>
      <c r="H68" s="12">
        <f t="shared" si="4"/>
        <v>2.6306536798932918E-2</v>
      </c>
      <c r="I68" s="9">
        <f>C68/L68</f>
        <v>1820.5136540962287</v>
      </c>
      <c r="J68" s="9">
        <f t="shared" si="7"/>
        <v>21846.163849154746</v>
      </c>
      <c r="K68" s="12">
        <f t="shared" si="5"/>
        <v>2.3386479825773188E-2</v>
      </c>
      <c r="L68" s="4">
        <v>30.76</v>
      </c>
      <c r="M68" s="11">
        <f>I68-H68</f>
        <v>1820.4873475594297</v>
      </c>
    </row>
    <row r="69" spans="1:13" ht="25.5" x14ac:dyDescent="0.25">
      <c r="A69" s="1" t="s">
        <v>35</v>
      </c>
      <c r="B69" s="2">
        <v>38000</v>
      </c>
      <c r="C69" s="2">
        <v>59999</v>
      </c>
      <c r="D69" s="2">
        <v>40</v>
      </c>
      <c r="E69" s="2" t="s">
        <v>48</v>
      </c>
      <c r="F69" s="9">
        <f>B69/L69</f>
        <v>1235.3706111833549</v>
      </c>
      <c r="G69" s="13">
        <f t="shared" si="6"/>
        <v>49414.824447334191</v>
      </c>
      <c r="H69" s="12">
        <f t="shared" si="4"/>
        <v>9.2048655465879425E-2</v>
      </c>
      <c r="I69" s="9">
        <f>C69/L69</f>
        <v>1950.5526657997398</v>
      </c>
      <c r="J69" s="9">
        <f t="shared" si="7"/>
        <v>78022.106631989591</v>
      </c>
      <c r="K69" s="12">
        <f t="shared" si="5"/>
        <v>8.3523241668992027E-2</v>
      </c>
      <c r="L69" s="4">
        <v>30.76</v>
      </c>
      <c r="M69" s="11">
        <f>I69-H69</f>
        <v>1950.4606171442738</v>
      </c>
    </row>
    <row r="70" spans="1:13" ht="25.5" x14ac:dyDescent="0.25">
      <c r="A70" s="1" t="s">
        <v>36</v>
      </c>
      <c r="B70" s="2">
        <v>45000</v>
      </c>
      <c r="C70" s="2">
        <v>69999</v>
      </c>
      <c r="D70" s="2">
        <v>13</v>
      </c>
      <c r="E70" s="2" t="s">
        <v>48</v>
      </c>
      <c r="F70" s="9">
        <f>B70/L70</f>
        <v>1462.9388816644994</v>
      </c>
      <c r="G70" s="13">
        <f t="shared" si="6"/>
        <v>19018.205461638492</v>
      </c>
      <c r="H70" s="12">
        <f t="shared" si="4"/>
        <v>3.5426620689170712E-2</v>
      </c>
      <c r="I70" s="9">
        <f>C70/L70</f>
        <v>2275.6501950585175</v>
      </c>
      <c r="J70" s="9">
        <f t="shared" si="7"/>
        <v>29583.452535760727</v>
      </c>
      <c r="K70" s="12">
        <f t="shared" si="5"/>
        <v>3.1669304537009391E-2</v>
      </c>
      <c r="L70" s="4">
        <v>30.76</v>
      </c>
      <c r="M70" s="11">
        <f>I70-H70</f>
        <v>2275.6147684378284</v>
      </c>
    </row>
    <row r="71" spans="1:13" ht="25.5" x14ac:dyDescent="0.25">
      <c r="A71" s="1" t="s">
        <v>37</v>
      </c>
      <c r="B71" s="2">
        <v>51000</v>
      </c>
      <c r="C71" s="2">
        <v>77999</v>
      </c>
      <c r="D71" s="2">
        <v>15</v>
      </c>
      <c r="E71" s="2" t="s">
        <v>48</v>
      </c>
      <c r="F71" s="9">
        <f>B71/L71</f>
        <v>1657.9973992197658</v>
      </c>
      <c r="G71" s="13">
        <f t="shared" si="6"/>
        <v>24869.960988296487</v>
      </c>
      <c r="H71" s="12">
        <f t="shared" si="4"/>
        <v>4.6327119362761689E-2</v>
      </c>
      <c r="I71" s="9">
        <f>C71/L71</f>
        <v>2535.7282184655396</v>
      </c>
      <c r="J71" s="9">
        <f t="shared" si="7"/>
        <v>38035.923276983092</v>
      </c>
      <c r="K71" s="12">
        <f t="shared" si="5"/>
        <v>4.071773692232189E-2</v>
      </c>
      <c r="L71" s="4">
        <v>30.76</v>
      </c>
      <c r="M71" s="11">
        <f>I71-H71</f>
        <v>2535.6818913461771</v>
      </c>
    </row>
    <row r="72" spans="1:13" ht="25.5" x14ac:dyDescent="0.25">
      <c r="A72" s="1" t="s">
        <v>38</v>
      </c>
      <c r="B72" s="2">
        <v>54225</v>
      </c>
      <c r="C72" s="2">
        <v>82499</v>
      </c>
      <c r="D72" s="2">
        <v>16</v>
      </c>
      <c r="E72" s="2" t="s">
        <v>48</v>
      </c>
      <c r="F72" s="9">
        <f>B72/L72</f>
        <v>1762.8413524057216</v>
      </c>
      <c r="G72" s="13">
        <f t="shared" si="6"/>
        <v>28205.461638491546</v>
      </c>
      <c r="H72" s="12">
        <f t="shared" si="4"/>
        <v>5.2540403606708558E-2</v>
      </c>
      <c r="I72" s="9">
        <f>C72/L72</f>
        <v>2682.0221066319896</v>
      </c>
      <c r="J72" s="9">
        <f t="shared" si="7"/>
        <v>42912.353706111833</v>
      </c>
      <c r="K72" s="12">
        <f t="shared" si="5"/>
        <v>4.5937991729529982E-2</v>
      </c>
      <c r="L72" s="4">
        <v>30.76</v>
      </c>
      <c r="M72" s="11">
        <f>I72-H72</f>
        <v>2681.969566228383</v>
      </c>
    </row>
    <row r="73" spans="1:13" ht="25.5" x14ac:dyDescent="0.25">
      <c r="A73" s="1" t="s">
        <v>39</v>
      </c>
      <c r="B73" s="2">
        <v>5750</v>
      </c>
      <c r="C73" s="2">
        <v>9400</v>
      </c>
      <c r="D73" s="2">
        <v>8</v>
      </c>
      <c r="E73" s="2" t="s">
        <v>48</v>
      </c>
      <c r="F73" s="9">
        <f>B73/L73</f>
        <v>186.93107932379712</v>
      </c>
      <c r="G73" s="13">
        <f t="shared" si="6"/>
        <v>1495.448634590377</v>
      </c>
      <c r="H73" s="12">
        <f t="shared" si="4"/>
        <v>2.7856829943621411E-3</v>
      </c>
      <c r="I73" s="9">
        <f>C73/L73</f>
        <v>305.59167750325093</v>
      </c>
      <c r="J73" s="9">
        <f t="shared" si="7"/>
        <v>2444.7334200260075</v>
      </c>
      <c r="K73" s="12">
        <f t="shared" si="5"/>
        <v>2.6171051907149289E-3</v>
      </c>
      <c r="L73" s="4">
        <v>30.76</v>
      </c>
      <c r="M73" s="11">
        <f>I73-H73</f>
        <v>305.58889182025655</v>
      </c>
    </row>
    <row r="74" spans="1:13" x14ac:dyDescent="0.25">
      <c r="A74" s="1" t="s">
        <v>40</v>
      </c>
      <c r="B74" s="2">
        <v>1825</v>
      </c>
      <c r="C74" s="2">
        <v>3599</v>
      </c>
      <c r="D74" s="2">
        <v>94</v>
      </c>
      <c r="E74" s="2" t="s">
        <v>48</v>
      </c>
      <c r="F74" s="9">
        <f>B74/L74</f>
        <v>59.330299089726914</v>
      </c>
      <c r="G74" s="13">
        <f t="shared" si="6"/>
        <v>5577.0481144343303</v>
      </c>
      <c r="H74" s="12">
        <f t="shared" si="4"/>
        <v>1.0388780819191855E-2</v>
      </c>
      <c r="I74" s="9">
        <f>C74/L74</f>
        <v>117.00260078023406</v>
      </c>
      <c r="J74" s="9">
        <f t="shared" si="7"/>
        <v>10998.244473342002</v>
      </c>
      <c r="K74" s="12">
        <f t="shared" si="5"/>
        <v>1.1773701976728786E-2</v>
      </c>
      <c r="L74" s="4">
        <v>30.76</v>
      </c>
      <c r="M74" s="11">
        <f>I74-H74</f>
        <v>116.99221199941486</v>
      </c>
    </row>
    <row r="75" spans="1:13" ht="25.5" x14ac:dyDescent="0.25">
      <c r="A75" s="1" t="s">
        <v>41</v>
      </c>
      <c r="B75" s="2">
        <v>2650</v>
      </c>
      <c r="C75" s="2">
        <v>4750</v>
      </c>
      <c r="D75" s="2">
        <v>288</v>
      </c>
      <c r="E75" s="2" t="s">
        <v>48</v>
      </c>
      <c r="F75" s="9">
        <f>B75/L75</f>
        <v>86.150845253576065</v>
      </c>
      <c r="G75" s="13">
        <f t="shared" si="6"/>
        <v>24811.443433029908</v>
      </c>
      <c r="H75" s="12">
        <f t="shared" si="4"/>
        <v>4.6218114376025785E-2</v>
      </c>
      <c r="I75" s="9">
        <f>C75/L75</f>
        <v>154.42132639791936</v>
      </c>
      <c r="J75" s="9">
        <f t="shared" si="7"/>
        <v>44473.342002600773</v>
      </c>
      <c r="K75" s="12">
        <f t="shared" si="5"/>
        <v>4.7609041235346046E-2</v>
      </c>
      <c r="L75" s="4">
        <v>30.76</v>
      </c>
      <c r="M75" s="11">
        <f>I75-H75</f>
        <v>154.37510828354334</v>
      </c>
    </row>
    <row r="76" spans="1:13" ht="25.5" x14ac:dyDescent="0.25">
      <c r="A76" s="1" t="s">
        <v>42</v>
      </c>
      <c r="B76" s="2">
        <v>2650</v>
      </c>
      <c r="C76" s="2">
        <v>4800</v>
      </c>
      <c r="D76" s="2">
        <v>344</v>
      </c>
      <c r="E76" s="2" t="s">
        <v>48</v>
      </c>
      <c r="F76" s="9">
        <f>B76/L76</f>
        <v>86.150845253576065</v>
      </c>
      <c r="G76" s="13">
        <f t="shared" si="6"/>
        <v>29635.890767230165</v>
      </c>
      <c r="H76" s="12">
        <f t="shared" si="4"/>
        <v>5.5204969949141904E-2</v>
      </c>
      <c r="I76" s="9">
        <f>C76/L76</f>
        <v>156.04681404421325</v>
      </c>
      <c r="J76" s="9">
        <f t="shared" si="7"/>
        <v>53680.104031209361</v>
      </c>
      <c r="K76" s="12">
        <f t="shared" si="5"/>
        <v>5.7464948017400146E-2</v>
      </c>
      <c r="L76" s="4">
        <v>30.76</v>
      </c>
      <c r="M76" s="11">
        <f>I76-H76</f>
        <v>155.99160907426412</v>
      </c>
    </row>
    <row r="77" spans="1:13" ht="25.5" x14ac:dyDescent="0.25">
      <c r="A77" s="1" t="s">
        <v>43</v>
      </c>
      <c r="B77" s="2">
        <v>1150</v>
      </c>
      <c r="C77" s="2">
        <v>2799</v>
      </c>
      <c r="D77" s="2">
        <v>252</v>
      </c>
      <c r="E77" s="2" t="s">
        <v>48</v>
      </c>
      <c r="F77" s="9">
        <f>B77/L77</f>
        <v>37.386215864759428</v>
      </c>
      <c r="G77" s="13">
        <f t="shared" si="6"/>
        <v>9421.3263979193762</v>
      </c>
      <c r="H77" s="12">
        <f t="shared" si="4"/>
        <v>1.754980286448149E-2</v>
      </c>
      <c r="I77" s="9">
        <f>C77/L77</f>
        <v>90.994798439531849</v>
      </c>
      <c r="J77" s="9">
        <f t="shared" si="7"/>
        <v>22930.689206762025</v>
      </c>
      <c r="K77" s="12">
        <f t="shared" si="5"/>
        <v>2.4547472234845658E-2</v>
      </c>
      <c r="L77" s="4">
        <v>30.76</v>
      </c>
      <c r="M77" s="11">
        <f>I77-H77</f>
        <v>90.977248636667369</v>
      </c>
    </row>
    <row r="78" spans="1:13" ht="25.5" x14ac:dyDescent="0.25">
      <c r="A78" s="1" t="s">
        <v>44</v>
      </c>
      <c r="B78" s="2">
        <v>1150</v>
      </c>
      <c r="C78" s="2">
        <v>2799</v>
      </c>
      <c r="D78" s="2">
        <v>284</v>
      </c>
      <c r="E78" s="2" t="s">
        <v>48</v>
      </c>
      <c r="F78" s="9">
        <f>B78/L78</f>
        <v>37.386215864759428</v>
      </c>
      <c r="G78" s="13">
        <f t="shared" si="6"/>
        <v>10617.685305591678</v>
      </c>
      <c r="H78" s="12">
        <f t="shared" si="4"/>
        <v>1.9778349259971205E-2</v>
      </c>
      <c r="I78" s="9">
        <f>C78/L78</f>
        <v>90.994798439531849</v>
      </c>
      <c r="J78" s="9">
        <f t="shared" si="7"/>
        <v>25842.522756827046</v>
      </c>
      <c r="K78" s="12">
        <f t="shared" si="5"/>
        <v>2.7664611566254632E-2</v>
      </c>
      <c r="L78" s="4">
        <v>30.76</v>
      </c>
      <c r="M78" s="11">
        <f>I78-H78</f>
        <v>90.975020090271883</v>
      </c>
    </row>
    <row r="79" spans="1:13" ht="25.5" x14ac:dyDescent="0.25">
      <c r="A79" s="1" t="s">
        <v>45</v>
      </c>
      <c r="B79" s="2">
        <v>1150</v>
      </c>
      <c r="C79" s="2">
        <v>2799</v>
      </c>
      <c r="D79" s="2">
        <v>281</v>
      </c>
      <c r="E79" s="2" t="s">
        <v>48</v>
      </c>
      <c r="F79" s="9">
        <f>B79/L79</f>
        <v>37.386215864759428</v>
      </c>
      <c r="G79" s="13">
        <f t="shared" si="6"/>
        <v>10505.5266579974</v>
      </c>
      <c r="H79" s="12">
        <f t="shared" si="4"/>
        <v>1.9569423035394041E-2</v>
      </c>
      <c r="I79" s="9">
        <f>C79/L79</f>
        <v>90.994798439531849</v>
      </c>
      <c r="J79" s="9">
        <f t="shared" si="7"/>
        <v>25569.53836150845</v>
      </c>
      <c r="K79" s="12">
        <f t="shared" si="5"/>
        <v>2.7372379753935042E-2</v>
      </c>
      <c r="L79" s="4">
        <v>30.76</v>
      </c>
      <c r="M79" s="11">
        <f>I79-H79</f>
        <v>90.975229016496456</v>
      </c>
    </row>
    <row r="80" spans="1:13" ht="38.25" x14ac:dyDescent="0.25">
      <c r="A80" s="1" t="s">
        <v>46</v>
      </c>
      <c r="B80" s="2">
        <v>900</v>
      </c>
      <c r="C80" s="2">
        <v>2199</v>
      </c>
      <c r="D80" s="2">
        <v>747</v>
      </c>
      <c r="E80" s="2" t="s">
        <v>48</v>
      </c>
      <c r="F80" s="9">
        <f>B80/L80</f>
        <v>29.258777633289984</v>
      </c>
      <c r="G80" s="13">
        <f t="shared" si="6"/>
        <v>21856.30689206762</v>
      </c>
      <c r="H80" s="12">
        <f t="shared" si="4"/>
        <v>4.0713362545862337E-2</v>
      </c>
      <c r="I80" s="9">
        <f>C80/L80</f>
        <v>71.488946684005199</v>
      </c>
      <c r="J80" s="9">
        <f t="shared" si="7"/>
        <v>53402.243172951887</v>
      </c>
      <c r="K80" s="12">
        <f t="shared" si="5"/>
        <v>5.716749591547142E-2</v>
      </c>
      <c r="L80" s="4">
        <v>30.76</v>
      </c>
      <c r="M80" s="11">
        <f>I80-H80</f>
        <v>71.448233321459341</v>
      </c>
    </row>
    <row r="81" spans="1:13" ht="38.25" x14ac:dyDescent="0.25">
      <c r="A81" s="1" t="s">
        <v>47</v>
      </c>
      <c r="B81" s="2">
        <v>900</v>
      </c>
      <c r="C81" s="2">
        <v>2199</v>
      </c>
      <c r="D81" s="2">
        <v>888</v>
      </c>
      <c r="E81" s="2" t="s">
        <v>48</v>
      </c>
      <c r="F81" s="9">
        <f>B81/L81</f>
        <v>29.258777633289984</v>
      </c>
      <c r="G81" s="13">
        <f t="shared" si="6"/>
        <v>25981.794538361504</v>
      </c>
      <c r="H81" s="12">
        <f t="shared" si="4"/>
        <v>4.8398214110743978E-2</v>
      </c>
      <c r="I81" s="9">
        <f>C81/L81</f>
        <v>71.488946684005199</v>
      </c>
      <c r="J81" s="9">
        <f t="shared" si="7"/>
        <v>63482.184655396617</v>
      </c>
      <c r="K81" s="12">
        <f t="shared" si="5"/>
        <v>6.79581477549379E-2</v>
      </c>
      <c r="L81" s="4">
        <v>30.76</v>
      </c>
      <c r="M81" s="11">
        <f>I81-H81</f>
        <v>71.440548469894452</v>
      </c>
    </row>
    <row r="82" spans="1:13" x14ac:dyDescent="0.25">
      <c r="A82" s="1" t="s">
        <v>7</v>
      </c>
      <c r="B82" s="2">
        <v>4200</v>
      </c>
      <c r="C82" s="2">
        <v>6799</v>
      </c>
      <c r="D82" s="2">
        <v>10</v>
      </c>
      <c r="E82" s="2" t="s">
        <v>49</v>
      </c>
      <c r="F82" s="9">
        <f>B82/L82</f>
        <v>130.43478260869563</v>
      </c>
      <c r="G82" s="13">
        <f t="shared" si="6"/>
        <v>1304.3478260869563</v>
      </c>
      <c r="H82" s="12">
        <f t="shared" ref="H82:H121" si="8">SUM(G82)/SUM($G$82:$G$121)</f>
        <v>2.4549324092811879E-3</v>
      </c>
      <c r="I82" s="9">
        <f>C82/L82</f>
        <v>211.14906832298135</v>
      </c>
      <c r="J82" s="9">
        <f t="shared" si="7"/>
        <v>2111.4906832298134</v>
      </c>
      <c r="K82" s="12">
        <f t="shared" ref="K82:K121" si="9">SUM(J82)/SUM($J$82:$J$121)</f>
        <v>2.3001462499226124E-3</v>
      </c>
      <c r="L82" s="10">
        <v>32.200000000000003</v>
      </c>
      <c r="M82" s="11">
        <f>I82-H82</f>
        <v>211.14661339057207</v>
      </c>
    </row>
    <row r="83" spans="1:13" x14ac:dyDescent="0.25">
      <c r="A83" s="1" t="s">
        <v>9</v>
      </c>
      <c r="B83" s="2">
        <v>5125</v>
      </c>
      <c r="C83" s="2">
        <v>7099</v>
      </c>
      <c r="D83" s="2">
        <v>8</v>
      </c>
      <c r="E83" s="2" t="s">
        <v>49</v>
      </c>
      <c r="F83" s="9">
        <f>B83/L83</f>
        <v>159.1614906832298</v>
      </c>
      <c r="G83" s="13">
        <f t="shared" si="6"/>
        <v>1273.2919254658384</v>
      </c>
      <c r="H83" s="12">
        <f t="shared" si="8"/>
        <v>2.3964816376316361E-3</v>
      </c>
      <c r="I83" s="9">
        <f>C83/L83</f>
        <v>220.46583850931674</v>
      </c>
      <c r="J83" s="9">
        <f t="shared" si="7"/>
        <v>1763.7267080745339</v>
      </c>
      <c r="K83" s="12">
        <f t="shared" si="9"/>
        <v>1.9213105725195618E-3</v>
      </c>
      <c r="L83" s="10">
        <v>32.200000000000003</v>
      </c>
      <c r="M83" s="11">
        <f>I83-H83</f>
        <v>220.46344202767912</v>
      </c>
    </row>
    <row r="84" spans="1:13" x14ac:dyDescent="0.25">
      <c r="A84" s="1" t="s">
        <v>10</v>
      </c>
      <c r="B84" s="2">
        <v>5428</v>
      </c>
      <c r="C84" s="2">
        <v>8299</v>
      </c>
      <c r="D84" s="2">
        <v>7</v>
      </c>
      <c r="E84" s="2" t="s">
        <v>49</v>
      </c>
      <c r="F84" s="9">
        <f>B84/L84</f>
        <v>168.57142857142856</v>
      </c>
      <c r="G84" s="13">
        <f t="shared" si="6"/>
        <v>1180</v>
      </c>
      <c r="H84" s="12">
        <f t="shared" si="8"/>
        <v>2.2208955195963816E-3</v>
      </c>
      <c r="I84" s="9">
        <f>C84/L84</f>
        <v>257.73291925465838</v>
      </c>
      <c r="J84" s="9">
        <f t="shared" si="7"/>
        <v>1804.1304347826087</v>
      </c>
      <c r="K84" s="12">
        <f t="shared" si="9"/>
        <v>1.9653242549897681E-3</v>
      </c>
      <c r="L84" s="10">
        <v>32.200000000000003</v>
      </c>
      <c r="M84" s="11">
        <f>I84-H84</f>
        <v>257.73069835913878</v>
      </c>
    </row>
    <row r="85" spans="1:13" x14ac:dyDescent="0.25">
      <c r="A85" s="1" t="s">
        <v>11</v>
      </c>
      <c r="B85" s="2">
        <v>4328</v>
      </c>
      <c r="C85" s="2">
        <v>7479</v>
      </c>
      <c r="D85" s="2">
        <v>4</v>
      </c>
      <c r="E85" s="2" t="s">
        <v>49</v>
      </c>
      <c r="F85" s="9">
        <f>B85/L85</f>
        <v>134.40993788819875</v>
      </c>
      <c r="G85" s="13">
        <f t="shared" si="6"/>
        <v>537.63975155279502</v>
      </c>
      <c r="H85" s="12">
        <f t="shared" si="8"/>
        <v>1.0118997587970459E-3</v>
      </c>
      <c r="I85" s="9">
        <f>C85/L85</f>
        <v>232.26708074534159</v>
      </c>
      <c r="J85" s="9">
        <f t="shared" si="7"/>
        <v>929.06832298136635</v>
      </c>
      <c r="K85" s="12">
        <f t="shared" si="9"/>
        <v>1.0120778822280464E-3</v>
      </c>
      <c r="L85" s="10">
        <v>32.200000000000003</v>
      </c>
      <c r="M85" s="11">
        <f>I85-H85</f>
        <v>232.26606884558279</v>
      </c>
    </row>
    <row r="86" spans="1:13" x14ac:dyDescent="0.25">
      <c r="A86" s="1" t="s">
        <v>12</v>
      </c>
      <c r="B86" s="2">
        <v>7224</v>
      </c>
      <c r="C86" s="2">
        <v>9499</v>
      </c>
      <c r="D86" s="2">
        <v>13</v>
      </c>
      <c r="E86" s="2" t="s">
        <v>49</v>
      </c>
      <c r="F86" s="9">
        <f>B86/L86</f>
        <v>224.3478260869565</v>
      </c>
      <c r="G86" s="13">
        <f t="shared" si="6"/>
        <v>2916.5217391304345</v>
      </c>
      <c r="H86" s="12">
        <f t="shared" si="8"/>
        <v>5.4892288671527364E-3</v>
      </c>
      <c r="I86" s="9">
        <f>C86/L86</f>
        <v>295</v>
      </c>
      <c r="J86" s="9">
        <f t="shared" si="7"/>
        <v>3835</v>
      </c>
      <c r="K86" s="12">
        <f t="shared" si="9"/>
        <v>4.1776461239034224E-3</v>
      </c>
      <c r="L86" s="10">
        <v>32.200000000000003</v>
      </c>
      <c r="M86" s="11">
        <f>I86-H86</f>
        <v>294.99451077113287</v>
      </c>
    </row>
    <row r="87" spans="1:13" ht="25.5" x14ac:dyDescent="0.25">
      <c r="A87" s="1" t="s">
        <v>13</v>
      </c>
      <c r="B87" s="2">
        <v>7541</v>
      </c>
      <c r="C87" s="2">
        <v>9999</v>
      </c>
      <c r="D87" s="2">
        <v>11</v>
      </c>
      <c r="E87" s="2" t="s">
        <v>49</v>
      </c>
      <c r="F87" s="9">
        <f>B87/L87</f>
        <v>234.19254658385091</v>
      </c>
      <c r="G87" s="13">
        <f t="shared" si="6"/>
        <v>2576.1180124223602</v>
      </c>
      <c r="H87" s="12">
        <f t="shared" si="8"/>
        <v>4.8485499591019963E-3</v>
      </c>
      <c r="I87" s="9">
        <f>C87/L87</f>
        <v>310.52795031055899</v>
      </c>
      <c r="J87" s="9">
        <f t="shared" si="7"/>
        <v>3415.8074534161487</v>
      </c>
      <c r="K87" s="12">
        <f t="shared" si="9"/>
        <v>3.7209999394431275E-3</v>
      </c>
      <c r="L87" s="10">
        <v>32.200000000000003</v>
      </c>
      <c r="M87" s="11">
        <f>I87-H87</f>
        <v>310.5231017605999</v>
      </c>
    </row>
    <row r="88" spans="1:13" ht="25.5" x14ac:dyDescent="0.25">
      <c r="A88" s="1" t="s">
        <v>14</v>
      </c>
      <c r="B88" s="2">
        <v>8541</v>
      </c>
      <c r="C88" s="2">
        <v>10999</v>
      </c>
      <c r="D88" s="2">
        <v>11</v>
      </c>
      <c r="E88" s="2" t="s">
        <v>49</v>
      </c>
      <c r="F88" s="9">
        <f>B88/L88</f>
        <v>265.2484472049689</v>
      </c>
      <c r="G88" s="13">
        <f t="shared" si="6"/>
        <v>2917.7329192546576</v>
      </c>
      <c r="H88" s="12">
        <f t="shared" si="8"/>
        <v>5.4915084472470684E-3</v>
      </c>
      <c r="I88" s="9">
        <f>C88/L88</f>
        <v>341.58385093167698</v>
      </c>
      <c r="J88" s="9">
        <f t="shared" si="7"/>
        <v>3757.4223602484467</v>
      </c>
      <c r="K88" s="12">
        <f t="shared" si="9"/>
        <v>4.093137147108206E-3</v>
      </c>
      <c r="L88" s="10">
        <v>32.200000000000003</v>
      </c>
      <c r="M88" s="11">
        <f>I88-H88</f>
        <v>341.57835942322976</v>
      </c>
    </row>
    <row r="89" spans="1:13" ht="25.5" x14ac:dyDescent="0.25">
      <c r="A89" s="1" t="s">
        <v>15</v>
      </c>
      <c r="B89" s="2">
        <v>8558</v>
      </c>
      <c r="C89" s="2">
        <v>10999</v>
      </c>
      <c r="D89" s="2">
        <v>11</v>
      </c>
      <c r="E89" s="2" t="s">
        <v>49</v>
      </c>
      <c r="F89" s="9">
        <f>B89/L89</f>
        <v>265.77639751552795</v>
      </c>
      <c r="G89" s="13">
        <f t="shared" si="6"/>
        <v>2923.5403726708073</v>
      </c>
      <c r="H89" s="12">
        <f t="shared" si="8"/>
        <v>5.5024387415455352E-3</v>
      </c>
      <c r="I89" s="9">
        <f>C89/L89</f>
        <v>341.58385093167698</v>
      </c>
      <c r="J89" s="9">
        <f t="shared" si="7"/>
        <v>3757.4223602484467</v>
      </c>
      <c r="K89" s="12">
        <f t="shared" si="9"/>
        <v>4.093137147108206E-3</v>
      </c>
      <c r="L89" s="10">
        <v>32.200000000000003</v>
      </c>
      <c r="M89" s="11">
        <f>I89-H89</f>
        <v>341.57834849293545</v>
      </c>
    </row>
    <row r="90" spans="1:13" ht="25.5" x14ac:dyDescent="0.25">
      <c r="A90" s="1" t="s">
        <v>16</v>
      </c>
      <c r="B90" s="2">
        <v>9000</v>
      </c>
      <c r="C90" s="2">
        <v>11499</v>
      </c>
      <c r="D90" s="2">
        <v>5</v>
      </c>
      <c r="E90" s="2" t="s">
        <v>49</v>
      </c>
      <c r="F90" s="9">
        <f>B90/L90</f>
        <v>279.50310559006209</v>
      </c>
      <c r="G90" s="13">
        <f t="shared" si="6"/>
        <v>1397.5155279503106</v>
      </c>
      <c r="H90" s="12">
        <f t="shared" si="8"/>
        <v>2.6302847242298446E-3</v>
      </c>
      <c r="I90" s="9">
        <f>C90/L90</f>
        <v>357.11180124223597</v>
      </c>
      <c r="J90" s="9">
        <f t="shared" si="7"/>
        <v>1785.5590062111798</v>
      </c>
      <c r="K90" s="12">
        <f t="shared" si="9"/>
        <v>1.9450935231548844E-3</v>
      </c>
      <c r="L90" s="10">
        <v>32.200000000000003</v>
      </c>
      <c r="M90" s="11">
        <f>I90-H90</f>
        <v>357.10917095751176</v>
      </c>
    </row>
    <row r="91" spans="1:13" ht="25.5" x14ac:dyDescent="0.25">
      <c r="A91" s="1" t="s">
        <v>17</v>
      </c>
      <c r="B91" s="2">
        <v>9025</v>
      </c>
      <c r="C91" s="2">
        <v>12999</v>
      </c>
      <c r="D91" s="2">
        <v>8</v>
      </c>
      <c r="E91" s="2" t="s">
        <v>49</v>
      </c>
      <c r="F91" s="9">
        <f>B91/L91</f>
        <v>280.27950310559004</v>
      </c>
      <c r="G91" s="13">
        <f t="shared" si="6"/>
        <v>2242.2360248447203</v>
      </c>
      <c r="H91" s="12">
        <f t="shared" si="8"/>
        <v>4.2201457130976614E-3</v>
      </c>
      <c r="I91" s="9">
        <f>C91/L91</f>
        <v>403.695652173913</v>
      </c>
      <c r="J91" s="9">
        <f t="shared" si="7"/>
        <v>3229.565217391304</v>
      </c>
      <c r="K91" s="12">
        <f t="shared" si="9"/>
        <v>3.5181174999551743E-3</v>
      </c>
      <c r="L91" s="10">
        <v>32.200000000000003</v>
      </c>
      <c r="M91" s="11">
        <f>I91-H91</f>
        <v>403.69143202819993</v>
      </c>
    </row>
    <row r="92" spans="1:13" ht="25.5" x14ac:dyDescent="0.25">
      <c r="A92" s="1" t="s">
        <v>18</v>
      </c>
      <c r="B92" s="2">
        <v>10232</v>
      </c>
      <c r="C92" s="2">
        <v>14499</v>
      </c>
      <c r="D92" s="2">
        <v>6</v>
      </c>
      <c r="E92" s="2" t="s">
        <v>49</v>
      </c>
      <c r="F92" s="9">
        <f>B92/L92</f>
        <v>317.76397515527947</v>
      </c>
      <c r="G92" s="13">
        <f t="shared" si="6"/>
        <v>1906.5838509316768</v>
      </c>
      <c r="H92" s="12">
        <f t="shared" si="8"/>
        <v>3.5884097731093021E-3</v>
      </c>
      <c r="I92" s="9">
        <f>C92/L92</f>
        <v>450.27950310559004</v>
      </c>
      <c r="J92" s="9">
        <f t="shared" si="7"/>
        <v>2701.6770186335402</v>
      </c>
      <c r="K92" s="12">
        <f t="shared" si="9"/>
        <v>2.9430640221469002E-3</v>
      </c>
      <c r="L92" s="10">
        <v>32.200000000000003</v>
      </c>
      <c r="M92" s="11">
        <f>I92-H92</f>
        <v>450.27591469581694</v>
      </c>
    </row>
    <row r="93" spans="1:13" ht="25.5" x14ac:dyDescent="0.25">
      <c r="A93" s="1" t="s">
        <v>19</v>
      </c>
      <c r="B93" s="2">
        <v>12725</v>
      </c>
      <c r="C93" s="2">
        <v>19499</v>
      </c>
      <c r="D93" s="2">
        <v>14</v>
      </c>
      <c r="E93" s="2" t="s">
        <v>49</v>
      </c>
      <c r="F93" s="9">
        <f>B93/L93</f>
        <v>395.18633540372667</v>
      </c>
      <c r="G93" s="13">
        <f t="shared" si="6"/>
        <v>5532.6086956521731</v>
      </c>
      <c r="H93" s="12">
        <f t="shared" si="8"/>
        <v>1.0413004969367706E-2</v>
      </c>
      <c r="I93" s="9">
        <f>C93/L93</f>
        <v>605.55900621118008</v>
      </c>
      <c r="J93" s="9">
        <f t="shared" si="7"/>
        <v>8477.8260869565202</v>
      </c>
      <c r="K93" s="12">
        <f t="shared" si="9"/>
        <v>9.2352952519690282E-3</v>
      </c>
      <c r="L93" s="10">
        <v>32.200000000000003</v>
      </c>
      <c r="M93" s="11">
        <f>I93-H93</f>
        <v>605.54859320621074</v>
      </c>
    </row>
    <row r="94" spans="1:13" ht="38.25" x14ac:dyDescent="0.25">
      <c r="A94" s="1" t="s">
        <v>20</v>
      </c>
      <c r="B94" s="2">
        <v>13432</v>
      </c>
      <c r="C94" s="2">
        <v>20999</v>
      </c>
      <c r="D94" s="2">
        <v>10</v>
      </c>
      <c r="E94" s="2" t="s">
        <v>49</v>
      </c>
      <c r="F94" s="9">
        <f>B94/L94</f>
        <v>417.14285714285711</v>
      </c>
      <c r="G94" s="13">
        <f t="shared" si="6"/>
        <v>4171.4285714285706</v>
      </c>
      <c r="H94" s="12">
        <f t="shared" si="8"/>
        <v>7.8511076479678369E-3</v>
      </c>
      <c r="I94" s="9">
        <f>C94/L94</f>
        <v>652.14285714285711</v>
      </c>
      <c r="J94" s="9">
        <f t="shared" si="7"/>
        <v>6521.4285714285706</v>
      </c>
      <c r="K94" s="12">
        <f t="shared" si="9"/>
        <v>7.1040992943263628E-3</v>
      </c>
      <c r="L94" s="10">
        <v>32.200000000000003</v>
      </c>
      <c r="M94" s="11">
        <f>I94-H94</f>
        <v>652.13500603520913</v>
      </c>
    </row>
    <row r="95" spans="1:13" ht="25.5" x14ac:dyDescent="0.25">
      <c r="A95" s="1" t="s">
        <v>21</v>
      </c>
      <c r="B95" s="2">
        <v>13822</v>
      </c>
      <c r="C95" s="2">
        <v>21499</v>
      </c>
      <c r="D95" s="2">
        <v>22</v>
      </c>
      <c r="E95" s="2" t="s">
        <v>49</v>
      </c>
      <c r="F95" s="9">
        <f>B95/L95</f>
        <v>429.25465838509314</v>
      </c>
      <c r="G95" s="13">
        <f t="shared" si="6"/>
        <v>9443.6024844720487</v>
      </c>
      <c r="H95" s="12">
        <f t="shared" si="8"/>
        <v>1.77739444462824E-2</v>
      </c>
      <c r="I95" s="9">
        <f>C95/L95</f>
        <v>667.67080745341605</v>
      </c>
      <c r="J95" s="9">
        <f t="shared" si="7"/>
        <v>14688.757763975153</v>
      </c>
      <c r="K95" s="12">
        <f t="shared" si="9"/>
        <v>1.6001155655183074E-2</v>
      </c>
      <c r="L95" s="10">
        <v>32.200000000000003</v>
      </c>
      <c r="M95" s="11">
        <f>I95-H95</f>
        <v>667.65303350896977</v>
      </c>
    </row>
    <row r="96" spans="1:13" x14ac:dyDescent="0.25">
      <c r="A96" s="1" t="s">
        <v>22</v>
      </c>
      <c r="B96" s="2">
        <v>13750</v>
      </c>
      <c r="C96" s="2">
        <v>21999</v>
      </c>
      <c r="D96" s="2">
        <v>20</v>
      </c>
      <c r="E96" s="2" t="s">
        <v>49</v>
      </c>
      <c r="F96" s="9">
        <f>B96/L96</f>
        <v>427.0186335403726</v>
      </c>
      <c r="G96" s="13">
        <f t="shared" si="6"/>
        <v>8540.3726708074519</v>
      </c>
      <c r="H96" s="12">
        <f t="shared" si="8"/>
        <v>1.6073962203626824E-2</v>
      </c>
      <c r="I96" s="9">
        <f>C96/L96</f>
        <v>683.1987577639751</v>
      </c>
      <c r="J96" s="9">
        <f t="shared" si="7"/>
        <v>13663.975155279502</v>
      </c>
      <c r="K96" s="12">
        <f t="shared" si="9"/>
        <v>1.4884811693498324E-2</v>
      </c>
      <c r="L96" s="10">
        <v>32.200000000000003</v>
      </c>
      <c r="M96" s="11">
        <f>I96-H96</f>
        <v>683.18268380177142</v>
      </c>
    </row>
    <row r="97" spans="1:13" x14ac:dyDescent="0.25">
      <c r="A97" s="1" t="s">
        <v>23</v>
      </c>
      <c r="B97" s="2">
        <v>16000</v>
      </c>
      <c r="C97" s="2">
        <v>26999</v>
      </c>
      <c r="D97" s="2">
        <v>26</v>
      </c>
      <c r="E97" s="2" t="s">
        <v>49</v>
      </c>
      <c r="F97" s="9">
        <f>B97/L97</f>
        <v>496.89440993788816</v>
      </c>
      <c r="G97" s="13">
        <f t="shared" si="6"/>
        <v>12919.254658385093</v>
      </c>
      <c r="H97" s="12">
        <f t="shared" si="8"/>
        <v>2.4315521006213672E-2</v>
      </c>
      <c r="I97" s="9">
        <f>C97/L97</f>
        <v>838.47826086956513</v>
      </c>
      <c r="J97" s="9">
        <f t="shared" si="7"/>
        <v>21800.434782608692</v>
      </c>
      <c r="K97" s="12">
        <f t="shared" si="9"/>
        <v>2.3748240383044211E-2</v>
      </c>
      <c r="L97" s="10">
        <v>32.200000000000003</v>
      </c>
      <c r="M97" s="11">
        <f>I97-H97</f>
        <v>838.45394534855893</v>
      </c>
    </row>
    <row r="98" spans="1:13" ht="25.5" x14ac:dyDescent="0.25">
      <c r="A98" s="1" t="s">
        <v>24</v>
      </c>
      <c r="B98" s="2">
        <v>16238</v>
      </c>
      <c r="C98" s="2">
        <v>27499</v>
      </c>
      <c r="D98" s="2">
        <v>27</v>
      </c>
      <c r="E98" s="2" t="s">
        <v>49</v>
      </c>
      <c r="F98" s="9">
        <f>B98/L98</f>
        <v>504.28571428571422</v>
      </c>
      <c r="G98" s="13">
        <f t="shared" si="6"/>
        <v>13615.714285714284</v>
      </c>
      <c r="H98" s="12">
        <f t="shared" si="8"/>
        <v>2.5626338011226529E-2</v>
      </c>
      <c r="I98" s="9">
        <f>C98/L98</f>
        <v>854.00621118012418</v>
      </c>
      <c r="J98" s="9">
        <f t="shared" si="7"/>
        <v>23058.167701863353</v>
      </c>
      <c r="K98" s="12">
        <f t="shared" si="9"/>
        <v>2.5118348089701308E-2</v>
      </c>
      <c r="L98" s="10">
        <v>32.200000000000003</v>
      </c>
      <c r="M98" s="11">
        <f>I98-H98</f>
        <v>853.98058484211299</v>
      </c>
    </row>
    <row r="99" spans="1:13" ht="25.5" x14ac:dyDescent="0.25">
      <c r="A99" s="1" t="s">
        <v>25</v>
      </c>
      <c r="B99" s="2">
        <v>21300</v>
      </c>
      <c r="C99" s="2">
        <v>37499</v>
      </c>
      <c r="D99" s="2">
        <v>20</v>
      </c>
      <c r="E99" s="2" t="s">
        <v>49</v>
      </c>
      <c r="F99" s="9">
        <f>B99/L99</f>
        <v>661.49068322981361</v>
      </c>
      <c r="G99" s="13">
        <f t="shared" si="6"/>
        <v>13229.813664596273</v>
      </c>
      <c r="H99" s="12">
        <f t="shared" si="8"/>
        <v>2.4900028722709196E-2</v>
      </c>
      <c r="I99" s="9">
        <f>C99/L99</f>
        <v>1164.5652173913043</v>
      </c>
      <c r="J99" s="9">
        <f t="shared" si="7"/>
        <v>23291.304347826084</v>
      </c>
      <c r="K99" s="12">
        <f t="shared" si="9"/>
        <v>2.53723148186051E-2</v>
      </c>
      <c r="L99" s="10">
        <v>32.200000000000003</v>
      </c>
      <c r="M99" s="11">
        <f>I99-H99</f>
        <v>1164.5403173625816</v>
      </c>
    </row>
    <row r="100" spans="1:13" ht="25.5" x14ac:dyDescent="0.25">
      <c r="A100" s="1" t="s">
        <v>26</v>
      </c>
      <c r="B100" s="2">
        <v>22500</v>
      </c>
      <c r="C100" s="2">
        <v>38999</v>
      </c>
      <c r="D100" s="2">
        <v>20</v>
      </c>
      <c r="E100" s="2" t="s">
        <v>49</v>
      </c>
      <c r="F100" s="9">
        <f>B100/L100</f>
        <v>698.75776397515517</v>
      </c>
      <c r="G100" s="13">
        <f t="shared" si="6"/>
        <v>13975.155279503104</v>
      </c>
      <c r="H100" s="12">
        <f t="shared" si="8"/>
        <v>2.6302847242298442E-2</v>
      </c>
      <c r="I100" s="9">
        <f>C100/L100</f>
        <v>1211.1490683229813</v>
      </c>
      <c r="J100" s="9">
        <f t="shared" si="7"/>
        <v>24222.981366459626</v>
      </c>
      <c r="K100" s="12">
        <f t="shared" si="9"/>
        <v>2.6387234475873499E-2</v>
      </c>
      <c r="L100" s="10">
        <v>32.200000000000003</v>
      </c>
      <c r="M100" s="11">
        <f>I100-H100</f>
        <v>1211.122765475739</v>
      </c>
    </row>
    <row r="101" spans="1:13" ht="25.5" x14ac:dyDescent="0.25">
      <c r="A101" s="1" t="s">
        <v>27</v>
      </c>
      <c r="B101" s="2">
        <v>28000</v>
      </c>
      <c r="C101" s="2">
        <v>42499</v>
      </c>
      <c r="D101" s="2">
        <v>42</v>
      </c>
      <c r="E101" s="2" t="s">
        <v>49</v>
      </c>
      <c r="F101" s="9">
        <f>B101/L101</f>
        <v>869.56521739130426</v>
      </c>
      <c r="G101" s="13">
        <f t="shared" si="6"/>
        <v>36521.739130434777</v>
      </c>
      <c r="H101" s="12">
        <f t="shared" si="8"/>
        <v>6.8738107459873257E-2</v>
      </c>
      <c r="I101" s="9">
        <f>C101/L101</f>
        <v>1319.8447204968943</v>
      </c>
      <c r="J101" s="9">
        <f t="shared" si="7"/>
        <v>55433.47826086956</v>
      </c>
      <c r="K101" s="12">
        <f t="shared" si="9"/>
        <v>6.0386298719949501E-2</v>
      </c>
      <c r="L101" s="10">
        <v>32.200000000000003</v>
      </c>
      <c r="M101" s="11">
        <f>I101-H101</f>
        <v>1319.7759823894344</v>
      </c>
    </row>
    <row r="102" spans="1:13" ht="25.5" x14ac:dyDescent="0.25">
      <c r="A102" s="1" t="s">
        <v>28</v>
      </c>
      <c r="B102" s="2">
        <v>27500</v>
      </c>
      <c r="C102" s="2">
        <v>46074</v>
      </c>
      <c r="D102" s="2">
        <v>10</v>
      </c>
      <c r="E102" s="2" t="s">
        <v>49</v>
      </c>
      <c r="F102" s="9">
        <f>B102/L102</f>
        <v>854.03726708074521</v>
      </c>
      <c r="G102" s="13">
        <f t="shared" si="6"/>
        <v>8540.3726708074519</v>
      </c>
      <c r="H102" s="12">
        <f t="shared" si="8"/>
        <v>1.6073962203626824E-2</v>
      </c>
      <c r="I102" s="9">
        <f>C102/L102</f>
        <v>1430.8695652173913</v>
      </c>
      <c r="J102" s="9">
        <f t="shared" si="7"/>
        <v>14308.695652173912</v>
      </c>
      <c r="K102" s="12">
        <f t="shared" si="9"/>
        <v>1.5587136096328056E-2</v>
      </c>
      <c r="L102" s="10">
        <v>32.200000000000003</v>
      </c>
      <c r="M102" s="11">
        <f>I102-H102</f>
        <v>1430.8534912551877</v>
      </c>
    </row>
    <row r="103" spans="1:13" ht="25.5" x14ac:dyDescent="0.25">
      <c r="A103" s="1" t="s">
        <v>29</v>
      </c>
      <c r="B103" s="2">
        <v>30200</v>
      </c>
      <c r="C103" s="2">
        <v>46499</v>
      </c>
      <c r="D103" s="2">
        <v>15</v>
      </c>
      <c r="E103" s="2" t="s">
        <v>49</v>
      </c>
      <c r="F103" s="9">
        <f>B103/L103</f>
        <v>937.88819875776392</v>
      </c>
      <c r="G103" s="13">
        <f t="shared" si="6"/>
        <v>14068.322981366458</v>
      </c>
      <c r="H103" s="12">
        <f t="shared" si="8"/>
        <v>2.64781995572471E-2</v>
      </c>
      <c r="I103" s="9">
        <f>C103/L103</f>
        <v>1444.0683229813662</v>
      </c>
      <c r="J103" s="9">
        <f t="shared" si="7"/>
        <v>21661.024844720494</v>
      </c>
      <c r="K103" s="12">
        <f t="shared" si="9"/>
        <v>2.3596374571661617E-2</v>
      </c>
      <c r="L103" s="10">
        <v>32.200000000000003</v>
      </c>
      <c r="M103" s="11">
        <f>I103-H103</f>
        <v>1444.041844781809</v>
      </c>
    </row>
    <row r="104" spans="1:13" ht="25.5" x14ac:dyDescent="0.25">
      <c r="A104" s="1" t="s">
        <v>30</v>
      </c>
      <c r="B104" s="2">
        <v>29850</v>
      </c>
      <c r="C104" s="2">
        <v>47499</v>
      </c>
      <c r="D104" s="2">
        <v>34</v>
      </c>
      <c r="E104" s="2" t="s">
        <v>49</v>
      </c>
      <c r="F104" s="9">
        <f>B104/L104</f>
        <v>927.01863354037255</v>
      </c>
      <c r="G104" s="13">
        <f t="shared" si="6"/>
        <v>31518.633540372666</v>
      </c>
      <c r="H104" s="12">
        <f t="shared" si="8"/>
        <v>5.9321688147130416E-2</v>
      </c>
      <c r="I104" s="9">
        <f>C104/L104</f>
        <v>1475.1242236024843</v>
      </c>
      <c r="J104" s="9">
        <f t="shared" si="7"/>
        <v>50154.223602484468</v>
      </c>
      <c r="K104" s="12">
        <f t="shared" si="9"/>
        <v>5.4635357974003852E-2</v>
      </c>
      <c r="L104" s="10">
        <v>32.200000000000003</v>
      </c>
      <c r="M104" s="11">
        <f>I104-H104</f>
        <v>1475.0649019143373</v>
      </c>
    </row>
    <row r="105" spans="1:13" ht="25.5" x14ac:dyDescent="0.25">
      <c r="A105" s="1" t="s">
        <v>31</v>
      </c>
      <c r="B105" s="2">
        <v>32000</v>
      </c>
      <c r="C105" s="2">
        <v>50499</v>
      </c>
      <c r="D105" s="2">
        <v>33</v>
      </c>
      <c r="E105" s="2" t="s">
        <v>49</v>
      </c>
      <c r="F105" s="9">
        <f>B105/L105</f>
        <v>993.78881987577631</v>
      </c>
      <c r="G105" s="13">
        <f t="shared" si="6"/>
        <v>32795.031055900618</v>
      </c>
      <c r="H105" s="12">
        <f t="shared" si="8"/>
        <v>6.172401486192701E-2</v>
      </c>
      <c r="I105" s="9">
        <f>C105/L105</f>
        <v>1568.2919254658384</v>
      </c>
      <c r="J105" s="9">
        <f t="shared" si="7"/>
        <v>51753.63354037267</v>
      </c>
      <c r="K105" s="12">
        <f t="shared" si="9"/>
        <v>5.6377670549636515E-2</v>
      </c>
      <c r="L105" s="10">
        <v>32.200000000000003</v>
      </c>
      <c r="M105" s="11">
        <f>I105-H105</f>
        <v>1568.2302014509764</v>
      </c>
    </row>
    <row r="106" spans="1:13" ht="25.5" x14ac:dyDescent="0.25">
      <c r="A106" s="1" t="s">
        <v>32</v>
      </c>
      <c r="B106" s="2">
        <v>32250</v>
      </c>
      <c r="C106" s="2">
        <v>54999</v>
      </c>
      <c r="D106" s="2">
        <v>20</v>
      </c>
      <c r="E106" s="2" t="s">
        <v>49</v>
      </c>
      <c r="F106" s="9">
        <f>B106/L106</f>
        <v>1001.5527950310558</v>
      </c>
      <c r="G106" s="13">
        <f t="shared" si="6"/>
        <v>20031.055900621115</v>
      </c>
      <c r="H106" s="12">
        <f t="shared" si="8"/>
        <v>3.7700747713961098E-2</v>
      </c>
      <c r="I106" s="9">
        <f>C106/L106</f>
        <v>1708.0434782608695</v>
      </c>
      <c r="J106" s="9">
        <f t="shared" si="7"/>
        <v>34160.869565217392</v>
      </c>
      <c r="K106" s="12">
        <f t="shared" si="9"/>
        <v>3.7213044153403083E-2</v>
      </c>
      <c r="L106" s="10">
        <v>32.200000000000003</v>
      </c>
      <c r="M106" s="11">
        <f>I106-H106</f>
        <v>1708.0057775131556</v>
      </c>
    </row>
    <row r="107" spans="1:13" ht="25.5" x14ac:dyDescent="0.25">
      <c r="A107" s="1" t="s">
        <v>33</v>
      </c>
      <c r="B107" s="2">
        <v>35000</v>
      </c>
      <c r="C107" s="2">
        <v>57099</v>
      </c>
      <c r="D107" s="2">
        <v>22</v>
      </c>
      <c r="E107" s="2" t="s">
        <v>49</v>
      </c>
      <c r="F107" s="9">
        <f>B107/L107</f>
        <v>1086.9565217391303</v>
      </c>
      <c r="G107" s="13">
        <f t="shared" si="6"/>
        <v>23913.043478260865</v>
      </c>
      <c r="H107" s="12">
        <f t="shared" si="8"/>
        <v>4.500709417015511E-2</v>
      </c>
      <c r="I107" s="9">
        <f>C107/L107</f>
        <v>1773.2608695652173</v>
      </c>
      <c r="J107" s="9">
        <f t="shared" si="7"/>
        <v>39011.739130434777</v>
      </c>
      <c r="K107" s="12">
        <f t="shared" si="9"/>
        <v>4.2497324840936719E-2</v>
      </c>
      <c r="L107" s="10">
        <v>32.200000000000003</v>
      </c>
      <c r="M107" s="11">
        <f>I107-H107</f>
        <v>1773.2158624710471</v>
      </c>
    </row>
    <row r="108" spans="1:13" ht="25.5" x14ac:dyDescent="0.25">
      <c r="A108" s="1" t="s">
        <v>34</v>
      </c>
      <c r="B108" s="2">
        <v>36200</v>
      </c>
      <c r="C108" s="2">
        <v>57999</v>
      </c>
      <c r="D108" s="2">
        <v>5</v>
      </c>
      <c r="E108" s="2" t="s">
        <v>49</v>
      </c>
      <c r="F108" s="9">
        <f>B108/L108</f>
        <v>1124.2236024844719</v>
      </c>
      <c r="G108" s="13">
        <f t="shared" si="6"/>
        <v>5621.1180124223592</v>
      </c>
      <c r="H108" s="12">
        <f t="shared" si="8"/>
        <v>1.0579589668568928E-2</v>
      </c>
      <c r="I108" s="9">
        <f>C108/L108</f>
        <v>1801.2111801242233</v>
      </c>
      <c r="J108" s="9">
        <f t="shared" si="7"/>
        <v>9006.055900621117</v>
      </c>
      <c r="K108" s="12">
        <f t="shared" si="9"/>
        <v>9.8107208669849684E-3</v>
      </c>
      <c r="L108" s="10">
        <v>32.200000000000003</v>
      </c>
      <c r="M108" s="11">
        <f>I108-H108</f>
        <v>1801.2006005345547</v>
      </c>
    </row>
    <row r="109" spans="1:13" ht="25.5" x14ac:dyDescent="0.25">
      <c r="A109" s="1" t="s">
        <v>35</v>
      </c>
      <c r="B109" s="2">
        <v>38000</v>
      </c>
      <c r="C109" s="2">
        <v>60499</v>
      </c>
      <c r="D109" s="2">
        <v>28</v>
      </c>
      <c r="E109" s="2" t="s">
        <v>49</v>
      </c>
      <c r="F109" s="9">
        <f>B109/L109</f>
        <v>1180.1242236024843</v>
      </c>
      <c r="G109" s="13">
        <f t="shared" si="6"/>
        <v>33043.47826086956</v>
      </c>
      <c r="H109" s="12">
        <f t="shared" si="8"/>
        <v>6.2191621035123427E-2</v>
      </c>
      <c r="I109" s="9">
        <f>C109/L109</f>
        <v>1878.8509316770185</v>
      </c>
      <c r="J109" s="9">
        <f t="shared" si="7"/>
        <v>52607.82608695652</v>
      </c>
      <c r="K109" s="12">
        <f t="shared" si="9"/>
        <v>5.7308182722075419E-2</v>
      </c>
      <c r="L109" s="10">
        <v>32.200000000000003</v>
      </c>
      <c r="M109" s="11">
        <f>I109-H109</f>
        <v>1878.7887400559835</v>
      </c>
    </row>
    <row r="110" spans="1:13" ht="25.5" x14ac:dyDescent="0.25">
      <c r="A110" s="1" t="s">
        <v>36</v>
      </c>
      <c r="B110" s="2">
        <v>47500</v>
      </c>
      <c r="C110" s="2">
        <v>75499</v>
      </c>
      <c r="D110" s="2">
        <v>15</v>
      </c>
      <c r="E110" s="2" t="s">
        <v>49</v>
      </c>
      <c r="F110" s="9">
        <f>B110/L110</f>
        <v>1475.1552795031055</v>
      </c>
      <c r="G110" s="13">
        <f t="shared" si="6"/>
        <v>22127.329192546582</v>
      </c>
      <c r="H110" s="12">
        <f t="shared" si="8"/>
        <v>4.1646174800305871E-2</v>
      </c>
      <c r="I110" s="9">
        <f>C110/L110</f>
        <v>2344.6894409937886</v>
      </c>
      <c r="J110" s="9">
        <f t="shared" si="7"/>
        <v>35170.341614906829</v>
      </c>
      <c r="K110" s="12">
        <f t="shared" si="9"/>
        <v>3.8312709602053387E-2</v>
      </c>
      <c r="L110" s="10">
        <v>32.200000000000003</v>
      </c>
      <c r="M110" s="11">
        <f>I110-H110</f>
        <v>2344.6477948189881</v>
      </c>
    </row>
    <row r="111" spans="1:13" ht="25.5" x14ac:dyDescent="0.25">
      <c r="A111" s="1" t="s">
        <v>37</v>
      </c>
      <c r="B111" s="2">
        <v>50000</v>
      </c>
      <c r="C111" s="2">
        <v>79499</v>
      </c>
      <c r="D111" s="2">
        <v>18</v>
      </c>
      <c r="E111" s="2" t="s">
        <v>49</v>
      </c>
      <c r="F111" s="9">
        <f>B111/L111</f>
        <v>1552.7950310559004</v>
      </c>
      <c r="G111" s="13">
        <f t="shared" si="6"/>
        <v>27950.310559006208</v>
      </c>
      <c r="H111" s="12">
        <f t="shared" si="8"/>
        <v>5.2605694484596885E-2</v>
      </c>
      <c r="I111" s="9">
        <f>C111/L111</f>
        <v>2468.9130434782605</v>
      </c>
      <c r="J111" s="9">
        <f t="shared" si="7"/>
        <v>44440.434782608689</v>
      </c>
      <c r="K111" s="12">
        <f t="shared" si="9"/>
        <v>4.8411058699908215E-2</v>
      </c>
      <c r="L111" s="10">
        <v>32.200000000000003</v>
      </c>
      <c r="M111" s="11">
        <f>I111-H111</f>
        <v>2468.860437783776</v>
      </c>
    </row>
    <row r="112" spans="1:13" ht="25.5" x14ac:dyDescent="0.25">
      <c r="A112" s="1" t="s">
        <v>38</v>
      </c>
      <c r="B112" s="2">
        <v>55205</v>
      </c>
      <c r="C112" s="2">
        <v>86499</v>
      </c>
      <c r="D112" s="2">
        <v>14</v>
      </c>
      <c r="E112" s="2" t="s">
        <v>49</v>
      </c>
      <c r="F112" s="9">
        <f>B112/L112</f>
        <v>1714.4409937888197</v>
      </c>
      <c r="G112" s="13">
        <f t="shared" si="6"/>
        <v>24002.173913043476</v>
      </c>
      <c r="H112" s="12">
        <f t="shared" si="8"/>
        <v>4.5174847884789329E-2</v>
      </c>
      <c r="I112" s="9">
        <f>C112/L112</f>
        <v>2686.3043478260865</v>
      </c>
      <c r="J112" s="9">
        <f t="shared" si="7"/>
        <v>37608.260869565209</v>
      </c>
      <c r="K112" s="12">
        <f t="shared" si="9"/>
        <v>4.0968449869227597E-2</v>
      </c>
      <c r="L112" s="10">
        <v>32.200000000000003</v>
      </c>
      <c r="M112" s="11">
        <f>I112-H112</f>
        <v>2686.2591729782016</v>
      </c>
    </row>
    <row r="113" spans="1:13" ht="25.5" x14ac:dyDescent="0.25">
      <c r="A113" s="1" t="s">
        <v>39</v>
      </c>
      <c r="B113" s="2">
        <v>6024</v>
      </c>
      <c r="C113" s="2">
        <v>9679</v>
      </c>
      <c r="D113" s="2">
        <v>7</v>
      </c>
      <c r="E113" s="2" t="s">
        <v>49</v>
      </c>
      <c r="F113" s="9">
        <f>B113/L113</f>
        <v>187.08074534161489</v>
      </c>
      <c r="G113" s="13">
        <f t="shared" si="6"/>
        <v>1309.5652173913043</v>
      </c>
      <c r="H113" s="12">
        <f t="shared" si="8"/>
        <v>2.4647521389183128E-3</v>
      </c>
      <c r="I113" s="9">
        <f>C113/L113</f>
        <v>300.59006211180122</v>
      </c>
      <c r="J113" s="9">
        <f t="shared" si="7"/>
        <v>2104.1304347826085</v>
      </c>
      <c r="K113" s="12">
        <f t="shared" si="9"/>
        <v>2.2921283846301923E-3</v>
      </c>
      <c r="L113" s="10">
        <v>32.200000000000003</v>
      </c>
      <c r="M113" s="11">
        <f>I113-H113</f>
        <v>300.58759735966231</v>
      </c>
    </row>
    <row r="114" spans="1:13" x14ac:dyDescent="0.25">
      <c r="A114" s="1" t="s">
        <v>40</v>
      </c>
      <c r="B114" s="2">
        <v>1888</v>
      </c>
      <c r="C114" s="2">
        <v>3699</v>
      </c>
      <c r="D114" s="2">
        <v>88</v>
      </c>
      <c r="E114" s="2" t="s">
        <v>49</v>
      </c>
      <c r="F114" s="9">
        <f>B114/L114</f>
        <v>58.633540372670801</v>
      </c>
      <c r="G114" s="13">
        <f t="shared" si="6"/>
        <v>5159.7515527950309</v>
      </c>
      <c r="H114" s="12">
        <f t="shared" si="8"/>
        <v>9.7112450049431833E-3</v>
      </c>
      <c r="I114" s="9">
        <f>C114/L114</f>
        <v>114.87577639751552</v>
      </c>
      <c r="J114" s="9">
        <f t="shared" si="7"/>
        <v>10109.068322981366</v>
      </c>
      <c r="K114" s="12">
        <f t="shared" si="9"/>
        <v>1.1012284249225025E-2</v>
      </c>
      <c r="L114" s="10">
        <v>32.200000000000003</v>
      </c>
      <c r="M114" s="11">
        <f>I114-H114</f>
        <v>114.86606515251059</v>
      </c>
    </row>
    <row r="115" spans="1:13" ht="25.5" x14ac:dyDescent="0.25">
      <c r="A115" s="1" t="s">
        <v>41</v>
      </c>
      <c r="B115" s="2">
        <v>2650</v>
      </c>
      <c r="C115" s="2">
        <v>5015</v>
      </c>
      <c r="D115" s="2">
        <v>311</v>
      </c>
      <c r="E115" s="2" t="s">
        <v>49</v>
      </c>
      <c r="F115" s="9">
        <f>B115/L115</f>
        <v>82.298136645962728</v>
      </c>
      <c r="G115" s="13">
        <f t="shared" si="6"/>
        <v>25594.72049689441</v>
      </c>
      <c r="H115" s="12">
        <f t="shared" si="8"/>
        <v>4.8172203454978364E-2</v>
      </c>
      <c r="I115" s="9">
        <f>C115/L115</f>
        <v>155.74534161490681</v>
      </c>
      <c r="J115" s="9">
        <f t="shared" si="7"/>
        <v>48436.801242236019</v>
      </c>
      <c r="K115" s="12">
        <f t="shared" si="9"/>
        <v>5.2764488908450528E-2</v>
      </c>
      <c r="L115" s="10">
        <v>32.200000000000003</v>
      </c>
      <c r="M115" s="11">
        <f>I115-H115</f>
        <v>155.69716941145182</v>
      </c>
    </row>
    <row r="116" spans="1:13" ht="25.5" x14ac:dyDescent="0.25">
      <c r="A116" s="1" t="s">
        <v>42</v>
      </c>
      <c r="B116" s="2">
        <v>2650</v>
      </c>
      <c r="C116" s="2">
        <v>5015</v>
      </c>
      <c r="D116" s="2">
        <v>380</v>
      </c>
      <c r="E116" s="2" t="s">
        <v>49</v>
      </c>
      <c r="F116" s="9">
        <f>B116/L116</f>
        <v>82.298136645962728</v>
      </c>
      <c r="G116" s="13">
        <f t="shared" si="6"/>
        <v>31273.291925465837</v>
      </c>
      <c r="H116" s="12">
        <f t="shared" si="8"/>
        <v>5.8859927051098965E-2</v>
      </c>
      <c r="I116" s="9">
        <f>C116/L116</f>
        <v>155.74534161490681</v>
      </c>
      <c r="J116" s="9">
        <f t="shared" si="7"/>
        <v>59183.229813664584</v>
      </c>
      <c r="K116" s="12">
        <f t="shared" si="9"/>
        <v>6.447107969521286E-2</v>
      </c>
      <c r="L116" s="10">
        <v>32.200000000000003</v>
      </c>
      <c r="M116" s="11">
        <f>I116-H116</f>
        <v>155.68648168785572</v>
      </c>
    </row>
    <row r="117" spans="1:13" ht="25.5" x14ac:dyDescent="0.25">
      <c r="A117" s="1" t="s">
        <v>43</v>
      </c>
      <c r="B117" s="2">
        <v>1200</v>
      </c>
      <c r="C117" s="2">
        <v>2899</v>
      </c>
      <c r="D117" s="2">
        <v>244</v>
      </c>
      <c r="E117" s="2" t="s">
        <v>49</v>
      </c>
      <c r="F117" s="9">
        <f>B117/L117</f>
        <v>37.267080745341609</v>
      </c>
      <c r="G117" s="13">
        <f t="shared" si="6"/>
        <v>9093.1677018633527</v>
      </c>
      <c r="H117" s="12">
        <f t="shared" si="8"/>
        <v>1.7114385938988851E-2</v>
      </c>
      <c r="I117" s="9">
        <f>C117/L117</f>
        <v>90.031055900621112</v>
      </c>
      <c r="J117" s="9">
        <f t="shared" si="7"/>
        <v>21967.577639751551</v>
      </c>
      <c r="K117" s="12">
        <f t="shared" si="9"/>
        <v>2.3930316969558163E-2</v>
      </c>
      <c r="L117" s="10">
        <v>32.200000000000003</v>
      </c>
      <c r="M117" s="11">
        <f>I117-H117</f>
        <v>90.013941514682116</v>
      </c>
    </row>
    <row r="118" spans="1:13" ht="25.5" x14ac:dyDescent="0.25">
      <c r="A118" s="1" t="s">
        <v>44</v>
      </c>
      <c r="B118" s="2">
        <v>1200</v>
      </c>
      <c r="C118" s="2">
        <v>2899</v>
      </c>
      <c r="D118" s="2">
        <v>278</v>
      </c>
      <c r="E118" s="2" t="s">
        <v>49</v>
      </c>
      <c r="F118" s="9">
        <f>B118/L118</f>
        <v>37.267080745341609</v>
      </c>
      <c r="G118" s="13">
        <f t="shared" si="6"/>
        <v>10360.248447204967</v>
      </c>
      <c r="H118" s="12">
        <f t="shared" si="8"/>
        <v>1.9499177422290577E-2</v>
      </c>
      <c r="I118" s="9">
        <f>C118/L118</f>
        <v>90.031055900621112</v>
      </c>
      <c r="J118" s="9">
        <f t="shared" si="7"/>
        <v>25028.63354037267</v>
      </c>
      <c r="K118" s="12">
        <f t="shared" si="9"/>
        <v>2.7264869334168728E-2</v>
      </c>
      <c r="L118" s="10">
        <v>32.200000000000003</v>
      </c>
      <c r="M118" s="11">
        <f>I118-H118</f>
        <v>90.011556723198822</v>
      </c>
    </row>
    <row r="119" spans="1:13" ht="25.5" x14ac:dyDescent="0.25">
      <c r="A119" s="1" t="s">
        <v>45</v>
      </c>
      <c r="B119" s="2">
        <v>1200</v>
      </c>
      <c r="C119" s="2">
        <v>2899</v>
      </c>
      <c r="D119" s="2">
        <v>270</v>
      </c>
      <c r="E119" s="2" t="s">
        <v>49</v>
      </c>
      <c r="F119" s="9">
        <f>B119/L119</f>
        <v>37.267080745341609</v>
      </c>
      <c r="G119" s="13">
        <f t="shared" si="6"/>
        <v>10062.111801242234</v>
      </c>
      <c r="H119" s="12">
        <f t="shared" si="8"/>
        <v>1.8938050014454876E-2</v>
      </c>
      <c r="I119" s="9">
        <f>C119/L119</f>
        <v>90.031055900621112</v>
      </c>
      <c r="J119" s="9">
        <f t="shared" si="7"/>
        <v>24308.385093167701</v>
      </c>
      <c r="K119" s="12">
        <f t="shared" si="9"/>
        <v>2.6480268777789771E-2</v>
      </c>
      <c r="L119" s="10">
        <v>32.200000000000003</v>
      </c>
      <c r="M119" s="11">
        <f>I119-H119</f>
        <v>90.012117850606657</v>
      </c>
    </row>
    <row r="120" spans="1:13" ht="38.25" x14ac:dyDescent="0.25">
      <c r="A120" s="1" t="s">
        <v>46</v>
      </c>
      <c r="B120" s="2">
        <v>1050</v>
      </c>
      <c r="C120" s="2">
        <v>2199</v>
      </c>
      <c r="D120" s="2">
        <v>787</v>
      </c>
      <c r="E120" s="2" t="s">
        <v>49</v>
      </c>
      <c r="F120" s="9">
        <f>B120/L120</f>
        <v>32.608695652173907</v>
      </c>
      <c r="G120" s="13">
        <f t="shared" si="6"/>
        <v>25663.043478260865</v>
      </c>
      <c r="H120" s="12">
        <f t="shared" si="8"/>
        <v>4.8300795152607372E-2</v>
      </c>
      <c r="I120" s="9">
        <f>C120/L120</f>
        <v>68.291925465838503</v>
      </c>
      <c r="J120" s="9">
        <f t="shared" si="7"/>
        <v>53745.7453416149</v>
      </c>
      <c r="K120" s="12">
        <f t="shared" si="9"/>
        <v>5.8547771760807797E-2</v>
      </c>
      <c r="L120" s="10">
        <v>32.200000000000003</v>
      </c>
      <c r="M120" s="11">
        <f>I120-H120</f>
        <v>68.24362467068589</v>
      </c>
    </row>
    <row r="121" spans="1:13" ht="38.25" x14ac:dyDescent="0.25">
      <c r="A121" s="1" t="s">
        <v>47</v>
      </c>
      <c r="B121" s="2">
        <v>1050</v>
      </c>
      <c r="C121" s="2">
        <v>2199</v>
      </c>
      <c r="D121" s="2">
        <v>922</v>
      </c>
      <c r="E121" s="2" t="s">
        <v>49</v>
      </c>
      <c r="F121" s="9">
        <f>B121/L121</f>
        <v>32.608695652173907</v>
      </c>
      <c r="G121" s="13">
        <f t="shared" si="6"/>
        <v>30065.217391304341</v>
      </c>
      <c r="H121" s="12">
        <f t="shared" si="8"/>
        <v>5.6586192033931379E-2</v>
      </c>
      <c r="I121" s="9">
        <f>C121/L121</f>
        <v>68.291925465838503</v>
      </c>
      <c r="J121" s="9">
        <f t="shared" si="7"/>
        <v>62965.155279503102</v>
      </c>
      <c r="K121" s="12">
        <f t="shared" si="9"/>
        <v>6.8590909229307231E-2</v>
      </c>
      <c r="L121" s="10">
        <v>32.200000000000003</v>
      </c>
      <c r="M121" s="11">
        <f>I121-H121</f>
        <v>68.23533927380457</v>
      </c>
    </row>
  </sheetData>
  <conditionalFormatting sqref="B2:B121">
    <cfRule type="colorScale" priority="10">
      <colorScale>
        <cfvo type="min"/>
        <cfvo type="percentile" val="50"/>
        <cfvo type="max"/>
        <color theme="9" tint="0.79998168889431442"/>
        <color rgb="FFFCFCFF"/>
        <color rgb="FFFF4B4B"/>
      </colorScale>
    </cfRule>
  </conditionalFormatting>
  <conditionalFormatting sqref="C2:C1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21">
    <cfRule type="colorScale" priority="7">
      <colorScale>
        <cfvo type="min"/>
        <cfvo type="percentile" val="50"/>
        <cfvo type="max"/>
        <color theme="9" tint="0.79998168889431442"/>
        <color rgb="FFFCFCFF"/>
        <color rgb="FFFF4B4B"/>
      </colorScale>
    </cfRule>
  </conditionalFormatting>
  <conditionalFormatting sqref="G2:G121">
    <cfRule type="colorScale" priority="6">
      <colorScale>
        <cfvo type="min"/>
        <cfvo type="percentile" val="50"/>
        <cfvo type="max"/>
        <color theme="9" tint="0.79998168889431442"/>
        <color rgb="FFFCFCFF"/>
        <color rgb="FFFF4B4B"/>
      </colorScale>
    </cfRule>
  </conditionalFormatting>
  <conditionalFormatting sqref="H2:H1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Grafikler</vt:lpstr>
      </vt:variant>
      <vt:variant>
        <vt:i4>6</vt:i4>
      </vt:variant>
    </vt:vector>
  </HeadingPairs>
  <TitlesOfParts>
    <vt:vector size="8" baseType="lpstr">
      <vt:lpstr>veriler</vt:lpstr>
      <vt:lpstr>USD</vt:lpstr>
      <vt:lpstr>Alınan ve satılan ürün sayısı</vt:lpstr>
      <vt:lpstr>Ürün alış ve satış fiyatı</vt:lpstr>
      <vt:lpstr>Toplam kar tl</vt:lpstr>
      <vt:lpstr>Ürün Başı kar USD</vt:lpstr>
      <vt:lpstr>Alınan ürünlerin yüzdelik dağıl</vt:lpstr>
      <vt:lpstr>Satılan ürünleri yüzdelik dağıl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WARD-V2</dc:creator>
  <cp:lastModifiedBy>Bethany Hernandez</cp:lastModifiedBy>
  <dcterms:created xsi:type="dcterms:W3CDTF">2015-06-05T18:19:34Z</dcterms:created>
  <dcterms:modified xsi:type="dcterms:W3CDTF">2024-05-09T12:23:48Z</dcterms:modified>
</cp:coreProperties>
</file>