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\steamapps\common\RimWorld\Mods\[ELIF] SRTS Helicopters\"/>
    </mc:Choice>
  </mc:AlternateContent>
  <xr:revisionPtr revIDLastSave="0" documentId="13_ncr:1_{33D31C08-E3DA-417C-948E-0D07606D3B43}" xr6:coauthVersionLast="47" xr6:coauthVersionMax="47" xr10:uidLastSave="{00000000-0000-0000-0000-000000000000}"/>
  <bookViews>
    <workbookView xWindow="915" yWindow="600" windowWidth="20550" windowHeight="15600" xr2:uid="{534E50AA-A542-451A-9146-FF1658CFB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4" i="1" l="1"/>
  <c r="W14" i="1"/>
  <c r="Q14" i="1"/>
  <c r="V8" i="1"/>
  <c r="Q4" i="1"/>
  <c r="Q5" i="1"/>
  <c r="Q6" i="1"/>
  <c r="Q7" i="1"/>
  <c r="Q8" i="1"/>
  <c r="Q10" i="1"/>
  <c r="Q11" i="1"/>
  <c r="Q12" i="1"/>
  <c r="Q13" i="1"/>
  <c r="Q3" i="1"/>
  <c r="V5" i="1"/>
  <c r="W5" i="1"/>
  <c r="V6" i="1"/>
  <c r="W6" i="1"/>
  <c r="V7" i="1"/>
  <c r="W7" i="1"/>
  <c r="W8" i="1"/>
  <c r="V10" i="1"/>
  <c r="W10" i="1"/>
  <c r="V11" i="1"/>
  <c r="W11" i="1"/>
  <c r="V12" i="1"/>
  <c r="W12" i="1"/>
  <c r="V13" i="1"/>
  <c r="W13" i="1"/>
  <c r="W4" i="1"/>
  <c r="V4" i="1"/>
  <c r="V3" i="1"/>
  <c r="W3" i="1"/>
</calcChain>
</file>

<file path=xl/sharedStrings.xml><?xml version="1.0" encoding="utf-8"?>
<sst xmlns="http://schemas.openxmlformats.org/spreadsheetml/2006/main" count="113" uniqueCount="94">
  <si>
    <t>Helicopter Name</t>
  </si>
  <si>
    <t>Passengers</t>
  </si>
  <si>
    <t>Hitpoints</t>
  </si>
  <si>
    <t>Work to Build</t>
  </si>
  <si>
    <t>Silver</t>
  </si>
  <si>
    <t>Gold</t>
  </si>
  <si>
    <t>Cost To Build</t>
  </si>
  <si>
    <t>Research Cost</t>
  </si>
  <si>
    <t>Research Prerequiste</t>
  </si>
  <si>
    <t>Overall Cost to Build</t>
  </si>
  <si>
    <t>I. Component</t>
  </si>
  <si>
    <t>S. Component</t>
  </si>
  <si>
    <t>Mass Capacity</t>
  </si>
  <si>
    <t>Fuel Capacity</t>
  </si>
  <si>
    <t>Rountrip Range</t>
  </si>
  <si>
    <t>Full Range</t>
  </si>
  <si>
    <t>Fuel Per Tile</t>
  </si>
  <si>
    <t>Power</t>
  </si>
  <si>
    <t>Logistics Potential</t>
  </si>
  <si>
    <t># of Bombs</t>
  </si>
  <si>
    <t>Attack Potential</t>
  </si>
  <si>
    <t>MH-6 Little Bird (Transport)</t>
  </si>
  <si>
    <t>TransportPod</t>
  </si>
  <si>
    <t>500w</t>
  </si>
  <si>
    <t>Size (x,y)</t>
  </si>
  <si>
    <t>(2,5)</t>
  </si>
  <si>
    <t>Speed</t>
  </si>
  <si>
    <t>UH-1Y Venom (Transport)</t>
  </si>
  <si>
    <t>UH-1Y Venom (Attack)</t>
  </si>
  <si>
    <t>UH-60 Blackhawk (Transport)</t>
  </si>
  <si>
    <t>UH-60 Blackhawk (Attack)</t>
  </si>
  <si>
    <t>(2,3)</t>
  </si>
  <si>
    <t>(3,7)</t>
  </si>
  <si>
    <t>(2,6)</t>
  </si>
  <si>
    <t>Plasteel</t>
  </si>
  <si>
    <t>Steel</t>
  </si>
  <si>
    <t>Uranium</t>
  </si>
  <si>
    <t># of Bombs Precision</t>
  </si>
  <si>
    <t>Radius</t>
  </si>
  <si>
    <t>Distance Between Drops</t>
  </si>
  <si>
    <t>AH-1Z Viper (Precision Bomber)</t>
  </si>
  <si>
    <t>KA-50 Blackshark (Saturation Bomber)</t>
  </si>
  <si>
    <t>AW109 Agusta Westland (Quick Deploy Transport)</t>
  </si>
  <si>
    <t>Purpose</t>
  </si>
  <si>
    <t>Early Game Transport</t>
  </si>
  <si>
    <t>Early Game Bomber</t>
  </si>
  <si>
    <t>Early Mid Game Transport</t>
  </si>
  <si>
    <t>Early Mid Game Bomber</t>
  </si>
  <si>
    <t>Late Mid Game Transport</t>
  </si>
  <si>
    <t>Late Mid Game Bomber</t>
  </si>
  <si>
    <t>Precision Bomber, low bomb capacity but high accuracy</t>
  </si>
  <si>
    <t>Saturation Bomber, high bomb capacity but low accuracy</t>
  </si>
  <si>
    <t>Mass Transport, high mass capacity but slower and more fuel hungry</t>
  </si>
  <si>
    <t>Fast Transport, average mass capacity and decent passenger capacity, slightly more fuel hungry</t>
  </si>
  <si>
    <t>(3,11)</t>
  </si>
  <si>
    <t>LATE GAME CONTENT</t>
  </si>
  <si>
    <t>250w</t>
  </si>
  <si>
    <t>700w</t>
  </si>
  <si>
    <t>900w</t>
  </si>
  <si>
    <t>400w</t>
  </si>
  <si>
    <t>Description</t>
  </si>
  <si>
    <t>1200w</t>
  </si>
  <si>
    <t>MH-6M Little Bird (Transport)</t>
  </si>
  <si>
    <t>AH-6M Little Bird (Attack)</t>
  </si>
  <si>
    <t>MH-60L DAP Blackhawk (Attack)</t>
  </si>
  <si>
    <t>The MH-6M is a helicopter designed for general small range transport of goods and transports.</t>
  </si>
  <si>
    <t>The UH-60 is a helicopter designed for general medium to long range transport of goods and personel.</t>
  </si>
  <si>
    <t>The UH-1Y is a helicopter designed for general medium range transport of goods and personel.</t>
  </si>
  <si>
    <t>This UH-1Y with attached rocket pods is a helicopter designed for medium range attack runs, sacrificing storage, passenger and fuel capacity to maintain the same speed of its counterpart.</t>
  </si>
  <si>
    <t>The MH-60L DAP (Direct Action Penetrator) is a helicopter designed for medium to long range attack runs, sacrificing storage, passenger and fuel capacity to maintain the same speed of its counterpart.</t>
  </si>
  <si>
    <t>The AH-6M is a helicopter designed for small range attack runs, sacrificing storage, passenger and fuel capacity to maintain the same speed of its counterpart.</t>
  </si>
  <si>
    <t>The KA-50 is a helicopter designed for long range saturation bombing, sacrificing accuracy for bombing capacity.</t>
  </si>
  <si>
    <t>The AW109 is a helicopter designed for extremely long range quick deploy transport of goods and personel.</t>
  </si>
  <si>
    <t>The CH-46E is a helicopter designed for long range huge capacity transport of goods and personel.</t>
  </si>
  <si>
    <t>CH-46E Sea Knight (Huge Capacity Transport)</t>
  </si>
  <si>
    <t>8000 (133s)</t>
  </si>
  <si>
    <t>9000 (150s)</t>
  </si>
  <si>
    <t>11000 (183s)</t>
  </si>
  <si>
    <t>12000 (200s)</t>
  </si>
  <si>
    <t>15000 (250s)</t>
  </si>
  <si>
    <t>16000 (266s)</t>
  </si>
  <si>
    <t>20000 (333s)</t>
  </si>
  <si>
    <t>21000 (350s)</t>
  </si>
  <si>
    <t>24000 (400s)</t>
  </si>
  <si>
    <t>Skill to Build</t>
  </si>
  <si>
    <t>2200w</t>
  </si>
  <si>
    <t>600w</t>
  </si>
  <si>
    <t>The AH-1Z is a helicopter designed for long range precision bombing, sacrificing bombing capacity for high-end computational computers for higher accuracy.</t>
  </si>
  <si>
    <t>20000(333s)</t>
  </si>
  <si>
    <t>V-22 Osprey (Fast Huge Capacity Transport)</t>
  </si>
  <si>
    <t>Mass Transport, fast high mass capacity and extremely fuel hungry</t>
  </si>
  <si>
    <t>25000 (416s)</t>
  </si>
  <si>
    <t>2500w</t>
  </si>
  <si>
    <t>The V-22 is a helicopter designed for medium to long range quick deploy huge capacity transport of goods and personel, sacrificing a bit of range and uses large amounts of fuel.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</si>
</sst>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D411-9506-4495-ACC2-B76D907A91C0}">
  <dimension ref="A1:AE37"/>
  <sheetViews>
    <sheetView tabSelected="1" topLeftCell="Q2" zoomScaleNormal="100" workbookViewId="0">
      <selection activeCell="AA10" sqref="AA10"/>
    </sheetView>
  </sheetViews>
  <sheetFormatPr defaultRowHeight="15" x14ac:dyDescent="0.25"/>
  <cols>
    <col min="1" max="1" width="47" style="1" customWidth="1"/>
    <col min="2" max="2" width="33.140625" style="12" customWidth="1"/>
    <col min="3" max="3" width="38.85546875" style="12" customWidth="1"/>
    <col min="4" max="4" width="28.85546875" style="1" customWidth="1"/>
    <col min="5" max="5" width="13" style="1" customWidth="1"/>
    <col min="6" max="6" width="8.42578125" style="1" customWidth="1"/>
    <col min="7" max="7" width="11.85546875" style="1" customWidth="1"/>
    <col min="8" max="8" width="12.42578125" style="1" customWidth="1"/>
    <col min="9" max="9" width="8.85546875" style="1" customWidth="1"/>
    <col min="10" max="10" width="9.42578125" style="14" customWidth="1"/>
    <col min="11" max="11" width="6.28515625" style="1" customWidth="1"/>
    <col min="12" max="12" width="5.28515625" style="1" customWidth="1"/>
    <col min="13" max="14" width="12.7109375" style="1" customWidth="1"/>
    <col min="15" max="15" width="8" style="1" customWidth="1"/>
    <col min="16" max="16" width="8.42578125" style="1" customWidth="1"/>
    <col min="17" max="17" width="18.5703125" style="15" customWidth="1"/>
    <col min="18" max="18" width="13.140625" style="1" customWidth="1"/>
    <col min="19" max="19" width="7.28515625" style="1" customWidth="1"/>
    <col min="20" max="20" width="11.7109375" style="1" customWidth="1"/>
    <col min="21" max="21" width="12.28515625" style="1" customWidth="1"/>
    <col min="22" max="22" width="14" style="1" customWidth="1"/>
    <col min="23" max="23" width="10" style="1" customWidth="1"/>
    <col min="24" max="24" width="10.7109375" style="1" customWidth="1"/>
    <col min="25" max="25" width="7.140625" style="15" customWidth="1"/>
    <col min="26" max="26" width="10.7109375" style="1" customWidth="1"/>
    <col min="27" max="27" width="20.42578125" style="1" customWidth="1"/>
    <col min="28" max="28" width="9.140625" style="1"/>
    <col min="29" max="29" width="22.85546875" style="1" customWidth="1"/>
    <col min="30" max="31" width="9.140625" style="8"/>
    <col min="32" max="16384" width="9.140625" style="1"/>
  </cols>
  <sheetData>
    <row r="1" spans="1:29" x14ac:dyDescent="0.25">
      <c r="A1" s="29" t="s">
        <v>0</v>
      </c>
      <c r="B1" s="36" t="s">
        <v>60</v>
      </c>
      <c r="C1" s="39" t="s">
        <v>43</v>
      </c>
      <c r="D1" s="29" t="s">
        <v>8</v>
      </c>
      <c r="E1" s="33" t="s">
        <v>7</v>
      </c>
      <c r="F1" s="29" t="s">
        <v>2</v>
      </c>
      <c r="G1" s="33" t="s">
        <v>84</v>
      </c>
      <c r="H1" s="29" t="s">
        <v>3</v>
      </c>
      <c r="I1" s="33" t="s">
        <v>24</v>
      </c>
      <c r="J1" s="30" t="s">
        <v>6</v>
      </c>
      <c r="K1" s="31"/>
      <c r="L1" s="31"/>
      <c r="M1" s="31"/>
      <c r="N1" s="31"/>
      <c r="O1" s="31"/>
      <c r="P1" s="31"/>
      <c r="Q1" s="32"/>
      <c r="R1" s="23" t="s">
        <v>18</v>
      </c>
      <c r="S1" s="28"/>
      <c r="T1" s="28"/>
      <c r="U1" s="28"/>
      <c r="V1" s="28"/>
      <c r="W1" s="28"/>
      <c r="X1" s="28"/>
      <c r="Y1" s="25"/>
      <c r="Z1" s="34" t="s">
        <v>20</v>
      </c>
      <c r="AA1" s="35"/>
      <c r="AB1" s="35"/>
      <c r="AC1" s="35"/>
    </row>
    <row r="2" spans="1:29" x14ac:dyDescent="0.25">
      <c r="A2" s="29"/>
      <c r="B2" s="36"/>
      <c r="C2" s="39"/>
      <c r="D2" s="29"/>
      <c r="E2" s="33"/>
      <c r="F2" s="29"/>
      <c r="G2" s="33"/>
      <c r="H2" s="29"/>
      <c r="I2" s="33"/>
      <c r="J2" s="9" t="s">
        <v>35</v>
      </c>
      <c r="K2" s="3" t="s">
        <v>4</v>
      </c>
      <c r="L2" s="2" t="s">
        <v>5</v>
      </c>
      <c r="M2" s="3" t="s">
        <v>10</v>
      </c>
      <c r="N2" s="2" t="s">
        <v>11</v>
      </c>
      <c r="O2" s="3" t="s">
        <v>34</v>
      </c>
      <c r="P2" s="2" t="s">
        <v>36</v>
      </c>
      <c r="Q2" s="10" t="s">
        <v>9</v>
      </c>
      <c r="R2" s="4" t="s">
        <v>12</v>
      </c>
      <c r="S2" s="5" t="s">
        <v>26</v>
      </c>
      <c r="T2" s="4" t="s">
        <v>16</v>
      </c>
      <c r="U2" s="5" t="s">
        <v>13</v>
      </c>
      <c r="V2" s="4" t="s">
        <v>14</v>
      </c>
      <c r="W2" s="5" t="s">
        <v>15</v>
      </c>
      <c r="X2" s="4" t="s">
        <v>1</v>
      </c>
      <c r="Y2" s="11" t="s">
        <v>17</v>
      </c>
      <c r="Z2" s="7" t="s">
        <v>19</v>
      </c>
      <c r="AA2" s="6" t="s">
        <v>37</v>
      </c>
      <c r="AB2" s="7" t="s">
        <v>38</v>
      </c>
      <c r="AC2" s="6" t="s">
        <v>39</v>
      </c>
    </row>
    <row r="3" spans="1:29" ht="45" x14ac:dyDescent="0.25">
      <c r="A3" s="1" t="s">
        <v>62</v>
      </c>
      <c r="B3" s="12" t="s">
        <v>65</v>
      </c>
      <c r="C3" s="12" t="s">
        <v>44</v>
      </c>
      <c r="D3" s="1" t="s">
        <v>22</v>
      </c>
      <c r="E3" s="1">
        <v>4000</v>
      </c>
      <c r="F3" s="1">
        <v>500</v>
      </c>
      <c r="G3" s="1">
        <v>5</v>
      </c>
      <c r="H3" s="1" t="s">
        <v>75</v>
      </c>
      <c r="I3" s="1" t="s">
        <v>31</v>
      </c>
      <c r="J3" s="14">
        <v>600</v>
      </c>
      <c r="K3" s="1">
        <v>130</v>
      </c>
      <c r="L3" s="1">
        <v>13</v>
      </c>
      <c r="M3" s="1">
        <v>5</v>
      </c>
      <c r="N3" s="1">
        <v>0</v>
      </c>
      <c r="O3" s="1">
        <v>0</v>
      </c>
      <c r="P3" s="1">
        <v>0</v>
      </c>
      <c r="Q3" s="15">
        <f>(J3*1.9)+(K3*1)+(L3*10)+(M3*32)+(N3*200)+(O3*9)+(P3*6)</f>
        <v>1560</v>
      </c>
      <c r="R3" s="1">
        <v>400</v>
      </c>
      <c r="S3" s="1">
        <v>5</v>
      </c>
      <c r="T3" s="1">
        <v>5</v>
      </c>
      <c r="U3" s="1">
        <v>300</v>
      </c>
      <c r="V3" s="1">
        <f>(U3/T3)/2</f>
        <v>30</v>
      </c>
      <c r="W3" s="16">
        <f>(U3/T3)</f>
        <v>60</v>
      </c>
      <c r="X3" s="1">
        <v>4</v>
      </c>
      <c r="Y3" s="15" t="s">
        <v>23</v>
      </c>
      <c r="Z3" s="22"/>
      <c r="AA3" s="21"/>
      <c r="AB3" s="21"/>
      <c r="AC3" s="21"/>
    </row>
    <row r="4" spans="1:29" ht="75" x14ac:dyDescent="0.25">
      <c r="A4" s="16" t="s">
        <v>63</v>
      </c>
      <c r="B4" s="12" t="s">
        <v>70</v>
      </c>
      <c r="C4" s="13" t="s">
        <v>45</v>
      </c>
      <c r="D4" s="1" t="s">
        <v>21</v>
      </c>
      <c r="E4" s="16">
        <v>1500</v>
      </c>
      <c r="F4" s="16">
        <v>600</v>
      </c>
      <c r="G4" s="16">
        <v>6</v>
      </c>
      <c r="H4" s="16" t="s">
        <v>76</v>
      </c>
      <c r="I4" s="1" t="s">
        <v>31</v>
      </c>
      <c r="J4" s="17">
        <v>650</v>
      </c>
      <c r="K4" s="16">
        <v>150</v>
      </c>
      <c r="L4" s="16">
        <v>14</v>
      </c>
      <c r="M4" s="16">
        <v>7</v>
      </c>
      <c r="N4" s="16">
        <v>0</v>
      </c>
      <c r="O4" s="16">
        <v>0</v>
      </c>
      <c r="P4" s="16">
        <v>0</v>
      </c>
      <c r="Q4" s="15">
        <f t="shared" ref="Q4:Q13" si="0">(J4*1.9)+(K4*1)+(L4*10)+(M4*32)+(N4*200)+(O4*9)+(P4*6)</f>
        <v>1749</v>
      </c>
      <c r="R4" s="16">
        <v>350</v>
      </c>
      <c r="S4" s="16">
        <v>5</v>
      </c>
      <c r="T4" s="16">
        <v>5</v>
      </c>
      <c r="U4" s="16">
        <v>250</v>
      </c>
      <c r="V4" s="1">
        <f>(U4/T4)/2</f>
        <v>25</v>
      </c>
      <c r="W4" s="16">
        <f>(U4/T4)</f>
        <v>50</v>
      </c>
      <c r="X4" s="16">
        <v>2</v>
      </c>
      <c r="Y4" s="18" t="s">
        <v>56</v>
      </c>
      <c r="Z4" s="16">
        <v>2</v>
      </c>
      <c r="AA4" s="16">
        <v>1</v>
      </c>
      <c r="AB4" s="1">
        <v>5</v>
      </c>
      <c r="AC4" s="1">
        <v>3</v>
      </c>
    </row>
    <row r="5" spans="1:29" ht="45" x14ac:dyDescent="0.25">
      <c r="A5" s="16" t="s">
        <v>27</v>
      </c>
      <c r="B5" s="12" t="s">
        <v>67</v>
      </c>
      <c r="C5" s="12" t="s">
        <v>46</v>
      </c>
      <c r="D5" s="1" t="s">
        <v>21</v>
      </c>
      <c r="E5" s="16">
        <v>5400</v>
      </c>
      <c r="F5" s="16">
        <v>700</v>
      </c>
      <c r="G5" s="16">
        <v>7</v>
      </c>
      <c r="H5" s="16" t="s">
        <v>77</v>
      </c>
      <c r="I5" s="1" t="s">
        <v>25</v>
      </c>
      <c r="J5" s="17">
        <v>800</v>
      </c>
      <c r="K5" s="16">
        <v>300</v>
      </c>
      <c r="L5" s="16">
        <v>20</v>
      </c>
      <c r="M5" s="16">
        <v>8</v>
      </c>
      <c r="N5" s="16">
        <v>0</v>
      </c>
      <c r="O5" s="16">
        <v>0</v>
      </c>
      <c r="P5" s="16">
        <v>0</v>
      </c>
      <c r="Q5" s="15">
        <f t="shared" si="0"/>
        <v>2276</v>
      </c>
      <c r="R5" s="16">
        <v>800</v>
      </c>
      <c r="S5" s="16">
        <v>5.5</v>
      </c>
      <c r="T5" s="16">
        <v>6</v>
      </c>
      <c r="U5" s="16">
        <v>480</v>
      </c>
      <c r="V5" s="1">
        <f t="shared" ref="V5:V13" si="1">(U5/T5)/2</f>
        <v>40</v>
      </c>
      <c r="W5" s="16">
        <f t="shared" ref="W5:W13" si="2">(U5/T5)</f>
        <v>80</v>
      </c>
      <c r="X5" s="16">
        <v>6</v>
      </c>
      <c r="Y5" s="18" t="s">
        <v>57</v>
      </c>
      <c r="Z5" s="19"/>
      <c r="AA5" s="20"/>
      <c r="AB5" s="21"/>
      <c r="AC5" s="21"/>
    </row>
    <row r="6" spans="1:29" ht="90" x14ac:dyDescent="0.25">
      <c r="A6" s="16" t="s">
        <v>28</v>
      </c>
      <c r="B6" s="12" t="s">
        <v>68</v>
      </c>
      <c r="C6" s="13" t="s">
        <v>47</v>
      </c>
      <c r="D6" s="16" t="s">
        <v>27</v>
      </c>
      <c r="E6" s="16">
        <v>2500</v>
      </c>
      <c r="F6" s="16">
        <v>800</v>
      </c>
      <c r="G6" s="16">
        <v>8</v>
      </c>
      <c r="H6" s="16" t="s">
        <v>78</v>
      </c>
      <c r="I6" s="1" t="s">
        <v>25</v>
      </c>
      <c r="J6" s="17">
        <v>870</v>
      </c>
      <c r="K6" s="16">
        <v>350</v>
      </c>
      <c r="L6" s="16">
        <v>23</v>
      </c>
      <c r="M6" s="16">
        <v>12</v>
      </c>
      <c r="N6" s="16">
        <v>0</v>
      </c>
      <c r="O6" s="16">
        <v>0</v>
      </c>
      <c r="P6" s="16">
        <v>0</v>
      </c>
      <c r="Q6" s="15">
        <f t="shared" si="0"/>
        <v>2617</v>
      </c>
      <c r="R6" s="16">
        <v>600</v>
      </c>
      <c r="S6" s="16">
        <v>5.5</v>
      </c>
      <c r="T6" s="16">
        <v>7</v>
      </c>
      <c r="U6" s="16">
        <v>420</v>
      </c>
      <c r="V6" s="1">
        <f t="shared" si="1"/>
        <v>30</v>
      </c>
      <c r="W6" s="16">
        <f t="shared" si="2"/>
        <v>60</v>
      </c>
      <c r="X6" s="16">
        <v>3</v>
      </c>
      <c r="Y6" s="18" t="s">
        <v>59</v>
      </c>
      <c r="Z6" s="16">
        <v>3</v>
      </c>
      <c r="AA6" s="16">
        <v>2</v>
      </c>
      <c r="AB6" s="1">
        <v>6</v>
      </c>
      <c r="AC6" s="1">
        <v>4</v>
      </c>
    </row>
    <row r="7" spans="1:29" ht="45" x14ac:dyDescent="0.25">
      <c r="A7" s="16" t="s">
        <v>29</v>
      </c>
      <c r="B7" s="12" t="s">
        <v>66</v>
      </c>
      <c r="C7" s="12" t="s">
        <v>48</v>
      </c>
      <c r="D7" s="16" t="s">
        <v>27</v>
      </c>
      <c r="E7" s="16">
        <v>6800</v>
      </c>
      <c r="F7" s="16">
        <v>900</v>
      </c>
      <c r="G7" s="16">
        <v>9</v>
      </c>
      <c r="H7" s="16" t="s">
        <v>79</v>
      </c>
      <c r="I7" s="1" t="s">
        <v>32</v>
      </c>
      <c r="J7" s="17">
        <v>1100</v>
      </c>
      <c r="K7" s="16">
        <v>400</v>
      </c>
      <c r="L7" s="16">
        <v>40</v>
      </c>
      <c r="M7" s="16">
        <v>16</v>
      </c>
      <c r="N7" s="16">
        <v>0</v>
      </c>
      <c r="O7" s="16">
        <v>0</v>
      </c>
      <c r="P7" s="16">
        <v>0</v>
      </c>
      <c r="Q7" s="15">
        <f t="shared" si="0"/>
        <v>3402</v>
      </c>
      <c r="R7" s="16">
        <v>1000</v>
      </c>
      <c r="S7" s="16">
        <v>6</v>
      </c>
      <c r="T7" s="16">
        <v>8</v>
      </c>
      <c r="U7" s="16">
        <v>720</v>
      </c>
      <c r="V7" s="1">
        <f t="shared" si="1"/>
        <v>45</v>
      </c>
      <c r="W7" s="16">
        <f t="shared" si="2"/>
        <v>90</v>
      </c>
      <c r="X7" s="16">
        <v>8</v>
      </c>
      <c r="Y7" s="18" t="s">
        <v>58</v>
      </c>
      <c r="Z7" s="19"/>
      <c r="AA7" s="20"/>
      <c r="AB7" s="21"/>
      <c r="AC7" s="21"/>
    </row>
    <row r="8" spans="1:29" ht="105" x14ac:dyDescent="0.25">
      <c r="A8" s="16" t="s">
        <v>64</v>
      </c>
      <c r="B8" s="12" t="s">
        <v>69</v>
      </c>
      <c r="C8" s="13" t="s">
        <v>49</v>
      </c>
      <c r="D8" s="16" t="s">
        <v>29</v>
      </c>
      <c r="E8" s="16">
        <v>3500</v>
      </c>
      <c r="F8" s="16">
        <v>1000</v>
      </c>
      <c r="G8" s="16">
        <v>10</v>
      </c>
      <c r="H8" s="16" t="s">
        <v>80</v>
      </c>
      <c r="I8" s="1" t="s">
        <v>32</v>
      </c>
      <c r="J8" s="17">
        <v>1200</v>
      </c>
      <c r="K8" s="16">
        <v>500</v>
      </c>
      <c r="L8" s="16">
        <v>60</v>
      </c>
      <c r="M8" s="16">
        <v>18</v>
      </c>
      <c r="N8" s="16">
        <v>0</v>
      </c>
      <c r="O8" s="16">
        <v>0</v>
      </c>
      <c r="P8" s="16">
        <v>0</v>
      </c>
      <c r="Q8" s="15">
        <f t="shared" si="0"/>
        <v>3956</v>
      </c>
      <c r="R8" s="16">
        <v>800</v>
      </c>
      <c r="S8" s="16">
        <v>6</v>
      </c>
      <c r="T8" s="16">
        <v>9</v>
      </c>
      <c r="U8" s="16">
        <v>675</v>
      </c>
      <c r="V8" s="1">
        <f>(U8/T8)/2</f>
        <v>37.5</v>
      </c>
      <c r="W8" s="16">
        <f t="shared" si="2"/>
        <v>75</v>
      </c>
      <c r="X8" s="16">
        <v>4</v>
      </c>
      <c r="Y8" s="18" t="s">
        <v>86</v>
      </c>
      <c r="Z8" s="16">
        <v>4</v>
      </c>
      <c r="AA8" s="16">
        <v>3</v>
      </c>
      <c r="AB8" s="1">
        <v>5</v>
      </c>
      <c r="AC8" s="1">
        <v>4</v>
      </c>
    </row>
    <row r="9" spans="1:29" x14ac:dyDescent="0.25">
      <c r="A9" s="24" t="s">
        <v>55</v>
      </c>
      <c r="B9" s="24"/>
      <c r="C9" s="24"/>
      <c r="D9" s="24"/>
      <c r="E9" s="24"/>
      <c r="F9" s="24"/>
      <c r="G9" s="24"/>
      <c r="H9" s="24"/>
      <c r="I9" s="25"/>
      <c r="J9" s="26" t="s">
        <v>55</v>
      </c>
      <c r="K9" s="37"/>
      <c r="L9" s="37"/>
      <c r="M9" s="37"/>
      <c r="N9" s="37"/>
      <c r="O9" s="37"/>
      <c r="P9" s="37"/>
      <c r="Q9" s="38"/>
      <c r="R9" s="23" t="s">
        <v>55</v>
      </c>
      <c r="S9" s="24"/>
      <c r="T9" s="24"/>
      <c r="U9" s="24"/>
      <c r="V9" s="24"/>
      <c r="W9" s="24"/>
      <c r="X9" s="24"/>
      <c r="Y9" s="25"/>
      <c r="Z9" s="26" t="s">
        <v>55</v>
      </c>
      <c r="AA9" s="27"/>
      <c r="AB9" s="27"/>
      <c r="AC9" s="27"/>
    </row>
    <row r="10" spans="1:29" ht="75" x14ac:dyDescent="0.25">
      <c r="A10" s="16" t="s">
        <v>40</v>
      </c>
      <c r="B10" s="13" t="s">
        <v>87</v>
      </c>
      <c r="C10" s="13" t="s">
        <v>50</v>
      </c>
      <c r="D10" s="16" t="s">
        <v>30</v>
      </c>
      <c r="E10" s="16">
        <v>12000</v>
      </c>
      <c r="F10" s="16">
        <v>1400</v>
      </c>
      <c r="G10" s="16">
        <v>11</v>
      </c>
      <c r="H10" s="16" t="s">
        <v>81</v>
      </c>
      <c r="I10" s="16" t="s">
        <v>33</v>
      </c>
      <c r="J10" s="17">
        <v>1500</v>
      </c>
      <c r="K10" s="16">
        <v>700</v>
      </c>
      <c r="L10" s="16">
        <v>90</v>
      </c>
      <c r="M10" s="16">
        <v>20</v>
      </c>
      <c r="N10" s="16">
        <v>2</v>
      </c>
      <c r="O10" s="16">
        <v>75</v>
      </c>
      <c r="P10" s="16">
        <v>15</v>
      </c>
      <c r="Q10" s="15">
        <f t="shared" si="0"/>
        <v>6255</v>
      </c>
      <c r="R10" s="16">
        <v>500</v>
      </c>
      <c r="S10" s="16">
        <v>8</v>
      </c>
      <c r="T10" s="16">
        <v>10</v>
      </c>
      <c r="U10" s="16">
        <v>1060</v>
      </c>
      <c r="V10" s="1">
        <f t="shared" si="1"/>
        <v>53</v>
      </c>
      <c r="W10" s="16">
        <f t="shared" si="2"/>
        <v>106</v>
      </c>
      <c r="X10" s="16">
        <v>2</v>
      </c>
      <c r="Y10" s="18" t="s">
        <v>57</v>
      </c>
      <c r="Z10" s="16">
        <v>3</v>
      </c>
      <c r="AA10" s="16">
        <v>7</v>
      </c>
      <c r="AB10" s="1">
        <v>4</v>
      </c>
      <c r="AC10" s="1">
        <v>3</v>
      </c>
    </row>
    <row r="11" spans="1:29" ht="60" x14ac:dyDescent="0.25">
      <c r="A11" s="16" t="s">
        <v>41</v>
      </c>
      <c r="B11" s="13" t="s">
        <v>71</v>
      </c>
      <c r="C11" s="13" t="s">
        <v>51</v>
      </c>
      <c r="D11" s="16" t="s">
        <v>30</v>
      </c>
      <c r="E11" s="16">
        <v>12000</v>
      </c>
      <c r="F11" s="16">
        <v>1400</v>
      </c>
      <c r="G11" s="16">
        <v>11</v>
      </c>
      <c r="H11" s="16" t="s">
        <v>88</v>
      </c>
      <c r="I11" s="16" t="s">
        <v>33</v>
      </c>
      <c r="J11" s="17">
        <v>1600</v>
      </c>
      <c r="K11" s="16">
        <v>800</v>
      </c>
      <c r="L11" s="16">
        <v>100</v>
      </c>
      <c r="M11" s="16">
        <v>22</v>
      </c>
      <c r="N11" s="16">
        <v>3</v>
      </c>
      <c r="O11" s="16">
        <v>80</v>
      </c>
      <c r="P11" s="16">
        <v>20</v>
      </c>
      <c r="Q11" s="15">
        <f t="shared" si="0"/>
        <v>6984</v>
      </c>
      <c r="R11" s="16">
        <v>500</v>
      </c>
      <c r="S11" s="16">
        <v>7.5</v>
      </c>
      <c r="T11" s="16">
        <v>10</v>
      </c>
      <c r="U11" s="16">
        <v>1160</v>
      </c>
      <c r="V11" s="1">
        <f t="shared" si="1"/>
        <v>58</v>
      </c>
      <c r="W11" s="16">
        <f t="shared" si="2"/>
        <v>116</v>
      </c>
      <c r="X11" s="16">
        <v>2</v>
      </c>
      <c r="Y11" s="18" t="s">
        <v>57</v>
      </c>
      <c r="Z11" s="16">
        <v>9</v>
      </c>
      <c r="AA11" s="16">
        <v>4</v>
      </c>
      <c r="AB11" s="1">
        <v>11</v>
      </c>
      <c r="AC11" s="1">
        <v>4</v>
      </c>
    </row>
    <row r="12" spans="1:29" ht="60" x14ac:dyDescent="0.25">
      <c r="A12" s="16" t="s">
        <v>42</v>
      </c>
      <c r="B12" s="13" t="s">
        <v>72</v>
      </c>
      <c r="C12" s="13" t="s">
        <v>53</v>
      </c>
      <c r="D12" s="16" t="s">
        <v>29</v>
      </c>
      <c r="E12" s="16">
        <v>14000</v>
      </c>
      <c r="F12" s="16">
        <v>1500</v>
      </c>
      <c r="G12" s="16">
        <v>12</v>
      </c>
      <c r="H12" s="16" t="s">
        <v>82</v>
      </c>
      <c r="I12" s="16" t="s">
        <v>33</v>
      </c>
      <c r="J12" s="17">
        <v>2000</v>
      </c>
      <c r="K12" s="16">
        <v>900</v>
      </c>
      <c r="L12" s="16">
        <v>110</v>
      </c>
      <c r="M12" s="16">
        <v>24</v>
      </c>
      <c r="N12" s="16">
        <v>5</v>
      </c>
      <c r="O12" s="16">
        <v>100</v>
      </c>
      <c r="P12" s="16">
        <v>28</v>
      </c>
      <c r="Q12" s="15">
        <f t="shared" si="0"/>
        <v>8636</v>
      </c>
      <c r="R12" s="16">
        <v>900</v>
      </c>
      <c r="S12" s="16">
        <v>9</v>
      </c>
      <c r="T12" s="16">
        <v>9</v>
      </c>
      <c r="U12" s="16">
        <v>1170</v>
      </c>
      <c r="V12" s="1">
        <f t="shared" si="1"/>
        <v>65</v>
      </c>
      <c r="W12" s="16">
        <f t="shared" si="2"/>
        <v>130</v>
      </c>
      <c r="X12" s="16">
        <v>8</v>
      </c>
      <c r="Y12" s="18" t="s">
        <v>61</v>
      </c>
      <c r="Z12" s="19"/>
      <c r="AA12" s="20"/>
      <c r="AB12" s="21"/>
      <c r="AC12" s="21"/>
    </row>
    <row r="13" spans="1:29" ht="45" x14ac:dyDescent="0.25">
      <c r="A13" s="16" t="s">
        <v>74</v>
      </c>
      <c r="B13" s="13" t="s">
        <v>73</v>
      </c>
      <c r="C13" s="13" t="s">
        <v>52</v>
      </c>
      <c r="D13" s="16" t="s">
        <v>29</v>
      </c>
      <c r="E13" s="16">
        <v>20000</v>
      </c>
      <c r="F13" s="16">
        <v>1800</v>
      </c>
      <c r="G13" s="16">
        <v>13</v>
      </c>
      <c r="H13" s="16" t="s">
        <v>83</v>
      </c>
      <c r="I13" s="16" t="s">
        <v>54</v>
      </c>
      <c r="J13" s="17">
        <v>2800</v>
      </c>
      <c r="K13" s="16">
        <v>1200</v>
      </c>
      <c r="L13" s="16">
        <v>120</v>
      </c>
      <c r="M13" s="16">
        <v>26</v>
      </c>
      <c r="N13" s="16">
        <v>7</v>
      </c>
      <c r="O13" s="16">
        <v>110</v>
      </c>
      <c r="P13" s="16">
        <v>35</v>
      </c>
      <c r="Q13" s="15">
        <f t="shared" si="0"/>
        <v>11152</v>
      </c>
      <c r="R13" s="16">
        <v>2000</v>
      </c>
      <c r="S13" s="16">
        <v>5</v>
      </c>
      <c r="T13" s="16">
        <v>16</v>
      </c>
      <c r="U13" s="16">
        <v>1760</v>
      </c>
      <c r="V13" s="1">
        <f t="shared" si="1"/>
        <v>55</v>
      </c>
      <c r="W13" s="16">
        <f t="shared" si="2"/>
        <v>110</v>
      </c>
      <c r="X13" s="16">
        <v>16</v>
      </c>
      <c r="Y13" s="18" t="s">
        <v>85</v>
      </c>
      <c r="Z13" s="19"/>
      <c r="AA13" s="20"/>
      <c r="AB13" s="21"/>
      <c r="AC13" s="21"/>
    </row>
    <row r="14" spans="1:29" ht="90" x14ac:dyDescent="0.25">
      <c r="A14" s="16" t="s">
        <v>89</v>
      </c>
      <c r="B14" s="13" t="s">
        <v>93</v>
      </c>
      <c r="C14" s="13" t="s">
        <v>90</v>
      </c>
      <c r="D14" s="16" t="s">
        <v>29</v>
      </c>
      <c r="E14" s="16">
        <v>22000</v>
      </c>
      <c r="F14" s="16">
        <v>2000</v>
      </c>
      <c r="G14" s="16">
        <v>14</v>
      </c>
      <c r="H14" s="16" t="s">
        <v>91</v>
      </c>
      <c r="I14" s="16" t="s">
        <v>54</v>
      </c>
      <c r="J14" s="17">
        <v>3000</v>
      </c>
      <c r="K14" s="16">
        <v>1400</v>
      </c>
      <c r="L14" s="16">
        <v>150</v>
      </c>
      <c r="M14" s="16">
        <v>28</v>
      </c>
      <c r="N14" s="16">
        <v>9</v>
      </c>
      <c r="O14" s="16">
        <v>120</v>
      </c>
      <c r="P14" s="16">
        <v>37</v>
      </c>
      <c r="Q14" s="15">
        <f t="shared" ref="Q14" si="3">(J14*1.9)+(K14*1)+(L14*10)+(M14*32)+(N14*200)+(O14*9)+(P14*6)</f>
        <v>12598</v>
      </c>
      <c r="R14" s="16">
        <v>2300</v>
      </c>
      <c r="S14" s="16">
        <v>8</v>
      </c>
      <c r="T14" s="16">
        <v>25</v>
      </c>
      <c r="U14" s="16">
        <v>2250</v>
      </c>
      <c r="V14" s="1">
        <f t="shared" ref="V14" si="4">(U14/T14)/2</f>
        <v>45</v>
      </c>
      <c r="W14" s="16">
        <f t="shared" ref="W14" si="5">(U14/T14)</f>
        <v>90</v>
      </c>
      <c r="X14" s="16">
        <v>18</v>
      </c>
      <c r="Y14" s="18" t="s">
        <v>92</v>
      </c>
      <c r="Z14" s="19"/>
      <c r="AA14" s="20"/>
      <c r="AB14" s="21"/>
      <c r="AC14" s="21"/>
    </row>
    <row r="15" spans="1:29" x14ac:dyDescent="0.25">
      <c r="A15" s="16"/>
      <c r="B15" s="13"/>
      <c r="C15" s="13"/>
      <c r="E15" s="16"/>
      <c r="F15" s="16"/>
      <c r="G15" s="16"/>
      <c r="H15" s="16"/>
      <c r="I15" s="16"/>
      <c r="J15" s="17"/>
      <c r="K15" s="16"/>
      <c r="L15" s="16"/>
      <c r="M15" s="16"/>
      <c r="N15" s="16"/>
      <c r="O15" s="16"/>
      <c r="P15" s="16"/>
      <c r="R15" s="16"/>
      <c r="S15" s="16"/>
      <c r="T15" s="16"/>
      <c r="U15" s="16"/>
      <c r="X15" s="16"/>
      <c r="Y15" s="18"/>
      <c r="Z15" s="16"/>
      <c r="AA15" s="16"/>
    </row>
    <row r="16" spans="1:29" x14ac:dyDescent="0.25">
      <c r="A16" s="16"/>
      <c r="B16" s="13"/>
      <c r="C16" s="13"/>
      <c r="E16" s="16"/>
      <c r="F16" s="16"/>
      <c r="G16" s="16"/>
      <c r="H16" s="16"/>
      <c r="I16" s="16"/>
      <c r="J16" s="17"/>
      <c r="K16" s="16"/>
      <c r="L16" s="16"/>
      <c r="M16" s="16"/>
      <c r="N16" s="16"/>
      <c r="O16" s="16"/>
      <c r="P16" s="16"/>
      <c r="R16" s="16"/>
      <c r="S16" s="16"/>
      <c r="T16" s="16"/>
      <c r="U16" s="16"/>
      <c r="X16" s="16"/>
      <c r="Y16" s="18"/>
      <c r="Z16" s="16"/>
      <c r="AA16" s="16"/>
    </row>
    <row r="17" spans="1:27" x14ac:dyDescent="0.25">
      <c r="A17" s="16"/>
      <c r="B17" s="13"/>
      <c r="C17" s="13"/>
      <c r="E17" s="16"/>
      <c r="F17" s="16"/>
      <c r="G17" s="16"/>
      <c r="H17" s="16"/>
      <c r="I17" s="16"/>
      <c r="J17" s="17"/>
      <c r="K17" s="16"/>
      <c r="L17" s="16"/>
      <c r="M17" s="16"/>
      <c r="N17" s="16"/>
      <c r="O17" s="16"/>
      <c r="P17" s="16"/>
      <c r="R17" s="16"/>
      <c r="S17" s="16"/>
      <c r="T17" s="16"/>
      <c r="U17" s="16"/>
      <c r="X17" s="16"/>
      <c r="Y17" s="18"/>
      <c r="Z17" s="16"/>
      <c r="AA17" s="16"/>
    </row>
    <row r="18" spans="1:27" x14ac:dyDescent="0.25">
      <c r="A18" s="16"/>
      <c r="B18" s="13"/>
      <c r="C18" s="13"/>
      <c r="E18" s="16"/>
      <c r="F18" s="16"/>
      <c r="G18" s="16"/>
      <c r="H18" s="16"/>
      <c r="I18" s="16"/>
      <c r="J18" s="17"/>
      <c r="K18" s="16"/>
      <c r="L18" s="16"/>
      <c r="M18" s="16"/>
      <c r="N18" s="16"/>
      <c r="O18" s="16"/>
      <c r="P18" s="16"/>
      <c r="R18" s="16"/>
      <c r="S18" s="16"/>
      <c r="T18" s="16"/>
      <c r="U18" s="16"/>
      <c r="X18" s="16"/>
      <c r="Y18" s="18"/>
      <c r="Z18" s="16"/>
      <c r="AA18" s="16"/>
    </row>
    <row r="19" spans="1:27" x14ac:dyDescent="0.25">
      <c r="A19" s="16"/>
      <c r="B19" s="13"/>
      <c r="C19" s="13"/>
      <c r="D19" s="16"/>
      <c r="E19" s="16"/>
      <c r="F19" s="16"/>
      <c r="G19" s="16"/>
      <c r="H19" s="16"/>
      <c r="I19" s="16"/>
      <c r="J19" s="17"/>
      <c r="K19" s="16"/>
      <c r="L19" s="16"/>
      <c r="M19" s="16"/>
      <c r="N19" s="16"/>
      <c r="O19" s="16"/>
      <c r="P19" s="16"/>
      <c r="R19" s="16"/>
      <c r="S19" s="16"/>
      <c r="T19" s="16"/>
      <c r="U19" s="16"/>
      <c r="X19" s="16"/>
      <c r="Y19" s="18"/>
      <c r="Z19" s="16"/>
      <c r="AA19" s="16"/>
    </row>
    <row r="20" spans="1:27" x14ac:dyDescent="0.25">
      <c r="A20" s="16"/>
      <c r="B20" s="13"/>
      <c r="C20" s="13"/>
      <c r="D20" s="16"/>
      <c r="E20" s="16"/>
      <c r="F20" s="16"/>
      <c r="G20" s="16"/>
      <c r="H20" s="16"/>
      <c r="I20" s="16"/>
      <c r="J20" s="17"/>
      <c r="K20" s="16"/>
      <c r="L20" s="16"/>
      <c r="M20" s="16"/>
      <c r="N20" s="16"/>
      <c r="O20" s="16"/>
      <c r="P20" s="16"/>
      <c r="R20" s="16"/>
      <c r="S20" s="16"/>
      <c r="T20" s="16"/>
      <c r="U20" s="16"/>
      <c r="X20" s="16"/>
      <c r="Y20" s="18"/>
      <c r="Z20" s="16"/>
      <c r="AA20" s="16"/>
    </row>
    <row r="21" spans="1:27" x14ac:dyDescent="0.25">
      <c r="A21" s="16"/>
      <c r="B21" s="13"/>
      <c r="C21" s="13"/>
      <c r="D21" s="16"/>
      <c r="E21" s="16"/>
      <c r="F21" s="16"/>
      <c r="G21" s="16"/>
      <c r="H21" s="16"/>
      <c r="I21" s="16"/>
      <c r="J21" s="17"/>
      <c r="K21" s="16"/>
      <c r="L21" s="16"/>
      <c r="M21" s="16"/>
      <c r="N21" s="16"/>
      <c r="O21" s="16"/>
      <c r="P21" s="16"/>
      <c r="R21" s="16"/>
      <c r="S21" s="16"/>
      <c r="T21" s="16"/>
      <c r="U21" s="16"/>
      <c r="X21" s="16"/>
      <c r="Y21" s="18"/>
      <c r="Z21" s="16"/>
      <c r="AA21" s="16"/>
    </row>
    <row r="22" spans="1:27" x14ac:dyDescent="0.25">
      <c r="A22" s="16"/>
      <c r="B22" s="13"/>
      <c r="C22" s="13"/>
      <c r="D22" s="16"/>
      <c r="E22" s="16"/>
      <c r="F22" s="16"/>
      <c r="G22" s="16"/>
      <c r="H22" s="16"/>
      <c r="I22" s="16"/>
      <c r="J22" s="17"/>
      <c r="K22" s="16"/>
      <c r="L22" s="16"/>
      <c r="M22" s="16"/>
      <c r="N22" s="16"/>
      <c r="O22" s="16"/>
      <c r="P22" s="16"/>
      <c r="R22" s="16"/>
      <c r="S22" s="16"/>
      <c r="T22" s="16"/>
      <c r="U22" s="16"/>
      <c r="X22" s="16"/>
      <c r="Y22" s="18"/>
      <c r="Z22" s="16"/>
      <c r="AA22" s="16"/>
    </row>
    <row r="23" spans="1:27" x14ac:dyDescent="0.25">
      <c r="A23" s="16"/>
      <c r="B23" s="13"/>
      <c r="C23" s="13"/>
      <c r="D23" s="16"/>
      <c r="E23" s="16"/>
      <c r="F23" s="16"/>
      <c r="G23" s="16"/>
      <c r="H23" s="16"/>
      <c r="I23" s="16"/>
      <c r="J23" s="17"/>
      <c r="K23" s="16"/>
      <c r="L23" s="16"/>
      <c r="M23" s="16"/>
      <c r="N23" s="16"/>
      <c r="O23" s="16"/>
      <c r="P23" s="16"/>
      <c r="R23" s="16"/>
      <c r="S23" s="16"/>
      <c r="T23" s="16"/>
      <c r="U23" s="16"/>
      <c r="X23" s="16"/>
      <c r="Y23" s="18"/>
      <c r="Z23" s="16"/>
      <c r="AA23" s="16"/>
    </row>
    <row r="24" spans="1:27" x14ac:dyDescent="0.25">
      <c r="A24" s="16"/>
      <c r="B24" s="13"/>
      <c r="C24" s="13"/>
      <c r="D24" s="16"/>
      <c r="E24" s="16"/>
      <c r="F24" s="16"/>
      <c r="G24" s="16"/>
      <c r="H24" s="16"/>
      <c r="I24" s="16"/>
      <c r="J24" s="17"/>
      <c r="K24" s="16"/>
      <c r="L24" s="16"/>
      <c r="M24" s="16"/>
      <c r="N24" s="16"/>
      <c r="O24" s="16"/>
      <c r="P24" s="16"/>
      <c r="R24" s="16"/>
      <c r="S24" s="16"/>
      <c r="T24" s="16"/>
      <c r="U24" s="16"/>
      <c r="X24" s="16"/>
      <c r="Y24" s="18"/>
      <c r="Z24" s="16"/>
      <c r="AA24" s="16"/>
    </row>
    <row r="25" spans="1:27" x14ac:dyDescent="0.25">
      <c r="A25" s="16"/>
      <c r="B25" s="13"/>
      <c r="C25" s="13"/>
      <c r="D25" s="16"/>
      <c r="E25" s="16"/>
      <c r="F25" s="16"/>
      <c r="G25" s="16"/>
      <c r="H25" s="16"/>
      <c r="I25" s="16"/>
      <c r="J25" s="17"/>
      <c r="K25" s="16"/>
      <c r="L25" s="16"/>
      <c r="M25" s="16"/>
      <c r="N25" s="16"/>
      <c r="O25" s="16"/>
      <c r="P25" s="16"/>
      <c r="R25" s="16"/>
      <c r="S25" s="16"/>
      <c r="T25" s="16"/>
      <c r="U25" s="16"/>
      <c r="X25" s="16"/>
      <c r="Y25" s="18"/>
      <c r="Z25" s="16"/>
      <c r="AA25" s="16"/>
    </row>
    <row r="26" spans="1:27" x14ac:dyDescent="0.25">
      <c r="A26" s="16"/>
      <c r="B26" s="13"/>
      <c r="C26" s="13"/>
      <c r="D26" s="16"/>
      <c r="E26" s="16"/>
      <c r="F26" s="16"/>
      <c r="G26" s="16"/>
      <c r="H26" s="16"/>
      <c r="I26" s="16"/>
      <c r="J26" s="17"/>
      <c r="K26" s="16"/>
      <c r="L26" s="16"/>
      <c r="M26" s="16"/>
      <c r="N26" s="16"/>
      <c r="O26" s="16"/>
      <c r="P26" s="16"/>
      <c r="R26" s="16"/>
      <c r="S26" s="16"/>
      <c r="T26" s="16"/>
      <c r="U26" s="16"/>
      <c r="X26" s="16"/>
      <c r="Y26" s="18"/>
      <c r="Z26" s="16"/>
      <c r="AA26" s="16"/>
    </row>
    <row r="27" spans="1:27" x14ac:dyDescent="0.25">
      <c r="A27" s="16"/>
      <c r="B27" s="13"/>
      <c r="C27" s="13"/>
      <c r="D27" s="16"/>
      <c r="E27" s="16"/>
      <c r="F27" s="16"/>
      <c r="G27" s="16"/>
      <c r="H27" s="16"/>
      <c r="I27" s="16"/>
      <c r="J27" s="17"/>
      <c r="K27" s="16"/>
      <c r="L27" s="16"/>
      <c r="M27" s="16"/>
      <c r="N27" s="16"/>
      <c r="O27" s="16"/>
      <c r="P27" s="16"/>
      <c r="R27" s="16"/>
      <c r="S27" s="16"/>
      <c r="T27" s="16"/>
      <c r="U27" s="16"/>
      <c r="X27" s="16"/>
      <c r="Y27" s="18"/>
      <c r="Z27" s="16"/>
      <c r="AA27" s="16"/>
    </row>
    <row r="28" spans="1:27" x14ac:dyDescent="0.25">
      <c r="A28" s="16"/>
      <c r="B28" s="13"/>
      <c r="C28" s="13"/>
      <c r="D28" s="16"/>
      <c r="E28" s="16"/>
      <c r="F28" s="16"/>
      <c r="G28" s="16"/>
      <c r="H28" s="16"/>
      <c r="I28" s="16"/>
      <c r="J28" s="17"/>
      <c r="K28" s="16"/>
      <c r="L28" s="16"/>
      <c r="M28" s="16"/>
      <c r="N28" s="16"/>
      <c r="O28" s="16"/>
      <c r="P28" s="16"/>
      <c r="R28" s="16"/>
      <c r="S28" s="16"/>
      <c r="T28" s="16"/>
      <c r="U28" s="16"/>
      <c r="X28" s="16"/>
      <c r="Y28" s="18"/>
      <c r="Z28" s="16"/>
      <c r="AA28" s="16"/>
    </row>
    <row r="29" spans="1:27" x14ac:dyDescent="0.25">
      <c r="A29" s="16"/>
      <c r="B29" s="13"/>
      <c r="C29" s="13"/>
      <c r="D29" s="16"/>
      <c r="E29" s="16"/>
      <c r="F29" s="16"/>
      <c r="G29" s="16"/>
      <c r="H29" s="16"/>
      <c r="I29" s="16"/>
      <c r="J29" s="17"/>
      <c r="K29" s="16"/>
      <c r="L29" s="16"/>
      <c r="M29" s="16"/>
      <c r="N29" s="16"/>
      <c r="O29" s="16"/>
      <c r="P29" s="16"/>
      <c r="R29" s="16"/>
      <c r="S29" s="16"/>
      <c r="T29" s="16"/>
      <c r="U29" s="16"/>
      <c r="X29" s="16"/>
      <c r="Y29" s="18"/>
      <c r="Z29" s="16"/>
      <c r="AA29" s="16"/>
    </row>
    <row r="30" spans="1:27" x14ac:dyDescent="0.25">
      <c r="A30" s="16"/>
      <c r="B30" s="13"/>
      <c r="C30" s="13"/>
      <c r="D30" s="16"/>
      <c r="E30" s="16"/>
      <c r="F30" s="16"/>
      <c r="G30" s="16"/>
      <c r="H30" s="16"/>
      <c r="I30" s="16"/>
      <c r="J30" s="17"/>
      <c r="K30" s="16"/>
      <c r="L30" s="16"/>
      <c r="M30" s="16"/>
      <c r="N30" s="16"/>
      <c r="O30" s="16"/>
      <c r="P30" s="16"/>
      <c r="R30" s="16"/>
      <c r="S30" s="16"/>
      <c r="T30" s="16"/>
      <c r="U30" s="16"/>
      <c r="X30" s="16"/>
      <c r="Y30" s="18"/>
      <c r="Z30" s="16"/>
      <c r="AA30" s="16"/>
    </row>
    <row r="31" spans="1:27" x14ac:dyDescent="0.25">
      <c r="A31" s="16"/>
      <c r="B31" s="13"/>
      <c r="C31" s="13"/>
      <c r="D31" s="16"/>
      <c r="E31" s="16"/>
      <c r="F31" s="16"/>
      <c r="G31" s="16"/>
      <c r="H31" s="16"/>
      <c r="I31" s="16"/>
      <c r="J31" s="17"/>
      <c r="K31" s="16"/>
      <c r="L31" s="16"/>
      <c r="M31" s="16"/>
      <c r="N31" s="16"/>
      <c r="O31" s="16"/>
      <c r="P31" s="16"/>
      <c r="R31" s="16"/>
      <c r="S31" s="16"/>
      <c r="T31" s="16"/>
      <c r="U31" s="16"/>
      <c r="X31" s="16"/>
      <c r="Y31" s="18"/>
      <c r="Z31" s="16"/>
      <c r="AA31" s="16"/>
    </row>
    <row r="32" spans="1:27" x14ac:dyDescent="0.25">
      <c r="A32" s="16"/>
      <c r="B32" s="13"/>
      <c r="C32" s="13"/>
      <c r="D32" s="16"/>
      <c r="E32" s="16"/>
      <c r="F32" s="16"/>
      <c r="G32" s="16"/>
      <c r="H32" s="16"/>
      <c r="I32" s="16"/>
      <c r="J32" s="17"/>
      <c r="K32" s="16"/>
      <c r="L32" s="16"/>
      <c r="M32" s="16"/>
      <c r="N32" s="16"/>
      <c r="O32" s="16"/>
      <c r="P32" s="16"/>
      <c r="R32" s="16"/>
      <c r="S32" s="16"/>
      <c r="T32" s="16"/>
      <c r="U32" s="16"/>
      <c r="X32" s="16"/>
      <c r="Y32" s="18"/>
      <c r="Z32" s="16"/>
      <c r="AA32" s="16"/>
    </row>
    <row r="33" spans="1:27" x14ac:dyDescent="0.25">
      <c r="A33" s="16"/>
      <c r="B33" s="13"/>
      <c r="C33" s="13"/>
      <c r="D33" s="16"/>
      <c r="E33" s="16"/>
      <c r="F33" s="16"/>
      <c r="G33" s="16"/>
      <c r="H33" s="16"/>
      <c r="I33" s="16"/>
      <c r="J33" s="17"/>
      <c r="K33" s="16"/>
      <c r="L33" s="16"/>
      <c r="M33" s="16"/>
      <c r="N33" s="16"/>
      <c r="O33" s="16"/>
      <c r="P33" s="16"/>
      <c r="R33" s="16"/>
      <c r="S33" s="16"/>
      <c r="T33" s="16"/>
      <c r="U33" s="16"/>
      <c r="X33" s="16"/>
      <c r="Y33" s="18"/>
      <c r="Z33" s="16"/>
      <c r="AA33" s="16"/>
    </row>
    <row r="34" spans="1:27" x14ac:dyDescent="0.25">
      <c r="A34" s="16"/>
      <c r="B34" s="13"/>
      <c r="C34" s="13"/>
      <c r="D34" s="16"/>
      <c r="E34" s="16"/>
      <c r="F34" s="16"/>
      <c r="G34" s="16"/>
      <c r="H34" s="16"/>
      <c r="I34" s="16"/>
      <c r="J34" s="17"/>
      <c r="K34" s="16"/>
      <c r="L34" s="16"/>
      <c r="M34" s="16"/>
      <c r="N34" s="16"/>
      <c r="O34" s="16"/>
      <c r="P34" s="16"/>
      <c r="R34" s="16"/>
      <c r="S34" s="16"/>
      <c r="T34" s="16"/>
      <c r="U34" s="16"/>
      <c r="X34" s="16"/>
      <c r="Y34" s="18"/>
      <c r="Z34" s="16"/>
      <c r="AA34" s="16"/>
    </row>
    <row r="35" spans="1:27" x14ac:dyDescent="0.25">
      <c r="A35" s="16"/>
      <c r="B35" s="13"/>
      <c r="C35" s="13"/>
      <c r="D35" s="16"/>
      <c r="E35" s="16"/>
      <c r="F35" s="16"/>
      <c r="G35" s="16"/>
      <c r="H35" s="16"/>
      <c r="I35" s="16"/>
      <c r="J35" s="17"/>
      <c r="K35" s="16"/>
      <c r="L35" s="16"/>
      <c r="M35" s="16"/>
      <c r="N35" s="16"/>
      <c r="O35" s="16"/>
      <c r="P35" s="16"/>
      <c r="R35" s="16"/>
      <c r="S35" s="16"/>
      <c r="T35" s="16"/>
      <c r="U35" s="16"/>
      <c r="X35" s="16"/>
      <c r="Y35" s="18"/>
      <c r="Z35" s="16"/>
      <c r="AA35" s="16"/>
    </row>
    <row r="36" spans="1:27" x14ac:dyDescent="0.25">
      <c r="A36" s="16"/>
      <c r="B36" s="13"/>
      <c r="C36" s="13"/>
      <c r="D36" s="16"/>
      <c r="E36" s="16"/>
      <c r="F36" s="16"/>
      <c r="G36" s="16"/>
      <c r="H36" s="16"/>
      <c r="I36" s="16"/>
      <c r="J36" s="17"/>
      <c r="K36" s="16"/>
      <c r="L36" s="16"/>
      <c r="M36" s="16"/>
      <c r="N36" s="16"/>
      <c r="O36" s="16"/>
      <c r="P36" s="16"/>
      <c r="Q36" s="18"/>
      <c r="R36" s="16"/>
      <c r="S36" s="16"/>
      <c r="T36" s="16"/>
      <c r="U36" s="16"/>
      <c r="V36" s="16"/>
      <c r="W36" s="16"/>
      <c r="X36" s="16"/>
      <c r="Y36" s="18"/>
      <c r="Z36" s="16"/>
      <c r="AA36" s="16"/>
    </row>
    <row r="37" spans="1:27" x14ac:dyDescent="0.25">
      <c r="A37" s="16"/>
      <c r="B37" s="13"/>
      <c r="C37" s="13"/>
      <c r="D37" s="16"/>
      <c r="E37" s="16"/>
      <c r="F37" s="16"/>
      <c r="G37" s="16"/>
      <c r="H37" s="16"/>
      <c r="I37" s="16"/>
      <c r="J37" s="17"/>
      <c r="K37" s="16"/>
      <c r="L37" s="16"/>
      <c r="M37" s="16"/>
      <c r="N37" s="16"/>
      <c r="O37" s="16"/>
      <c r="P37" s="16"/>
      <c r="Q37" s="18"/>
      <c r="R37" s="16"/>
      <c r="S37" s="16"/>
      <c r="T37" s="16"/>
      <c r="U37" s="16"/>
      <c r="V37" s="16"/>
      <c r="W37" s="16"/>
      <c r="X37" s="16"/>
      <c r="Y37" s="18"/>
      <c r="Z37" s="16"/>
      <c r="AA37" s="16"/>
    </row>
  </sheetData>
  <mergeCells count="16">
    <mergeCell ref="B1:B2"/>
    <mergeCell ref="G1:G2"/>
    <mergeCell ref="A1:A2"/>
    <mergeCell ref="A9:I9"/>
    <mergeCell ref="J9:Q9"/>
    <mergeCell ref="C1:C2"/>
    <mergeCell ref="E1:E2"/>
    <mergeCell ref="D1:D2"/>
    <mergeCell ref="R9:Y9"/>
    <mergeCell ref="Z9:AC9"/>
    <mergeCell ref="R1:Y1"/>
    <mergeCell ref="H1:H2"/>
    <mergeCell ref="F1:F2"/>
    <mergeCell ref="J1:Q1"/>
    <mergeCell ref="I1:I2"/>
    <mergeCell ref="Z1:AC1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Jacob Agcaoili</dc:creator>
  <cp:lastModifiedBy>Clarence Jacob Agcaoili</cp:lastModifiedBy>
  <dcterms:created xsi:type="dcterms:W3CDTF">2021-07-27T09:35:59Z</dcterms:created>
  <dcterms:modified xsi:type="dcterms:W3CDTF">2021-08-16T09:40:53Z</dcterms:modified>
</cp:coreProperties>
</file>