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lothing Effectiveness" sheetId="1" r:id="rId1"/>
    <sheet name="Economi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9" i="2" l="1"/>
  <c r="M9" i="2"/>
  <c r="L9" i="2"/>
  <c r="G9" i="2"/>
  <c r="H9" i="2"/>
  <c r="I9" i="2"/>
  <c r="D9" i="2"/>
  <c r="C9" i="2"/>
  <c r="T44" i="1"/>
  <c r="Q44" i="1"/>
  <c r="T43" i="1"/>
  <c r="Q43" i="1"/>
  <c r="T42" i="1"/>
  <c r="Q42" i="1"/>
  <c r="T41" i="1"/>
  <c r="Q41" i="1"/>
  <c r="T40" i="1"/>
  <c r="Q40" i="1"/>
  <c r="T39" i="1"/>
  <c r="Q39" i="1"/>
  <c r="T26" i="1"/>
  <c r="Q26" i="1"/>
  <c r="T25" i="1"/>
  <c r="Q25" i="1"/>
  <c r="T24" i="1"/>
  <c r="Q24" i="1"/>
  <c r="T23" i="1"/>
  <c r="Q23" i="1"/>
  <c r="T22" i="1"/>
  <c r="Q22" i="1"/>
  <c r="T21" i="1"/>
  <c r="Q21" i="1"/>
  <c r="J44" i="1"/>
  <c r="G44" i="1"/>
  <c r="J43" i="1"/>
  <c r="G43" i="1"/>
  <c r="J42" i="1"/>
  <c r="G42" i="1"/>
  <c r="J41" i="1"/>
  <c r="G41" i="1"/>
  <c r="J40" i="1"/>
  <c r="G40" i="1"/>
  <c r="J39" i="1"/>
  <c r="G39" i="1"/>
  <c r="J35" i="1"/>
  <c r="G35" i="1"/>
  <c r="J34" i="1"/>
  <c r="G34" i="1"/>
  <c r="J33" i="1"/>
  <c r="G33" i="1"/>
  <c r="J32" i="1"/>
  <c r="G32" i="1"/>
  <c r="J31" i="1"/>
  <c r="G31" i="1"/>
  <c r="J30" i="1"/>
  <c r="G30" i="1"/>
  <c r="J26" i="1"/>
  <c r="G26" i="1"/>
  <c r="J25" i="1"/>
  <c r="G25" i="1"/>
  <c r="J24" i="1"/>
  <c r="G24" i="1"/>
  <c r="J23" i="1"/>
  <c r="G23" i="1"/>
  <c r="J22" i="1"/>
  <c r="G22" i="1"/>
  <c r="J21" i="1"/>
  <c r="G21" i="1"/>
  <c r="J17" i="1"/>
  <c r="G17" i="1"/>
  <c r="G16" i="1"/>
  <c r="J16" i="1"/>
  <c r="J15" i="1"/>
  <c r="J14" i="1"/>
  <c r="J13" i="1"/>
  <c r="J12" i="1"/>
  <c r="G12" i="1"/>
  <c r="G13" i="1"/>
  <c r="G14" i="1"/>
  <c r="G15" i="1"/>
  <c r="N10" i="2" l="1"/>
  <c r="I10" i="2"/>
  <c r="D10" i="2"/>
</calcChain>
</file>

<file path=xl/sharedStrings.xml><?xml version="1.0" encoding="utf-8"?>
<sst xmlns="http://schemas.openxmlformats.org/spreadsheetml/2006/main" count="188" uniqueCount="32">
  <si>
    <t>Blunt</t>
  </si>
  <si>
    <t>Sharp</t>
  </si>
  <si>
    <t>Duster Base</t>
  </si>
  <si>
    <t>Heat</t>
  </si>
  <si>
    <t>Button Shirt Base</t>
  </si>
  <si>
    <t>Ins C</t>
  </si>
  <si>
    <t>Ins H</t>
  </si>
  <si>
    <t>Stat</t>
  </si>
  <si>
    <t>Offset</t>
  </si>
  <si>
    <t>Factor</t>
  </si>
  <si>
    <t>Button-Down Shirt</t>
  </si>
  <si>
    <t>Duster</t>
  </si>
  <si>
    <t>Devilstrand</t>
  </si>
  <si>
    <t>Cloth</t>
  </si>
  <si>
    <t>Synthread</t>
  </si>
  <si>
    <t>Elec</t>
  </si>
  <si>
    <t>Hyperweave</t>
  </si>
  <si>
    <t>ABS Polymer Weave</t>
  </si>
  <si>
    <t>Reinforced ABS Pol Weave</t>
  </si>
  <si>
    <t>Chemfuel</t>
  </si>
  <si>
    <t>ABS</t>
  </si>
  <si>
    <t>Steel</t>
  </si>
  <si>
    <t>ABSW</t>
  </si>
  <si>
    <t>RABSW</t>
  </si>
  <si>
    <t>Plasteel</t>
  </si>
  <si>
    <t>Make ABS Polymer</t>
  </si>
  <si>
    <t>Resource</t>
  </si>
  <si>
    <t>Amount</t>
  </si>
  <si>
    <t>Value</t>
  </si>
  <si>
    <t>Prof Marg</t>
  </si>
  <si>
    <t>Make ABS Polymer Weave</t>
  </si>
  <si>
    <t>Make Reinforced ABS Pol 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</si>
</sst>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opLeftCell="A7" workbookViewId="0">
      <selection activeCell="N45" sqref="N45"/>
    </sheetView>
  </sheetViews>
  <sheetFormatPr defaultRowHeight="15" x14ac:dyDescent="0.25"/>
  <sheetData>
    <row r="2" spans="2:10" x14ac:dyDescent="0.25">
      <c r="F2" s="11" t="s">
        <v>4</v>
      </c>
      <c r="G2" s="12"/>
      <c r="H2" s="2"/>
      <c r="I2" s="3" t="s">
        <v>2</v>
      </c>
      <c r="J2" s="3"/>
    </row>
    <row r="3" spans="2:10" x14ac:dyDescent="0.25">
      <c r="F3" s="4" t="s">
        <v>5</v>
      </c>
      <c r="G3" s="8">
        <v>-4</v>
      </c>
      <c r="I3" s="4" t="s">
        <v>5</v>
      </c>
      <c r="J3" s="8">
        <v>-15</v>
      </c>
    </row>
    <row r="4" spans="2:10" x14ac:dyDescent="0.25">
      <c r="F4" s="4" t="s">
        <v>6</v>
      </c>
      <c r="G4" s="8">
        <v>0</v>
      </c>
      <c r="I4" s="4" t="s">
        <v>6</v>
      </c>
      <c r="J4" s="8">
        <v>15</v>
      </c>
    </row>
    <row r="5" spans="2:10" x14ac:dyDescent="0.25">
      <c r="F5" s="4" t="s">
        <v>0</v>
      </c>
      <c r="G5" s="5">
        <v>0.03</v>
      </c>
      <c r="I5" s="4" t="s">
        <v>0</v>
      </c>
      <c r="J5" s="5">
        <v>0.03</v>
      </c>
    </row>
    <row r="6" spans="2:10" x14ac:dyDescent="0.25">
      <c r="F6" s="4" t="s">
        <v>1</v>
      </c>
      <c r="G6" s="5">
        <v>0.03</v>
      </c>
      <c r="I6" s="4" t="s">
        <v>1</v>
      </c>
      <c r="J6" s="5">
        <v>7.0000000000000007E-2</v>
      </c>
    </row>
    <row r="7" spans="2:10" x14ac:dyDescent="0.25">
      <c r="F7" s="4" t="s">
        <v>3</v>
      </c>
      <c r="G7" s="5">
        <v>0</v>
      </c>
      <c r="I7" s="4" t="s">
        <v>3</v>
      </c>
      <c r="J7" s="5">
        <v>7.0000000000000007E-2</v>
      </c>
    </row>
    <row r="8" spans="2:10" x14ac:dyDescent="0.25">
      <c r="F8" s="4" t="s">
        <v>15</v>
      </c>
      <c r="G8" s="5">
        <v>0</v>
      </c>
      <c r="I8" s="4" t="s">
        <v>15</v>
      </c>
      <c r="J8" s="5">
        <v>0</v>
      </c>
    </row>
    <row r="9" spans="2:10" x14ac:dyDescent="0.25">
      <c r="F9" s="9"/>
      <c r="G9" s="10"/>
      <c r="I9" s="9"/>
      <c r="J9" s="10"/>
    </row>
    <row r="10" spans="2:10" x14ac:dyDescent="0.25">
      <c r="B10" s="3" t="s">
        <v>13</v>
      </c>
      <c r="C10" s="3"/>
      <c r="D10" s="3"/>
      <c r="F10" s="9"/>
      <c r="G10" s="10"/>
      <c r="I10" s="9"/>
      <c r="J10" s="10"/>
    </row>
    <row r="11" spans="2:10" x14ac:dyDescent="0.25">
      <c r="B11" s="4" t="s">
        <v>7</v>
      </c>
      <c r="C11" s="4" t="s">
        <v>8</v>
      </c>
      <c r="D11" s="4" t="s">
        <v>9</v>
      </c>
      <c r="F11" s="11" t="s">
        <v>10</v>
      </c>
      <c r="G11" s="12"/>
      <c r="H11" s="2"/>
      <c r="I11" s="3" t="s">
        <v>11</v>
      </c>
      <c r="J11" s="3"/>
    </row>
    <row r="12" spans="2:10" x14ac:dyDescent="0.25">
      <c r="B12" s="4" t="s">
        <v>5</v>
      </c>
      <c r="C12" s="5">
        <v>0</v>
      </c>
      <c r="D12" s="5">
        <v>1</v>
      </c>
      <c r="F12" s="4" t="s">
        <v>5</v>
      </c>
      <c r="G12" s="8">
        <f>($G$3+C12)*D12</f>
        <v>-4</v>
      </c>
      <c r="I12" s="4" t="s">
        <v>5</v>
      </c>
      <c r="J12" s="8">
        <f>($J$3+C12)*D12</f>
        <v>-15</v>
      </c>
    </row>
    <row r="13" spans="2:10" x14ac:dyDescent="0.25">
      <c r="B13" s="4" t="s">
        <v>6</v>
      </c>
      <c r="C13" s="5">
        <v>0</v>
      </c>
      <c r="D13" s="5">
        <v>1</v>
      </c>
      <c r="F13" s="4" t="s">
        <v>6</v>
      </c>
      <c r="G13" s="8">
        <f>($G$4+C13)*D13</f>
        <v>0</v>
      </c>
      <c r="I13" s="4" t="s">
        <v>6</v>
      </c>
      <c r="J13" s="8">
        <f>($J$4+C13)*D13</f>
        <v>15</v>
      </c>
    </row>
    <row r="14" spans="2:10" x14ac:dyDescent="0.25">
      <c r="B14" s="4" t="s">
        <v>0</v>
      </c>
      <c r="C14" s="5">
        <v>0</v>
      </c>
      <c r="D14" s="5">
        <v>1</v>
      </c>
      <c r="F14" s="4" t="s">
        <v>0</v>
      </c>
      <c r="G14" s="8">
        <f>($G$5+C14)*D14</f>
        <v>0.03</v>
      </c>
      <c r="I14" s="4" t="s">
        <v>0</v>
      </c>
      <c r="J14" s="5">
        <f>($J$5+C14)*D14</f>
        <v>0.03</v>
      </c>
    </row>
    <row r="15" spans="2:10" x14ac:dyDescent="0.25">
      <c r="B15" s="4" t="s">
        <v>1</v>
      </c>
      <c r="C15" s="5">
        <v>0</v>
      </c>
      <c r="D15" s="5">
        <v>1</v>
      </c>
      <c r="F15" s="4" t="s">
        <v>1</v>
      </c>
      <c r="G15" s="8">
        <f>($G$6+C15)*D15</f>
        <v>0.03</v>
      </c>
      <c r="I15" s="4" t="s">
        <v>1</v>
      </c>
      <c r="J15" s="5">
        <f>($J$6+C15)*D15</f>
        <v>7.0000000000000007E-2</v>
      </c>
    </row>
    <row r="16" spans="2:10" x14ac:dyDescent="0.25">
      <c r="B16" s="4" t="s">
        <v>3</v>
      </c>
      <c r="C16" s="5">
        <v>0</v>
      </c>
      <c r="D16" s="5">
        <v>1</v>
      </c>
      <c r="F16" s="4" t="s">
        <v>3</v>
      </c>
      <c r="G16" s="8">
        <f>($G$7+C16)*D16</f>
        <v>0</v>
      </c>
      <c r="I16" s="4" t="s">
        <v>3</v>
      </c>
      <c r="J16" s="5">
        <f>($J$7+C16)*D16</f>
        <v>7.0000000000000007E-2</v>
      </c>
    </row>
    <row r="17" spans="2:20" x14ac:dyDescent="0.25">
      <c r="B17" s="4" t="s">
        <v>15</v>
      </c>
      <c r="C17" s="5">
        <v>0</v>
      </c>
      <c r="D17" s="5">
        <v>1</v>
      </c>
      <c r="F17" s="4" t="s">
        <v>15</v>
      </c>
      <c r="G17" s="8">
        <f>($G$8+C17)*D17</f>
        <v>0</v>
      </c>
      <c r="I17" s="4" t="s">
        <v>15</v>
      </c>
      <c r="J17" s="5">
        <f>($J$8+C17)*D17</f>
        <v>0</v>
      </c>
    </row>
    <row r="19" spans="2:20" x14ac:dyDescent="0.25">
      <c r="B19" s="3" t="s">
        <v>14</v>
      </c>
      <c r="C19" s="3"/>
      <c r="D19" s="3"/>
      <c r="H19" s="2"/>
      <c r="L19" s="3" t="s">
        <v>17</v>
      </c>
      <c r="M19" s="3"/>
      <c r="N19" s="3"/>
      <c r="P19" s="9"/>
      <c r="Q19" s="10"/>
      <c r="S19" s="9"/>
      <c r="T19" s="10"/>
    </row>
    <row r="20" spans="2:20" x14ac:dyDescent="0.25">
      <c r="B20" s="4" t="s">
        <v>7</v>
      </c>
      <c r="C20" s="4" t="s">
        <v>8</v>
      </c>
      <c r="D20" s="4" t="s">
        <v>9</v>
      </c>
      <c r="F20" s="11" t="s">
        <v>10</v>
      </c>
      <c r="G20" s="12"/>
      <c r="H20" s="2"/>
      <c r="I20" s="3" t="s">
        <v>11</v>
      </c>
      <c r="J20" s="3"/>
      <c r="L20" s="4" t="s">
        <v>7</v>
      </c>
      <c r="M20" s="4" t="s">
        <v>8</v>
      </c>
      <c r="N20" s="4" t="s">
        <v>9</v>
      </c>
      <c r="P20" s="11" t="s">
        <v>10</v>
      </c>
      <c r="Q20" s="12"/>
      <c r="R20" s="2"/>
      <c r="S20" s="3" t="s">
        <v>11</v>
      </c>
      <c r="T20" s="3"/>
    </row>
    <row r="21" spans="2:20" x14ac:dyDescent="0.25">
      <c r="B21" s="4" t="s">
        <v>5</v>
      </c>
      <c r="C21" s="5">
        <v>0</v>
      </c>
      <c r="D21" s="5">
        <v>1.25</v>
      </c>
      <c r="F21" s="4" t="s">
        <v>5</v>
      </c>
      <c r="G21" s="8">
        <f>($G$3+C21)*D21</f>
        <v>-5</v>
      </c>
      <c r="I21" s="4" t="s">
        <v>5</v>
      </c>
      <c r="J21" s="8">
        <f>($J$3+C21)*D21</f>
        <v>-18.75</v>
      </c>
      <c r="L21" s="4" t="s">
        <v>5</v>
      </c>
      <c r="M21" s="5">
        <v>0</v>
      </c>
      <c r="N21" s="5">
        <v>1</v>
      </c>
      <c r="P21" s="4" t="s">
        <v>5</v>
      </c>
      <c r="Q21" s="8">
        <f>($G$3+M21)*N21</f>
        <v>-4</v>
      </c>
      <c r="S21" s="4" t="s">
        <v>5</v>
      </c>
      <c r="T21" s="8">
        <f>($J$3+M21)*N21</f>
        <v>-15</v>
      </c>
    </row>
    <row r="22" spans="2:20" x14ac:dyDescent="0.25">
      <c r="B22" s="4" t="s">
        <v>6</v>
      </c>
      <c r="C22" s="5">
        <v>0</v>
      </c>
      <c r="D22" s="5">
        <v>1.25</v>
      </c>
      <c r="F22" s="4" t="s">
        <v>6</v>
      </c>
      <c r="G22" s="8">
        <f>($G$4+C22)*D22</f>
        <v>0</v>
      </c>
      <c r="I22" s="4" t="s">
        <v>6</v>
      </c>
      <c r="J22" s="8">
        <f>($J$4+C22)*D22</f>
        <v>18.75</v>
      </c>
      <c r="L22" s="4" t="s">
        <v>6</v>
      </c>
      <c r="M22" s="5">
        <v>0</v>
      </c>
      <c r="N22" s="5">
        <v>1</v>
      </c>
      <c r="P22" s="4" t="s">
        <v>6</v>
      </c>
      <c r="Q22" s="8">
        <f>($G$4+M22)*N22</f>
        <v>0</v>
      </c>
      <c r="S22" s="4" t="s">
        <v>6</v>
      </c>
      <c r="T22" s="8">
        <f>($J$4+M22)*N22</f>
        <v>15</v>
      </c>
    </row>
    <row r="23" spans="2:20" x14ac:dyDescent="0.25">
      <c r="B23" s="4" t="s">
        <v>0</v>
      </c>
      <c r="C23" s="5">
        <v>0.03</v>
      </c>
      <c r="D23" s="5">
        <v>1</v>
      </c>
      <c r="F23" s="4" t="s">
        <v>0</v>
      </c>
      <c r="G23" s="8">
        <f>($G$5+C23)*D23</f>
        <v>0.06</v>
      </c>
      <c r="I23" s="4" t="s">
        <v>0</v>
      </c>
      <c r="J23" s="5">
        <f>($J$5+C23)*D23</f>
        <v>0.06</v>
      </c>
      <c r="L23" s="4" t="s">
        <v>0</v>
      </c>
      <c r="M23" s="5">
        <v>0.01</v>
      </c>
      <c r="N23" s="5">
        <v>1.25</v>
      </c>
      <c r="P23" s="4" t="s">
        <v>0</v>
      </c>
      <c r="Q23" s="8">
        <f>($G$5+M23)*N23</f>
        <v>0.05</v>
      </c>
      <c r="S23" s="4" t="s">
        <v>0</v>
      </c>
      <c r="T23" s="5">
        <f>($J$5+M23)*N23</f>
        <v>0.05</v>
      </c>
    </row>
    <row r="24" spans="2:20" x14ac:dyDescent="0.25">
      <c r="B24" s="4" t="s">
        <v>1</v>
      </c>
      <c r="C24" s="5">
        <v>0.03</v>
      </c>
      <c r="D24" s="5">
        <v>1.65</v>
      </c>
      <c r="F24" s="4" t="s">
        <v>1</v>
      </c>
      <c r="G24" s="8">
        <f>($G$6+C24)*D24</f>
        <v>9.8999999999999991E-2</v>
      </c>
      <c r="I24" s="4" t="s">
        <v>1</v>
      </c>
      <c r="J24" s="5">
        <f>($J$6+C24)*D24</f>
        <v>0.16500000000000001</v>
      </c>
      <c r="L24" s="4" t="s">
        <v>1</v>
      </c>
      <c r="M24" s="5">
        <v>0.01</v>
      </c>
      <c r="N24" s="5">
        <v>1.75</v>
      </c>
      <c r="P24" s="4" t="s">
        <v>1</v>
      </c>
      <c r="Q24" s="8">
        <f>($G$6+M24)*N24</f>
        <v>7.0000000000000007E-2</v>
      </c>
      <c r="S24" s="4" t="s">
        <v>1</v>
      </c>
      <c r="T24" s="5">
        <f>($J$6+M24)*N24</f>
        <v>0.14000000000000001</v>
      </c>
    </row>
    <row r="25" spans="2:20" x14ac:dyDescent="0.25">
      <c r="B25" s="4" t="s">
        <v>3</v>
      </c>
      <c r="C25" s="5">
        <v>0.03</v>
      </c>
      <c r="D25" s="5">
        <v>4</v>
      </c>
      <c r="F25" s="4" t="s">
        <v>3</v>
      </c>
      <c r="G25" s="8">
        <f>($G$7+C25)*D25</f>
        <v>0.12</v>
      </c>
      <c r="I25" s="4" t="s">
        <v>3</v>
      </c>
      <c r="J25" s="5">
        <f>($J$7+C25)*D25</f>
        <v>0.4</v>
      </c>
      <c r="L25" s="4" t="s">
        <v>3</v>
      </c>
      <c r="M25" s="5">
        <v>0.01</v>
      </c>
      <c r="N25" s="5">
        <v>0.9</v>
      </c>
      <c r="P25" s="4" t="s">
        <v>3</v>
      </c>
      <c r="Q25" s="8">
        <f>($G$7+M25)*N25</f>
        <v>9.0000000000000011E-3</v>
      </c>
      <c r="S25" s="4" t="s">
        <v>3</v>
      </c>
      <c r="T25" s="5">
        <f>($J$7+M25)*N25</f>
        <v>7.2000000000000008E-2</v>
      </c>
    </row>
    <row r="26" spans="2:20" x14ac:dyDescent="0.25">
      <c r="B26" s="4" t="s">
        <v>15</v>
      </c>
      <c r="C26" s="5">
        <v>0.03</v>
      </c>
      <c r="D26" s="5">
        <v>4</v>
      </c>
      <c r="F26" s="4" t="s">
        <v>15</v>
      </c>
      <c r="G26" s="8">
        <f>($G$8+C26)*D26</f>
        <v>0.12</v>
      </c>
      <c r="I26" s="4" t="s">
        <v>15</v>
      </c>
      <c r="J26" s="5">
        <f>($J$8+C26)*D26</f>
        <v>0.12</v>
      </c>
      <c r="L26" s="4" t="s">
        <v>15</v>
      </c>
      <c r="M26" s="5">
        <v>0.1</v>
      </c>
      <c r="N26" s="5">
        <v>0.5</v>
      </c>
      <c r="P26" s="4" t="s">
        <v>15</v>
      </c>
      <c r="Q26" s="8">
        <f>($G$8+M26)*N26</f>
        <v>0.05</v>
      </c>
      <c r="S26" s="4" t="s">
        <v>15</v>
      </c>
      <c r="T26" s="5">
        <f>($J$8+M26)*N26</f>
        <v>0.05</v>
      </c>
    </row>
    <row r="28" spans="2:20" x14ac:dyDescent="0.25">
      <c r="B28" s="3" t="s">
        <v>12</v>
      </c>
      <c r="C28" s="3"/>
      <c r="D28" s="3"/>
      <c r="H28" s="2"/>
    </row>
    <row r="29" spans="2:20" x14ac:dyDescent="0.25">
      <c r="B29" s="4" t="s">
        <v>7</v>
      </c>
      <c r="C29" s="4" t="s">
        <v>8</v>
      </c>
      <c r="D29" s="4" t="s">
        <v>9</v>
      </c>
      <c r="F29" s="11" t="s">
        <v>10</v>
      </c>
      <c r="G29" s="12"/>
      <c r="H29" s="2"/>
      <c r="I29" s="3" t="s">
        <v>11</v>
      </c>
      <c r="J29" s="3"/>
    </row>
    <row r="30" spans="2:20" x14ac:dyDescent="0.25">
      <c r="B30" s="4" t="s">
        <v>5</v>
      </c>
      <c r="C30" s="5">
        <v>0</v>
      </c>
      <c r="D30" s="5">
        <v>1</v>
      </c>
      <c r="F30" s="4" t="s">
        <v>5</v>
      </c>
      <c r="G30" s="8">
        <f>($G$3+C30)*D30</f>
        <v>-4</v>
      </c>
      <c r="I30" s="4" t="s">
        <v>5</v>
      </c>
      <c r="J30" s="8">
        <f>($J$3+C30)*D30</f>
        <v>-15</v>
      </c>
    </row>
    <row r="31" spans="2:20" x14ac:dyDescent="0.25">
      <c r="B31" s="4" t="s">
        <v>6</v>
      </c>
      <c r="C31" s="5">
        <v>0</v>
      </c>
      <c r="D31" s="5">
        <v>1</v>
      </c>
      <c r="F31" s="4" t="s">
        <v>6</v>
      </c>
      <c r="G31" s="8">
        <f>($G$4+C31)*D31</f>
        <v>0</v>
      </c>
      <c r="I31" s="4" t="s">
        <v>6</v>
      </c>
      <c r="J31" s="8">
        <f>($J$4+C31)*D31</f>
        <v>15</v>
      </c>
    </row>
    <row r="32" spans="2:20" x14ac:dyDescent="0.25">
      <c r="B32" s="4" t="s">
        <v>0</v>
      </c>
      <c r="C32" s="5">
        <v>0.05</v>
      </c>
      <c r="D32" s="5">
        <v>1.3</v>
      </c>
      <c r="F32" s="4" t="s">
        <v>0</v>
      </c>
      <c r="G32" s="8">
        <f>($G$5+C32)*D32</f>
        <v>0.10400000000000001</v>
      </c>
      <c r="I32" s="4" t="s">
        <v>0</v>
      </c>
      <c r="J32" s="5">
        <f>($J$5+C32)*D32</f>
        <v>0.10400000000000001</v>
      </c>
    </row>
    <row r="33" spans="2:20" x14ac:dyDescent="0.25">
      <c r="B33" s="4" t="s">
        <v>1</v>
      </c>
      <c r="C33" s="5">
        <v>0.05</v>
      </c>
      <c r="D33" s="5">
        <v>1.8</v>
      </c>
      <c r="F33" s="4" t="s">
        <v>1</v>
      </c>
      <c r="G33" s="8">
        <f>($G$6+C33)*D33</f>
        <v>0.14400000000000002</v>
      </c>
      <c r="I33" s="4" t="s">
        <v>1</v>
      </c>
      <c r="J33" s="5">
        <f>($J$6+C33)*D33</f>
        <v>0.21600000000000003</v>
      </c>
    </row>
    <row r="34" spans="2:20" x14ac:dyDescent="0.25">
      <c r="B34" s="4" t="s">
        <v>3</v>
      </c>
      <c r="C34" s="5">
        <v>0</v>
      </c>
      <c r="D34" s="5">
        <v>1</v>
      </c>
      <c r="F34" s="4" t="s">
        <v>3</v>
      </c>
      <c r="G34" s="8">
        <f>($G$7+C34)*D34</f>
        <v>0</v>
      </c>
      <c r="I34" s="4" t="s">
        <v>3</v>
      </c>
      <c r="J34" s="5">
        <f>($J$7+C34)*D34</f>
        <v>7.0000000000000007E-2</v>
      </c>
    </row>
    <row r="35" spans="2:20" x14ac:dyDescent="0.25">
      <c r="B35" s="4" t="s">
        <v>15</v>
      </c>
      <c r="C35" s="5">
        <v>0.05</v>
      </c>
      <c r="D35" s="5">
        <v>3</v>
      </c>
      <c r="F35" s="4" t="s">
        <v>15</v>
      </c>
      <c r="G35" s="8">
        <f>($G$8+C35)*D35</f>
        <v>0.15000000000000002</v>
      </c>
      <c r="I35" s="4" t="s">
        <v>15</v>
      </c>
      <c r="J35" s="5">
        <f>($J$8+C35)*D35</f>
        <v>0.15000000000000002</v>
      </c>
    </row>
    <row r="37" spans="2:20" x14ac:dyDescent="0.25">
      <c r="B37" s="3" t="s">
        <v>16</v>
      </c>
      <c r="C37" s="3"/>
      <c r="D37" s="3"/>
      <c r="H37" s="2"/>
      <c r="L37" s="3" t="s">
        <v>18</v>
      </c>
      <c r="M37" s="3"/>
      <c r="N37" s="3"/>
      <c r="P37" s="9"/>
      <c r="Q37" s="10"/>
      <c r="S37" s="9"/>
      <c r="T37" s="10"/>
    </row>
    <row r="38" spans="2:20" x14ac:dyDescent="0.25">
      <c r="B38" s="4" t="s">
        <v>7</v>
      </c>
      <c r="C38" s="4" t="s">
        <v>8</v>
      </c>
      <c r="D38" s="4" t="s">
        <v>9</v>
      </c>
      <c r="F38" s="11" t="s">
        <v>10</v>
      </c>
      <c r="G38" s="12"/>
      <c r="H38" s="2"/>
      <c r="I38" s="3" t="s">
        <v>11</v>
      </c>
      <c r="J38" s="3"/>
      <c r="L38" s="4" t="s">
        <v>7</v>
      </c>
      <c r="M38" s="4" t="s">
        <v>8</v>
      </c>
      <c r="N38" s="4" t="s">
        <v>9</v>
      </c>
      <c r="P38" s="11" t="s">
        <v>10</v>
      </c>
      <c r="Q38" s="12"/>
      <c r="R38" s="2"/>
      <c r="S38" s="3" t="s">
        <v>11</v>
      </c>
      <c r="T38" s="3"/>
    </row>
    <row r="39" spans="2:20" x14ac:dyDescent="0.25">
      <c r="B39" s="4" t="s">
        <v>5</v>
      </c>
      <c r="C39" s="5">
        <v>0</v>
      </c>
      <c r="D39" s="5">
        <v>1.1000000000000001</v>
      </c>
      <c r="F39" s="4" t="s">
        <v>5</v>
      </c>
      <c r="G39" s="8">
        <f>($G$3+C39)*D39</f>
        <v>-4.4000000000000004</v>
      </c>
      <c r="I39" s="4" t="s">
        <v>5</v>
      </c>
      <c r="J39" s="8">
        <f>($J$3+C39)*D39</f>
        <v>-16.5</v>
      </c>
      <c r="L39" s="4" t="s">
        <v>5</v>
      </c>
      <c r="M39" s="5">
        <v>0</v>
      </c>
      <c r="N39" s="5">
        <v>0.9</v>
      </c>
      <c r="P39" s="4" t="s">
        <v>5</v>
      </c>
      <c r="Q39" s="8">
        <f>($G$3+M39)*N39</f>
        <v>-3.6</v>
      </c>
      <c r="S39" s="4" t="s">
        <v>5</v>
      </c>
      <c r="T39" s="8">
        <f>($J$3+M39)*N39</f>
        <v>-13.5</v>
      </c>
    </row>
    <row r="40" spans="2:20" x14ac:dyDescent="0.25">
      <c r="B40" s="4" t="s">
        <v>6</v>
      </c>
      <c r="C40" s="5">
        <v>0</v>
      </c>
      <c r="D40" s="5">
        <v>1.1000000000000001</v>
      </c>
      <c r="F40" s="4" t="s">
        <v>6</v>
      </c>
      <c r="G40" s="8">
        <f>($G$4+C40)*D40</f>
        <v>0</v>
      </c>
      <c r="I40" s="4" t="s">
        <v>6</v>
      </c>
      <c r="J40" s="8">
        <f>($J$4+C40)*D40</f>
        <v>16.5</v>
      </c>
      <c r="L40" s="4" t="s">
        <v>6</v>
      </c>
      <c r="M40" s="5">
        <v>0</v>
      </c>
      <c r="N40" s="5">
        <v>0.9</v>
      </c>
      <c r="P40" s="4" t="s">
        <v>6</v>
      </c>
      <c r="Q40" s="8">
        <f>($G$4+M40)*N40</f>
        <v>0</v>
      </c>
      <c r="S40" s="4" t="s">
        <v>6</v>
      </c>
      <c r="T40" s="8">
        <f>($J$4+M40)*N40</f>
        <v>13.5</v>
      </c>
    </row>
    <row r="41" spans="2:20" x14ac:dyDescent="0.25">
      <c r="B41" s="4" t="s">
        <v>0</v>
      </c>
      <c r="C41" s="5">
        <v>0.03</v>
      </c>
      <c r="D41" s="5">
        <v>1.6</v>
      </c>
      <c r="F41" s="4" t="s">
        <v>0</v>
      </c>
      <c r="G41" s="8">
        <f>($G$5+C41)*D41</f>
        <v>9.6000000000000002E-2</v>
      </c>
      <c r="I41" s="4" t="s">
        <v>0</v>
      </c>
      <c r="J41" s="5">
        <f>($J$5+C41)*D41</f>
        <v>9.6000000000000002E-2</v>
      </c>
      <c r="L41" s="4" t="s">
        <v>0</v>
      </c>
      <c r="M41" s="5">
        <v>0.03</v>
      </c>
      <c r="N41" s="5">
        <v>1.25</v>
      </c>
      <c r="P41" s="4" t="s">
        <v>0</v>
      </c>
      <c r="Q41" s="8">
        <f>($G$5+M41)*N41</f>
        <v>7.4999999999999997E-2</v>
      </c>
      <c r="S41" s="4" t="s">
        <v>0</v>
      </c>
      <c r="T41" s="5">
        <f>($J$5+M41)*N41</f>
        <v>7.4999999999999997E-2</v>
      </c>
    </row>
    <row r="42" spans="2:20" x14ac:dyDescent="0.25">
      <c r="B42" s="4" t="s">
        <v>1</v>
      </c>
      <c r="C42" s="5">
        <v>0.03</v>
      </c>
      <c r="D42" s="5">
        <v>4</v>
      </c>
      <c r="F42" s="4" t="s">
        <v>1</v>
      </c>
      <c r="G42" s="8">
        <f>($G$6+C42)*D42</f>
        <v>0.24</v>
      </c>
      <c r="I42" s="4" t="s">
        <v>1</v>
      </c>
      <c r="J42" s="5">
        <f>($J$6+C42)*D42</f>
        <v>0.4</v>
      </c>
      <c r="L42" s="4" t="s">
        <v>1</v>
      </c>
      <c r="M42" s="5">
        <v>0.03</v>
      </c>
      <c r="N42" s="5">
        <v>3</v>
      </c>
      <c r="P42" s="4" t="s">
        <v>1</v>
      </c>
      <c r="Q42" s="8">
        <f>($G$6+M42)*N42</f>
        <v>0.18</v>
      </c>
      <c r="S42" s="4" t="s">
        <v>1</v>
      </c>
      <c r="T42" s="5">
        <f>($J$6+M42)*N42</f>
        <v>0.30000000000000004</v>
      </c>
    </row>
    <row r="43" spans="2:20" x14ac:dyDescent="0.25">
      <c r="B43" s="4" t="s">
        <v>3</v>
      </c>
      <c r="C43" s="5">
        <v>0.03</v>
      </c>
      <c r="D43" s="5">
        <v>2</v>
      </c>
      <c r="F43" s="4" t="s">
        <v>3</v>
      </c>
      <c r="G43" s="8">
        <f>($G$7+C43)*D43</f>
        <v>0.06</v>
      </c>
      <c r="I43" s="4" t="s">
        <v>3</v>
      </c>
      <c r="J43" s="5">
        <f>($J$7+C43)*D43</f>
        <v>0.2</v>
      </c>
      <c r="L43" s="4" t="s">
        <v>3</v>
      </c>
      <c r="M43" s="5">
        <v>0.03</v>
      </c>
      <c r="N43" s="5">
        <v>1.65</v>
      </c>
      <c r="P43" s="4" t="s">
        <v>3</v>
      </c>
      <c r="Q43" s="8">
        <f>($G$7+M43)*N43</f>
        <v>4.9499999999999995E-2</v>
      </c>
      <c r="S43" s="4" t="s">
        <v>3</v>
      </c>
      <c r="T43" s="5">
        <f>($J$7+M43)*N43</f>
        <v>0.16500000000000001</v>
      </c>
    </row>
    <row r="44" spans="2:20" x14ac:dyDescent="0.25">
      <c r="B44" s="4" t="s">
        <v>15</v>
      </c>
      <c r="C44" s="5">
        <v>0</v>
      </c>
      <c r="D44" s="5">
        <v>0</v>
      </c>
      <c r="F44" s="4" t="s">
        <v>15</v>
      </c>
      <c r="G44" s="8">
        <f>($G$8+C44)*D44</f>
        <v>0</v>
      </c>
      <c r="I44" s="4" t="s">
        <v>15</v>
      </c>
      <c r="J44" s="5">
        <f>($J$8+C44)*D44</f>
        <v>0</v>
      </c>
      <c r="L44" s="4" t="s">
        <v>15</v>
      </c>
      <c r="M44" s="5">
        <v>0</v>
      </c>
      <c r="N44" s="5">
        <v>0.2</v>
      </c>
      <c r="P44" s="4" t="s">
        <v>15</v>
      </c>
      <c r="Q44" s="8">
        <f>($G$8+M44)*N44</f>
        <v>0</v>
      </c>
      <c r="S44" s="4" t="s">
        <v>15</v>
      </c>
      <c r="T44" s="5">
        <f>($J$8+M44)*N44</f>
        <v>0</v>
      </c>
    </row>
  </sheetData>
  <mergeCells count="20">
    <mergeCell ref="L19:N19"/>
    <mergeCell ref="P20:Q20"/>
    <mergeCell ref="S20:T20"/>
    <mergeCell ref="L37:N37"/>
    <mergeCell ref="P38:Q38"/>
    <mergeCell ref="S38:T38"/>
    <mergeCell ref="I20:J20"/>
    <mergeCell ref="B28:D28"/>
    <mergeCell ref="F29:G29"/>
    <mergeCell ref="I29:J29"/>
    <mergeCell ref="B37:D37"/>
    <mergeCell ref="F38:G38"/>
    <mergeCell ref="I38:J38"/>
    <mergeCell ref="B19:D19"/>
    <mergeCell ref="F11:G11"/>
    <mergeCell ref="F2:G2"/>
    <mergeCell ref="F20:G20"/>
    <mergeCell ref="I2:J2"/>
    <mergeCell ref="B10:D10"/>
    <mergeCell ref="I11:J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tabSelected="1" workbookViewId="0">
      <selection activeCell="K3" sqref="K3"/>
    </sheetView>
  </sheetViews>
  <sheetFormatPr defaultRowHeight="15" x14ac:dyDescent="0.25"/>
  <sheetData>
    <row r="2" spans="2:14" x14ac:dyDescent="0.25">
      <c r="B2" s="4" t="s">
        <v>20</v>
      </c>
      <c r="C2" s="4" t="s">
        <v>13</v>
      </c>
      <c r="D2" s="4" t="s">
        <v>21</v>
      </c>
      <c r="E2" s="4" t="s">
        <v>19</v>
      </c>
      <c r="F2" s="4" t="s">
        <v>22</v>
      </c>
      <c r="G2" s="4" t="s">
        <v>23</v>
      </c>
      <c r="H2" s="13" t="s">
        <v>24</v>
      </c>
    </row>
    <row r="3" spans="2:14" x14ac:dyDescent="0.25">
      <c r="B3" s="5">
        <v>1.5</v>
      </c>
      <c r="C3" s="5">
        <v>1.5</v>
      </c>
      <c r="D3" s="5">
        <v>1.9</v>
      </c>
      <c r="E3" s="5">
        <v>3</v>
      </c>
      <c r="F3" s="5">
        <v>3.6</v>
      </c>
      <c r="G3" s="5">
        <v>10</v>
      </c>
      <c r="H3" s="14">
        <v>14</v>
      </c>
    </row>
    <row r="5" spans="2:14" x14ac:dyDescent="0.25">
      <c r="B5" s="1" t="s">
        <v>25</v>
      </c>
      <c r="C5" s="1"/>
      <c r="D5" s="1"/>
      <c r="F5" s="1" t="s">
        <v>30</v>
      </c>
      <c r="G5" s="1"/>
      <c r="H5" s="1"/>
      <c r="K5" s="1" t="s">
        <v>31</v>
      </c>
      <c r="L5" s="1"/>
      <c r="M5" s="1"/>
    </row>
    <row r="7" spans="2:14" x14ac:dyDescent="0.25">
      <c r="B7" s="7" t="s">
        <v>26</v>
      </c>
      <c r="C7" s="4" t="s">
        <v>19</v>
      </c>
      <c r="D7" s="4" t="s">
        <v>20</v>
      </c>
      <c r="F7" s="7" t="s">
        <v>26</v>
      </c>
      <c r="G7" s="4" t="s">
        <v>13</v>
      </c>
      <c r="H7" s="4" t="s">
        <v>20</v>
      </c>
      <c r="I7" s="4" t="s">
        <v>22</v>
      </c>
      <c r="K7" s="7" t="s">
        <v>26</v>
      </c>
      <c r="L7" s="4" t="s">
        <v>22</v>
      </c>
      <c r="M7" s="4" t="s">
        <v>21</v>
      </c>
      <c r="N7" s="4" t="s">
        <v>23</v>
      </c>
    </row>
    <row r="8" spans="2:14" x14ac:dyDescent="0.25">
      <c r="B8" s="7" t="s">
        <v>27</v>
      </c>
      <c r="C8" s="5">
        <v>35</v>
      </c>
      <c r="D8" s="5">
        <v>70</v>
      </c>
      <c r="F8" s="7" t="s">
        <v>27</v>
      </c>
      <c r="G8" s="5">
        <v>30</v>
      </c>
      <c r="H8" s="5">
        <v>30</v>
      </c>
      <c r="I8" s="5">
        <v>30</v>
      </c>
      <c r="K8" s="7" t="s">
        <v>27</v>
      </c>
      <c r="L8" s="5">
        <v>40</v>
      </c>
      <c r="M8" s="5">
        <v>40</v>
      </c>
      <c r="N8" s="5">
        <v>24</v>
      </c>
    </row>
    <row r="9" spans="2:14" x14ac:dyDescent="0.25">
      <c r="B9" s="7" t="s">
        <v>28</v>
      </c>
      <c r="C9" s="5">
        <f>C8*HLOOKUP(C7,$B$2:$H$3,2,FALSE)</f>
        <v>105</v>
      </c>
      <c r="D9" s="5">
        <f>D8*HLOOKUP(D7,$B$2:$H$3,2,FALSE)</f>
        <v>105</v>
      </c>
      <c r="F9" s="7" t="s">
        <v>28</v>
      </c>
      <c r="G9" s="5">
        <f>G8*HLOOKUP(G7,$B$2:$H$3,2,FALSE)</f>
        <v>45</v>
      </c>
      <c r="H9" s="5">
        <f>H8*HLOOKUP(H7,$B$2:$H$3,2,FALSE)</f>
        <v>45</v>
      </c>
      <c r="I9" s="5">
        <f>I8*HLOOKUP(I7,$B$2:$H$3,2,FALSE)</f>
        <v>108</v>
      </c>
      <c r="K9" s="7" t="s">
        <v>28</v>
      </c>
      <c r="L9" s="5">
        <f>L8*HLOOKUP(L7,$B$2:$H$3,2,FALSE)</f>
        <v>144</v>
      </c>
      <c r="M9" s="5">
        <f>M8*HLOOKUP(M7,$B$2:$H$3,2,FALSE)</f>
        <v>76</v>
      </c>
      <c r="N9" s="5">
        <f>N8*HLOOKUP(N7,$B$2:$H$3,2,FALSE)</f>
        <v>240</v>
      </c>
    </row>
    <row r="10" spans="2:14" x14ac:dyDescent="0.25">
      <c r="B10" s="6"/>
      <c r="C10" s="7" t="s">
        <v>29</v>
      </c>
      <c r="D10" s="5">
        <f>D9/C9</f>
        <v>1</v>
      </c>
      <c r="F10" s="6"/>
      <c r="H10" s="7" t="s">
        <v>29</v>
      </c>
      <c r="I10" s="5">
        <f>I9/(G9+H9)</f>
        <v>1.2</v>
      </c>
      <c r="K10" s="6"/>
      <c r="M10" s="7" t="s">
        <v>29</v>
      </c>
      <c r="N10" s="5">
        <f>N9/(L9+M9)</f>
        <v>1.0909090909090908</v>
      </c>
    </row>
  </sheetData>
  <mergeCells count="3">
    <mergeCell ref="B5:D5"/>
    <mergeCell ref="F5:H5"/>
    <mergeCell ref="K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Clothing Effectiveness</vt:lpstr>
      <vt:lpstr>Economic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2018-02-24T10:53:43Z</dcterms:modified>
</cp:coreProperties>
</file>