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631AD25F-F1C8-4E07-B9B1-4174A2AF065B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O99" i="1"/>
  <c r="W97" i="1"/>
  <c r="W99" i="1" s="1"/>
  <c r="S97" i="1"/>
  <c r="S99" i="1" s="1"/>
  <c r="O97" i="1"/>
  <c r="K97" i="1"/>
  <c r="K99" i="1" s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K81" i="1"/>
  <c r="G81" i="1"/>
  <c r="W79" i="1"/>
  <c r="S79" i="1"/>
  <c r="S81" i="1" s="1"/>
  <c r="O79" i="1"/>
  <c r="O81" i="1" s="1"/>
  <c r="K79" i="1"/>
  <c r="G79" i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C67" i="1"/>
  <c r="A1032" i="1" s="1"/>
  <c r="B1032" i="1" s="1"/>
  <c r="O63" i="1"/>
  <c r="C63" i="1"/>
  <c r="W61" i="1"/>
  <c r="W63" i="1" s="1"/>
  <c r="S61" i="1"/>
  <c r="S63" i="1" s="1"/>
  <c r="O61" i="1"/>
  <c r="K61" i="1"/>
  <c r="K63" i="1" s="1"/>
  <c r="G61" i="1"/>
  <c r="G63" i="1" s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G45" i="1"/>
  <c r="W43" i="1"/>
  <c r="S43" i="1"/>
  <c r="S45" i="1" s="1"/>
  <c r="O43" i="1"/>
  <c r="O45" i="1" s="1"/>
  <c r="K43" i="1"/>
  <c r="K45" i="1" s="1"/>
  <c r="G43" i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K27" i="1"/>
  <c r="W25" i="1"/>
  <c r="W27" i="1" s="1"/>
  <c r="S25" i="1"/>
  <c r="S27" i="1" s="1"/>
  <c r="O25" i="1"/>
  <c r="O27" i="1" s="1"/>
  <c r="K25" i="1"/>
  <c r="G25" i="1"/>
  <c r="G27" i="1" s="1"/>
  <c r="C25" i="1"/>
  <c r="B934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2" i="1" l="1"/>
  <c r="B933" i="1"/>
  <c r="C933" i="1" s="1"/>
  <c r="C27" i="1"/>
</calcChain>
</file>

<file path=xl/sharedStrings.xml><?xml version="1.0" encoding="utf-8"?>
<sst xmlns="http://schemas.openxmlformats.org/spreadsheetml/2006/main" count="649" uniqueCount="115">
  <si>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</si>
  <si>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</si>
  <si>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</si>
  <si>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</si>
  <si>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</si>
  <si>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</si>
  <si>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</si>
  <si>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</si>
  <si>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LCPL-WildCrit</t>
  </si>
  <si>
    <t>PFC-Linko</t>
  </si>
  <si>
    <t>PFC-Elysium</t>
  </si>
  <si>
    <t>CPL-Chas</t>
  </si>
  <si>
    <t>SPC-Zeios</t>
  </si>
  <si>
    <t>PFC-Toxic</t>
  </si>
  <si>
    <t>PFC-Breaded</t>
  </si>
  <si>
    <t>CPL-Mo3gza</t>
  </si>
  <si>
    <t>PVT-Coldteen</t>
  </si>
  <si>
    <t>SPC-Alemi</t>
  </si>
  <si>
    <t>PVT-MkReal</t>
  </si>
  <si>
    <t>LCPL-Shinji</t>
  </si>
  <si>
    <t>PVT-FreeFox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</si>
  <si>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</si>
  <si>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</si>
  <si>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</si>
  <si>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</si>
  <si>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</si>
  <si>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</si>
  <si>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</si>
  <si>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</si>
  <si>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</si>
  <si>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</si>
  <si>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</si>
  <si>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</si>
  <si>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</si>
  <si>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</si>
  <si>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</si>
  <si>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</si>
  <si>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</si>
  <si>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N/A</t>
  </si>
  <si>
    <t>Week rate (positive/negative)</t>
  </si>
  <si>
    <t>Any extra information</t>
  </si>
  <si>
    <t>Not seen in-game for awhile</t>
  </si>
  <si>
    <t>Lance Corporal</t>
  </si>
  <si>
    <t>Recently got demoted to PFC, better activity than the previous week however still not enough</t>
  </si>
  <si>
    <t>Better activity than the previous week, still not enough</t>
  </si>
  <si>
    <t>Recently got back from LOA, still not active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</si>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</sst>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6" fillId="3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5" workbookViewId="0">
      <selection activeCell="I1033" sqref="I1033"/>
    </sheetView>
  </sheetViews>
  <sheetFormatPr defaultColWidth="14.42578125" defaultRowHeight="15.75" customHeight="1"/>
  <sheetData>
    <row r="1" spans="1:30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4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6"/>
      <c r="C7" s="6"/>
      <c r="D7" s="17"/>
      <c r="E7" s="15" t="s">
        <v>8</v>
      </c>
      <c r="F7" s="6"/>
      <c r="G7" s="6"/>
      <c r="H7" s="17"/>
      <c r="I7" s="15" t="s">
        <v>9</v>
      </c>
      <c r="J7" s="16"/>
      <c r="K7" s="6"/>
      <c r="L7" s="17"/>
      <c r="M7" s="18" t="s">
        <v>10</v>
      </c>
      <c r="N7" s="6"/>
      <c r="O7" s="6"/>
      <c r="P7" s="17"/>
      <c r="Q7" s="15"/>
      <c r="R7" s="19"/>
      <c r="S7" s="6"/>
      <c r="T7" s="17"/>
      <c r="V7" s="6"/>
      <c r="W7" s="6"/>
      <c r="X7" s="17"/>
      <c r="Y7" s="20"/>
      <c r="Z7" s="6"/>
      <c r="AA7" s="6"/>
      <c r="AB7" s="17"/>
      <c r="AC7" s="2"/>
      <c r="AD7" s="21"/>
    </row>
    <row r="8" spans="1:30" ht="15.75" customHeight="1">
      <c r="A8" s="15" t="s">
        <v>11</v>
      </c>
      <c r="B8" s="16"/>
      <c r="C8" s="6"/>
      <c r="D8" s="17"/>
      <c r="E8" s="22" t="s">
        <v>12</v>
      </c>
      <c r="F8" s="6"/>
      <c r="G8" s="16"/>
      <c r="H8" s="17"/>
      <c r="I8" s="23" t="s">
        <v>13</v>
      </c>
      <c r="J8" s="6"/>
      <c r="K8" s="6"/>
      <c r="L8" s="17"/>
      <c r="M8" s="20" t="s">
        <v>14</v>
      </c>
      <c r="N8" s="16"/>
      <c r="O8" s="6"/>
      <c r="P8" s="17"/>
      <c r="Q8" s="23"/>
      <c r="R8" s="16"/>
      <c r="S8" s="6"/>
      <c r="T8" s="17"/>
      <c r="U8" s="24"/>
      <c r="V8" s="6"/>
      <c r="W8" s="6"/>
      <c r="X8" s="17"/>
      <c r="Y8" s="15"/>
      <c r="Z8" s="6"/>
      <c r="AA8" s="6"/>
      <c r="AB8" s="17"/>
      <c r="AC8" s="2"/>
      <c r="AD8" s="21"/>
    </row>
    <row r="9" spans="1:30" ht="15.75" customHeight="1">
      <c r="A9" s="15" t="s">
        <v>15</v>
      </c>
      <c r="B9" s="6"/>
      <c r="C9" s="6"/>
      <c r="D9" s="17"/>
      <c r="E9" s="22" t="s">
        <v>16</v>
      </c>
      <c r="F9" s="6"/>
      <c r="G9" s="16"/>
      <c r="H9" s="17"/>
      <c r="I9" s="15" t="s">
        <v>17</v>
      </c>
      <c r="J9" s="6"/>
      <c r="K9" s="6"/>
      <c r="L9" s="17"/>
      <c r="M9" s="15" t="s">
        <v>18</v>
      </c>
      <c r="N9" s="25"/>
      <c r="O9" s="15"/>
      <c r="P9" s="17"/>
      <c r="Q9" s="23"/>
      <c r="R9" s="26"/>
      <c r="S9" s="6"/>
      <c r="T9" s="17"/>
      <c r="U9" s="24"/>
      <c r="V9" s="6"/>
      <c r="W9" s="6"/>
      <c r="X9" s="17"/>
      <c r="Y9" s="20"/>
      <c r="Z9" s="6"/>
      <c r="AA9" s="6"/>
      <c r="AB9" s="17"/>
      <c r="AC9" s="2"/>
      <c r="AD9" s="21"/>
    </row>
    <row r="10" spans="1:30" ht="15.75" customHeight="1">
      <c r="A10" s="15" t="s">
        <v>19</v>
      </c>
      <c r="B10" s="6"/>
      <c r="C10" s="6"/>
      <c r="D10" s="17"/>
      <c r="E10" s="15"/>
      <c r="F10" s="6"/>
      <c r="G10" s="6"/>
      <c r="H10" s="17"/>
      <c r="I10" s="15" t="s">
        <v>20</v>
      </c>
      <c r="J10" s="6"/>
      <c r="K10" s="6"/>
      <c r="L10" s="17"/>
      <c r="M10" s="15" t="s">
        <v>21</v>
      </c>
      <c r="N10" s="6"/>
      <c r="O10" s="6"/>
      <c r="P10" s="17"/>
      <c r="Q10" s="23"/>
      <c r="R10" s="6"/>
      <c r="S10" s="6"/>
      <c r="T10" s="17"/>
      <c r="U10" s="24"/>
      <c r="V10" s="6"/>
      <c r="W10" s="6"/>
      <c r="X10" s="17"/>
      <c r="Y10" s="15"/>
      <c r="Z10" s="6"/>
      <c r="AA10" s="6"/>
      <c r="AB10" s="17"/>
      <c r="AC10" s="2"/>
      <c r="AD10" s="21"/>
    </row>
    <row r="11" spans="1:30" ht="15.75" customHeight="1">
      <c r="A11" s="15"/>
      <c r="B11" s="27"/>
      <c r="C11" s="28"/>
      <c r="D11" s="17"/>
      <c r="E11" s="15"/>
      <c r="F11" s="22"/>
      <c r="G11" s="6"/>
      <c r="H11" s="17"/>
      <c r="I11" s="15"/>
      <c r="J11" s="6"/>
      <c r="K11" s="6"/>
      <c r="L11" s="17"/>
      <c r="M11" s="15"/>
      <c r="N11" s="6"/>
      <c r="O11" s="6"/>
      <c r="P11" s="17"/>
      <c r="Q11" s="15"/>
      <c r="R11" s="6"/>
      <c r="S11" s="6"/>
      <c r="T11" s="17"/>
      <c r="U11" s="24"/>
      <c r="V11" s="6"/>
      <c r="W11" s="6"/>
      <c r="X11" s="17"/>
      <c r="Y11" s="15"/>
      <c r="Z11" s="6"/>
      <c r="AA11" s="6"/>
      <c r="AB11" s="17"/>
      <c r="AC11" s="2"/>
      <c r="AD11" s="21"/>
    </row>
    <row r="12" spans="1:30" ht="15.75" customHeight="1">
      <c r="A12" s="6"/>
      <c r="B12" s="6"/>
      <c r="C12" s="28"/>
      <c r="D12" s="17"/>
      <c r="E12" s="29"/>
      <c r="F12" s="6"/>
      <c r="G12" s="6"/>
      <c r="H12" s="17"/>
      <c r="I12" s="29"/>
      <c r="J12" s="6"/>
      <c r="K12" s="6"/>
      <c r="L12" s="17"/>
      <c r="M12" s="29"/>
      <c r="N12" s="6"/>
      <c r="O12" s="6"/>
      <c r="P12" s="17"/>
      <c r="Q12" s="29"/>
      <c r="R12" s="6"/>
      <c r="S12" s="6"/>
      <c r="T12" s="17"/>
      <c r="U12" s="29"/>
      <c r="V12" s="6"/>
      <c r="W12" s="6"/>
      <c r="X12" s="17"/>
      <c r="Y12" s="29"/>
      <c r="Z12" s="6"/>
      <c r="AA12" s="6"/>
      <c r="AB12" s="17"/>
      <c r="AC12" s="2"/>
      <c r="AD12" s="21"/>
    </row>
    <row r="13" spans="1:30" ht="15.75" customHeight="1">
      <c r="A13" s="6" t="s">
        <v>22</v>
      </c>
      <c r="B13" s="6"/>
      <c r="C13" s="27" t="str">
        <f>RIGHT(A7, LEN(A7)-FIND("-", A7))</f>
        <v>Emrullah</v>
      </c>
      <c r="D13" s="17"/>
      <c r="E13" s="29" t="s">
        <v>22</v>
      </c>
      <c r="F13" s="6"/>
      <c r="G13" s="27" t="str">
        <f>RIGHT(E7, LEN(E7)-FIND("-", E7))</f>
        <v>WildCrit</v>
      </c>
      <c r="H13" s="17"/>
      <c r="I13" s="29" t="s">
        <v>22</v>
      </c>
      <c r="J13" s="6"/>
      <c r="K13" s="27" t="str">
        <f>RIGHT(I7, LEN(I7)-FIND("-", I7))</f>
        <v>Linko</v>
      </c>
      <c r="L13" s="17"/>
      <c r="M13" s="29" t="s">
        <v>22</v>
      </c>
      <c r="N13" s="6"/>
      <c r="O13" s="27" t="str">
        <f>RIGHT(M7, LEN(M7)-FIND("-", M7))</f>
        <v>Elysium</v>
      </c>
      <c r="P13" s="17"/>
      <c r="Q13" s="29" t="s">
        <v>22</v>
      </c>
      <c r="R13" s="6"/>
      <c r="S13" s="27" t="e">
        <f>RIGHT(Q7, LEN(Q7)-FIND("-", Q7))</f>
        <v>#VALUE!</v>
      </c>
      <c r="T13" s="17"/>
      <c r="U13" s="29" t="s">
        <v>22</v>
      </c>
      <c r="V13" s="6"/>
      <c r="W13" s="27" t="e">
        <f>RIGHT(U7, LEN(U7)-FIND("-", U7))</f>
        <v>#VALUE!</v>
      </c>
      <c r="X13" s="17"/>
      <c r="Y13" s="29"/>
      <c r="Z13" s="6"/>
      <c r="AA13" s="27"/>
      <c r="AB13" s="17"/>
      <c r="AC13" s="2"/>
      <c r="AD13" s="21"/>
    </row>
    <row r="14" spans="1:30">
      <c r="A14" s="6" t="s">
        <v>23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9" t="s">
        <v>23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9" t="s">
        <v>23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9" t="s">
        <v>23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9" t="s">
        <v>23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7"/>
      <c r="U14" s="29" t="s">
        <v>23</v>
      </c>
      <c r="V14" s="6"/>
      <c r="W14" s="30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9"/>
      <c r="Z14" s="6"/>
      <c r="AA14" s="30"/>
      <c r="AB14" s="17"/>
      <c r="AC14" s="2"/>
      <c r="AD14" s="31"/>
    </row>
    <row r="15" spans="1:30" ht="15.75" customHeight="1">
      <c r="A15" s="6" t="s">
        <v>24</v>
      </c>
      <c r="B15" s="6"/>
      <c r="C15" s="30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""No-Lif"&amp;"er""))))))"),"Active")</f>
        <v>Active</v>
      </c>
      <c r="D15" s="17"/>
      <c r="E15" s="6" t="s">
        <v>24</v>
      </c>
      <c r="F15" s="6"/>
      <c r="G15" s="30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""No-Lif"&amp;"er""))))))"),"Inactive")</f>
        <v>Inactive</v>
      </c>
      <c r="H15" s="17"/>
      <c r="I15" s="6" t="s">
        <v>24</v>
      </c>
      <c r="J15" s="6"/>
      <c r="K15" s="30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7"/>
      <c r="M15" s="6" t="s">
        <v>24</v>
      </c>
      <c r="N15" s="6"/>
      <c r="O15" s="30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""No-Lif"&amp;"er""))))))"),"#N/A")</f>
        <v>#N/A</v>
      </c>
      <c r="P15" s="17"/>
      <c r="Q15" s="6" t="s">
        <v>24</v>
      </c>
      <c r="R15" s="6"/>
      <c r="S15" s="30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7"/>
      <c r="U15" s="6" t="s">
        <v>24</v>
      </c>
      <c r="V15" s="6"/>
      <c r="W15" s="30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7"/>
      <c r="Y15" s="29"/>
      <c r="Z15" s="6"/>
      <c r="AA15" s="6"/>
      <c r="AB15" s="17"/>
      <c r="AC15" s="2"/>
      <c r="AD15" s="6"/>
    </row>
    <row r="16" spans="1:30" ht="15.75" customHeight="1">
      <c r="A16" s="32" t="s">
        <v>25</v>
      </c>
      <c r="B16" s="6"/>
      <c r="C16" s="33">
        <v>0</v>
      </c>
      <c r="D16" s="17"/>
      <c r="E16" s="32" t="s">
        <v>25</v>
      </c>
      <c r="F16" s="6"/>
      <c r="G16" s="33">
        <v>0</v>
      </c>
      <c r="H16" s="17"/>
      <c r="I16" s="32" t="s">
        <v>25</v>
      </c>
      <c r="J16" s="6"/>
      <c r="K16" s="33">
        <v>0</v>
      </c>
      <c r="L16" s="17"/>
      <c r="M16" s="32" t="s">
        <v>25</v>
      </c>
      <c r="N16" s="6"/>
      <c r="O16" s="33">
        <v>0</v>
      </c>
      <c r="P16" s="17"/>
      <c r="Q16" s="32" t="s">
        <v>25</v>
      </c>
      <c r="R16" s="6"/>
      <c r="S16" s="33"/>
      <c r="T16" s="17"/>
      <c r="U16" s="32" t="s">
        <v>25</v>
      </c>
      <c r="V16" s="6"/>
      <c r="W16" s="33"/>
      <c r="X16" s="17"/>
      <c r="Y16" s="34"/>
      <c r="Z16" s="6"/>
      <c r="AA16" s="22"/>
      <c r="AB16" s="17"/>
      <c r="AC16" s="2"/>
      <c r="AD16" s="6"/>
    </row>
    <row r="17" spans="1:30" ht="15.75" customHeight="1">
      <c r="A17" s="35" t="s">
        <v>26</v>
      </c>
      <c r="B17" s="6"/>
      <c r="C17" s="33">
        <v>0</v>
      </c>
      <c r="D17" s="17"/>
      <c r="E17" s="35" t="s">
        <v>26</v>
      </c>
      <c r="F17" s="6"/>
      <c r="G17" s="33">
        <v>0</v>
      </c>
      <c r="H17" s="17"/>
      <c r="I17" s="35" t="s">
        <v>26</v>
      </c>
      <c r="J17" s="6"/>
      <c r="K17" s="33">
        <v>0</v>
      </c>
      <c r="L17" s="17"/>
      <c r="M17" s="35" t="s">
        <v>26</v>
      </c>
      <c r="N17" s="6"/>
      <c r="O17" s="33">
        <v>0</v>
      </c>
      <c r="P17" s="17"/>
      <c r="Q17" s="35" t="s">
        <v>26</v>
      </c>
      <c r="R17" s="6"/>
      <c r="S17" s="33"/>
      <c r="T17" s="17"/>
      <c r="U17" s="35" t="s">
        <v>26</v>
      </c>
      <c r="V17" s="6"/>
      <c r="W17" s="33"/>
      <c r="X17" s="17"/>
      <c r="Y17" s="36"/>
      <c r="Z17" s="6"/>
      <c r="AA17" s="22"/>
      <c r="AB17" s="17"/>
      <c r="AC17" s="2"/>
      <c r="AD17" s="6"/>
    </row>
    <row r="18" spans="1:30" ht="15.75" customHeight="1">
      <c r="A18" s="35" t="s">
        <v>27</v>
      </c>
      <c r="B18" s="6"/>
      <c r="C18" s="37">
        <v>1</v>
      </c>
      <c r="D18" s="17"/>
      <c r="E18" s="35" t="s">
        <v>27</v>
      </c>
      <c r="F18" s="6"/>
      <c r="G18" s="37">
        <v>0</v>
      </c>
      <c r="H18" s="17"/>
      <c r="I18" s="35" t="s">
        <v>27</v>
      </c>
      <c r="J18" s="6"/>
      <c r="K18" s="37">
        <v>0</v>
      </c>
      <c r="L18" s="17"/>
      <c r="M18" s="35" t="s">
        <v>27</v>
      </c>
      <c r="N18" s="6"/>
      <c r="O18" s="37">
        <v>0</v>
      </c>
      <c r="P18" s="17"/>
      <c r="Q18" s="35" t="s">
        <v>27</v>
      </c>
      <c r="R18" s="6"/>
      <c r="S18" s="37"/>
      <c r="T18" s="17"/>
      <c r="U18" s="35" t="s">
        <v>27</v>
      </c>
      <c r="V18" s="6"/>
      <c r="W18" s="37"/>
      <c r="X18" s="17"/>
      <c r="Y18" s="36"/>
      <c r="Z18" s="6"/>
      <c r="AA18" s="6"/>
      <c r="AB18" s="17"/>
      <c r="AC18" s="2"/>
      <c r="AD18" s="6"/>
    </row>
    <row r="19" spans="1:30" ht="15.75" customHeight="1">
      <c r="A19" s="32" t="s">
        <v>28</v>
      </c>
      <c r="B19" s="6"/>
      <c r="C19" s="37">
        <v>2</v>
      </c>
      <c r="D19" s="17"/>
      <c r="E19" s="32" t="s">
        <v>28</v>
      </c>
      <c r="F19" s="6"/>
      <c r="G19" s="37">
        <v>1</v>
      </c>
      <c r="H19" s="17"/>
      <c r="I19" s="32" t="s">
        <v>28</v>
      </c>
      <c r="J19" s="6"/>
      <c r="K19" s="37">
        <v>1</v>
      </c>
      <c r="L19" s="17"/>
      <c r="M19" s="32" t="s">
        <v>28</v>
      </c>
      <c r="N19" s="6"/>
      <c r="O19" s="37">
        <v>1</v>
      </c>
      <c r="P19" s="17"/>
      <c r="Q19" s="32" t="s">
        <v>28</v>
      </c>
      <c r="R19" s="6"/>
      <c r="S19" s="37"/>
      <c r="T19" s="17"/>
      <c r="U19" s="32" t="s">
        <v>28</v>
      </c>
      <c r="V19" s="6"/>
      <c r="W19" s="37"/>
      <c r="X19" s="17"/>
      <c r="Y19" s="38"/>
      <c r="Z19" s="6"/>
      <c r="AA19" s="6"/>
      <c r="AB19" s="17"/>
      <c r="AC19" s="2"/>
      <c r="AD19" s="6"/>
    </row>
    <row r="20" spans="1:30" ht="15.75" customHeight="1">
      <c r="A20" s="32" t="s">
        <v>29</v>
      </c>
      <c r="B20" s="6"/>
      <c r="C20" s="37">
        <v>0</v>
      </c>
      <c r="D20" s="17"/>
      <c r="E20" s="32" t="s">
        <v>29</v>
      </c>
      <c r="F20" s="6"/>
      <c r="G20" s="37">
        <v>0</v>
      </c>
      <c r="H20" s="17"/>
      <c r="I20" s="32" t="s">
        <v>29</v>
      </c>
      <c r="J20" s="6"/>
      <c r="K20" s="37">
        <v>4</v>
      </c>
      <c r="L20" s="17"/>
      <c r="M20" s="32" t="s">
        <v>29</v>
      </c>
      <c r="N20" s="6"/>
      <c r="O20" s="37">
        <v>0</v>
      </c>
      <c r="P20" s="17"/>
      <c r="Q20" s="32" t="s">
        <v>29</v>
      </c>
      <c r="R20" s="6"/>
      <c r="S20" s="37"/>
      <c r="T20" s="17"/>
      <c r="U20" s="32" t="s">
        <v>29</v>
      </c>
      <c r="V20" s="6"/>
      <c r="W20" s="37"/>
      <c r="X20" s="17"/>
      <c r="Y20" s="38"/>
      <c r="Z20" s="6"/>
      <c r="AA20" s="6"/>
      <c r="AB20" s="17"/>
      <c r="AC20" s="2"/>
      <c r="AD20" s="2"/>
    </row>
    <row r="21" spans="1:30" ht="15.75" customHeight="1">
      <c r="A21" s="39" t="s">
        <v>30</v>
      </c>
      <c r="B21" s="6"/>
      <c r="C21" s="37">
        <v>2</v>
      </c>
      <c r="D21" s="17"/>
      <c r="E21" s="39" t="s">
        <v>30</v>
      </c>
      <c r="F21" s="6"/>
      <c r="G21" s="37">
        <v>0</v>
      </c>
      <c r="H21" s="17"/>
      <c r="I21" s="39" t="s">
        <v>30</v>
      </c>
      <c r="J21" s="6"/>
      <c r="K21" s="37">
        <v>1</v>
      </c>
      <c r="L21" s="17"/>
      <c r="M21" s="39" t="s">
        <v>30</v>
      </c>
      <c r="N21" s="6"/>
      <c r="O21" s="37">
        <v>0</v>
      </c>
      <c r="P21" s="17"/>
      <c r="Q21" s="39" t="s">
        <v>30</v>
      </c>
      <c r="R21" s="6"/>
      <c r="S21" s="37"/>
      <c r="T21" s="17"/>
      <c r="U21" s="39" t="s">
        <v>30</v>
      </c>
      <c r="V21" s="6"/>
      <c r="W21" s="37"/>
      <c r="X21" s="17"/>
      <c r="Y21" s="38"/>
      <c r="Z21" s="6"/>
      <c r="AA21" s="6"/>
      <c r="AB21" s="17"/>
      <c r="AC21" s="2"/>
      <c r="AD21" s="2"/>
    </row>
    <row r="22" spans="1:30" ht="15.75" customHeight="1">
      <c r="A22" s="15" t="s">
        <v>31</v>
      </c>
      <c r="B22" s="6"/>
      <c r="C22" s="37">
        <v>0</v>
      </c>
      <c r="D22" s="17"/>
      <c r="E22" s="15" t="s">
        <v>31</v>
      </c>
      <c r="F22" s="6"/>
      <c r="G22" s="37">
        <v>0</v>
      </c>
      <c r="H22" s="17"/>
      <c r="I22" s="15" t="s">
        <v>31</v>
      </c>
      <c r="J22" s="6"/>
      <c r="K22" s="37">
        <v>0</v>
      </c>
      <c r="L22" s="17"/>
      <c r="M22" s="15" t="s">
        <v>31</v>
      </c>
      <c r="N22" s="6"/>
      <c r="O22" s="37">
        <v>0</v>
      </c>
      <c r="P22" s="17"/>
      <c r="Q22" s="15" t="s">
        <v>31</v>
      </c>
      <c r="R22" s="6"/>
      <c r="S22" s="37"/>
      <c r="T22" s="17"/>
      <c r="U22" s="15" t="s">
        <v>31</v>
      </c>
      <c r="V22" s="6"/>
      <c r="W22" s="37"/>
      <c r="X22" s="17"/>
      <c r="Y22" s="40"/>
      <c r="Z22" s="6"/>
      <c r="AA22" s="22"/>
      <c r="AB22" s="17"/>
      <c r="AC22" s="2"/>
      <c r="AD22" s="2"/>
    </row>
    <row r="23" spans="1:30" ht="15.75" customHeight="1">
      <c r="A23" s="41" t="s">
        <v>32</v>
      </c>
      <c r="B23" s="6"/>
      <c r="C23" s="37">
        <v>1</v>
      </c>
      <c r="D23" s="17"/>
      <c r="E23" s="41" t="s">
        <v>32</v>
      </c>
      <c r="F23" s="6"/>
      <c r="G23" s="37">
        <v>0</v>
      </c>
      <c r="H23" s="17"/>
      <c r="I23" s="41" t="s">
        <v>32</v>
      </c>
      <c r="J23" s="6"/>
      <c r="K23" s="37">
        <v>3</v>
      </c>
      <c r="L23" s="17"/>
      <c r="M23" s="41" t="s">
        <v>32</v>
      </c>
      <c r="N23" s="6"/>
      <c r="O23" s="37">
        <v>0</v>
      </c>
      <c r="P23" s="17"/>
      <c r="Q23" s="41" t="s">
        <v>32</v>
      </c>
      <c r="R23" s="6"/>
      <c r="S23" s="37"/>
      <c r="T23" s="17"/>
      <c r="U23" s="41" t="s">
        <v>32</v>
      </c>
      <c r="V23" s="6"/>
      <c r="W23" s="37"/>
      <c r="X23" s="17"/>
      <c r="Y23" s="38"/>
      <c r="Z23" s="6"/>
      <c r="AA23" s="6"/>
      <c r="AB23" s="17"/>
    </row>
    <row r="24" spans="1:30" ht="15.75" customHeight="1">
      <c r="A24" s="41" t="s">
        <v>33</v>
      </c>
      <c r="B24" s="6"/>
      <c r="C24" s="37">
        <v>1</v>
      </c>
      <c r="D24" s="17"/>
      <c r="E24" s="41" t="s">
        <v>33</v>
      </c>
      <c r="F24" s="6"/>
      <c r="G24" s="37">
        <v>0</v>
      </c>
      <c r="H24" s="17"/>
      <c r="I24" s="41" t="s">
        <v>33</v>
      </c>
      <c r="J24" s="6"/>
      <c r="K24" s="37">
        <v>1</v>
      </c>
      <c r="L24" s="17"/>
      <c r="M24" s="41" t="s">
        <v>33</v>
      </c>
      <c r="N24" s="6"/>
      <c r="O24" s="37">
        <v>0</v>
      </c>
      <c r="P24" s="17"/>
      <c r="Q24" s="41" t="s">
        <v>33</v>
      </c>
      <c r="R24" s="6"/>
      <c r="S24" s="37"/>
      <c r="T24" s="17"/>
      <c r="U24" s="41" t="s">
        <v>33</v>
      </c>
      <c r="V24" s="6"/>
      <c r="W24" s="37"/>
      <c r="X24" s="17"/>
      <c r="Y24" s="42"/>
      <c r="Z24" s="6"/>
      <c r="AA24" s="6"/>
      <c r="AB24" s="17"/>
    </row>
    <row r="25" spans="1:30">
      <c r="A25" s="43" t="s">
        <v>34</v>
      </c>
      <c r="B25" s="6"/>
      <c r="C25" s="44">
        <f>(C16*$B$965)+(C17*$B$966)+(C18*$B$967)+(C19*$B$968)+(C20*$B$969)+(C21*$B$970)+(C22*$B$971)+(C23*$B$972)+(C24*$B$974)+(IF(C26="good",+$B$973,0))</f>
        <v>16.5</v>
      </c>
      <c r="D25" s="17"/>
      <c r="E25" s="43" t="s">
        <v>34</v>
      </c>
      <c r="F25" s="6"/>
      <c r="G25" s="44">
        <f>(G16*$B$965)+(G17*$B$966)+(G18*$B$967)+(G19*$B$968)+(G20*$B$969)+(G21*$B$970)+(G22*$B$971)+(G23*$B$972)+(G24*$B$974)+(IF(G26="good",+$B$973,0))</f>
        <v>1.5</v>
      </c>
      <c r="H25" s="17"/>
      <c r="I25" s="43" t="s">
        <v>34</v>
      </c>
      <c r="J25" s="6"/>
      <c r="K25" s="44">
        <f>(K16*$B$965)+(K17*$B$966)+(K18*$B$967)+(K19*$B$968)+(K20*$B$969)+(K21*$B$970)+(K22*$B$971)+(K23*$B$972)+(K24*$B$974)+(IF(K26="good",+$B$973,0))</f>
        <v>23.5</v>
      </c>
      <c r="L25" s="17"/>
      <c r="M25" s="43" t="s">
        <v>34</v>
      </c>
      <c r="N25" s="6"/>
      <c r="O25" s="44">
        <f>(O16*$B$965)+(O17*$B$966)+(O18*$B$967)+(O19*$B$968)+(O20*$B$969)+(O21*$B$970)+(O22*$B$971)+(O23*$B$972)+(O24*$B$974)+(IF(O26="good",+$B$973,0))</f>
        <v>1</v>
      </c>
      <c r="P25" s="17"/>
      <c r="Q25" s="43" t="s">
        <v>34</v>
      </c>
      <c r="R25" s="6"/>
      <c r="S25" s="44">
        <f>(S16*$B$965)+(S17*$B$966)+(S18*$B$967)+(S19*$B$968)+(S20*$B$969)+(S21*$B$970)+(S22*$B$971)+(S23*$B$972)+(S24*$B$974)+(IF(S26="good",+$B$973,0))</f>
        <v>0</v>
      </c>
      <c r="T25" s="17"/>
      <c r="U25" s="43" t="s">
        <v>34</v>
      </c>
      <c r="V25" s="6"/>
      <c r="W25" s="44">
        <f>(W16*$B$965)+(W17*$B$966)+(W18*$B$967)+(W19*$B$968)+(W20*$B$969)+(W21*$B$970)+(W22*$B$971)+(W23*$B$972)+(W24*$B$974)+(IF(W26="good",+$B$973,0))</f>
        <v>0</v>
      </c>
      <c r="X25" s="17"/>
      <c r="Y25" s="40"/>
      <c r="Z25" s="6"/>
      <c r="AA25" s="44"/>
      <c r="AB25" s="17"/>
    </row>
    <row r="26" spans="1:30" ht="15.75" customHeight="1">
      <c r="A26" s="39" t="s">
        <v>35</v>
      </c>
      <c r="B26" s="22" t="s">
        <v>36</v>
      </c>
      <c r="C26" s="45" t="s">
        <v>37</v>
      </c>
      <c r="D26" s="17"/>
      <c r="E26" s="39" t="s">
        <v>35</v>
      </c>
      <c r="F26" s="22" t="s">
        <v>36</v>
      </c>
      <c r="G26" s="45" t="s">
        <v>37</v>
      </c>
      <c r="H26" s="17"/>
      <c r="I26" s="39" t="s">
        <v>35</v>
      </c>
      <c r="J26" s="22" t="s">
        <v>36</v>
      </c>
      <c r="K26" s="45" t="s">
        <v>37</v>
      </c>
      <c r="L26" s="17"/>
      <c r="M26" s="39" t="s">
        <v>35</v>
      </c>
      <c r="N26" s="22" t="s">
        <v>36</v>
      </c>
      <c r="O26" s="45" t="s">
        <v>38</v>
      </c>
      <c r="P26" s="17"/>
      <c r="Q26" s="39" t="s">
        <v>35</v>
      </c>
      <c r="R26" s="22" t="s">
        <v>36</v>
      </c>
      <c r="S26" s="45"/>
      <c r="T26" s="17"/>
      <c r="U26" s="39" t="s">
        <v>35</v>
      </c>
      <c r="V26" s="22" t="s">
        <v>36</v>
      </c>
      <c r="W26" s="45"/>
      <c r="X26" s="17"/>
      <c r="Y26" s="39"/>
      <c r="Z26" s="6"/>
      <c r="AA26" s="6"/>
      <c r="AB26" s="17"/>
    </row>
    <row r="27" spans="1:30" ht="15.75" customHeight="1">
      <c r="A27" s="32" t="s">
        <v>39</v>
      </c>
      <c r="B27" s="6"/>
      <c r="C27" s="6" t="str">
        <f>IF(C25&gt;$B$963, "Positive", "Negative")</f>
        <v>Positive</v>
      </c>
      <c r="D27" s="17"/>
      <c r="E27" s="32" t="s">
        <v>39</v>
      </c>
      <c r="F27" s="6"/>
      <c r="G27" s="6" t="str">
        <f>IF(G25&gt;$B$963, "Positive", "Negative")</f>
        <v>Negative</v>
      </c>
      <c r="H27" s="17"/>
      <c r="I27" s="32" t="s">
        <v>39</v>
      </c>
      <c r="J27" s="6"/>
      <c r="K27" s="6" t="str">
        <f>IF(K25&gt;$B$963, "Positive", "Negative")</f>
        <v>Positive</v>
      </c>
      <c r="L27" s="17"/>
      <c r="M27" s="32" t="s">
        <v>39</v>
      </c>
      <c r="N27" s="6"/>
      <c r="O27" s="6" t="str">
        <f>IF(O25&gt;$B$963, "Positive", "Negative")</f>
        <v>Negative</v>
      </c>
      <c r="P27" s="17"/>
      <c r="Q27" s="32" t="s">
        <v>39</v>
      </c>
      <c r="R27" s="6"/>
      <c r="S27" s="6" t="str">
        <f>IF(S25&gt;$B$963, "Positive", "Negative")</f>
        <v>Negative</v>
      </c>
      <c r="T27" s="17"/>
      <c r="U27" s="32" t="s">
        <v>39</v>
      </c>
      <c r="V27" s="6"/>
      <c r="W27" s="6" t="str">
        <f>IF(W25&gt;$B$963, "Positive", "Negative")</f>
        <v>Negative</v>
      </c>
      <c r="X27" s="17"/>
      <c r="Y27" s="38"/>
      <c r="Z27" s="6"/>
      <c r="AA27" s="6"/>
      <c r="AB27" s="17"/>
    </row>
    <row r="28" spans="1:30" ht="15.75" customHeight="1">
      <c r="A28" s="32" t="s">
        <v>40</v>
      </c>
      <c r="B28" s="6"/>
      <c r="C28" s="22" t="s">
        <v>38</v>
      </c>
      <c r="D28" s="17"/>
      <c r="E28" s="32" t="s">
        <v>40</v>
      </c>
      <c r="F28" s="6"/>
      <c r="G28" s="22" t="s">
        <v>38</v>
      </c>
      <c r="H28" s="17"/>
      <c r="I28" s="32" t="s">
        <v>40</v>
      </c>
      <c r="J28" s="6"/>
      <c r="K28" s="6"/>
      <c r="L28" s="17"/>
      <c r="M28" s="32" t="s">
        <v>40</v>
      </c>
      <c r="N28" s="6"/>
      <c r="O28" s="22" t="s">
        <v>41</v>
      </c>
      <c r="P28" s="17"/>
      <c r="Q28" s="32" t="s">
        <v>40</v>
      </c>
      <c r="R28" s="6"/>
      <c r="S28" s="6"/>
      <c r="T28" s="17"/>
      <c r="U28" s="32" t="s">
        <v>40</v>
      </c>
      <c r="V28" s="6"/>
      <c r="W28" s="6"/>
      <c r="X28" s="17"/>
      <c r="Y28" s="38"/>
      <c r="Z28" s="6"/>
      <c r="AA28" s="6"/>
      <c r="AB28" s="17"/>
    </row>
    <row r="29" spans="1:30" ht="15.75" customHeight="1">
      <c r="A29" s="16"/>
      <c r="B29" s="16"/>
      <c r="C29" s="16"/>
      <c r="D29" s="46"/>
      <c r="E29" s="29"/>
      <c r="F29" s="6"/>
      <c r="G29" s="6"/>
      <c r="H29" s="17"/>
      <c r="I29" s="29"/>
      <c r="J29" s="6"/>
      <c r="K29" s="6"/>
      <c r="L29" s="17"/>
      <c r="M29" s="29"/>
      <c r="N29" s="6"/>
      <c r="O29" s="6"/>
      <c r="P29" s="17"/>
      <c r="Q29" s="29"/>
      <c r="R29" s="6"/>
      <c r="S29" s="6"/>
      <c r="T29" s="17"/>
      <c r="U29" s="29"/>
      <c r="V29" s="6"/>
      <c r="W29" s="6"/>
      <c r="X29" s="17"/>
      <c r="Y29" s="29"/>
      <c r="Z29" s="6"/>
      <c r="AA29" s="6"/>
      <c r="AB29" s="17"/>
    </row>
    <row r="30" spans="1:30" ht="15.75" customHeight="1">
      <c r="A30" s="16"/>
      <c r="B30" s="16"/>
      <c r="C30" s="16"/>
      <c r="D30" s="46"/>
      <c r="E30" s="29"/>
      <c r="F30" s="6"/>
      <c r="G30" s="6"/>
      <c r="H30" s="17"/>
      <c r="I30" s="29"/>
      <c r="J30" s="6"/>
      <c r="K30" s="6"/>
      <c r="L30" s="17"/>
      <c r="M30" s="29"/>
      <c r="N30" s="6"/>
      <c r="O30" s="6"/>
      <c r="P30" s="17"/>
      <c r="Q30" s="29"/>
      <c r="R30" s="6"/>
      <c r="S30" s="6"/>
      <c r="T30" s="17"/>
      <c r="U30" s="29"/>
      <c r="V30" s="6"/>
      <c r="W30" s="6"/>
      <c r="X30" s="17"/>
      <c r="Y30" s="29"/>
      <c r="Z30" s="6"/>
      <c r="AA30" s="6"/>
      <c r="AB30" s="17"/>
    </row>
    <row r="31" spans="1:30" ht="15.75" customHeight="1">
      <c r="A31" s="6" t="s">
        <v>22</v>
      </c>
      <c r="B31" s="6"/>
      <c r="C31" s="27" t="str">
        <f>RIGHT(A8, LEN(A8)-FIND("-", A8))</f>
        <v>Chas</v>
      </c>
      <c r="D31" s="17"/>
      <c r="E31" s="29" t="s">
        <v>22</v>
      </c>
      <c r="F31" s="6"/>
      <c r="G31" s="27" t="str">
        <f>RIGHT(E8, LEN(E8)-FIND("-", E8))</f>
        <v>Zeios</v>
      </c>
      <c r="H31" s="17"/>
      <c r="I31" s="29" t="s">
        <v>22</v>
      </c>
      <c r="J31" s="6"/>
      <c r="K31" s="27" t="str">
        <f>RIGHT(I8, LEN(I8)-FIND("-", I8))</f>
        <v>Toxic</v>
      </c>
      <c r="L31" s="17"/>
      <c r="M31" s="29" t="s">
        <v>22</v>
      </c>
      <c r="N31" s="6"/>
      <c r="O31" s="27" t="str">
        <f>RIGHT(M8, LEN(M8)-FIND("-", M8))</f>
        <v>Breaded</v>
      </c>
      <c r="P31" s="17"/>
      <c r="Q31" s="29" t="s">
        <v>22</v>
      </c>
      <c r="R31" s="6"/>
      <c r="S31" s="27" t="e">
        <f>RIGHT(Q8, LEN(Q8)-FIND("-", Q8))</f>
        <v>#VALUE!</v>
      </c>
      <c r="T31" s="17"/>
      <c r="U31" s="29" t="s">
        <v>22</v>
      </c>
      <c r="V31" s="6"/>
      <c r="W31" s="27" t="e">
        <f>RIGHT(U8, LEN(U8)-FIND("-", U8))</f>
        <v>#VALUE!</v>
      </c>
      <c r="X31" s="17"/>
      <c r="Y31" s="29"/>
      <c r="Z31" s="6"/>
      <c r="AA31" s="27"/>
      <c r="AB31" s="17"/>
    </row>
    <row r="32" spans="1:30" ht="15.75" customHeight="1">
      <c r="A32" s="6" t="s">
        <v>23</v>
      </c>
      <c r="B32" s="6"/>
      <c r="C32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7"/>
      <c r="E32" s="29" t="s">
        <v>23</v>
      </c>
      <c r="F32" s="6"/>
      <c r="G32" s="30" t="s">
        <v>42</v>
      </c>
      <c r="H32" s="17"/>
      <c r="I32" s="29" t="s">
        <v>23</v>
      </c>
      <c r="J32" s="6"/>
      <c r="K32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7"/>
      <c r="M32" s="29" t="s">
        <v>23</v>
      </c>
      <c r="N32" s="6"/>
      <c r="O32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7"/>
      <c r="Q32" s="29" t="s">
        <v>23</v>
      </c>
      <c r="R32" s="6"/>
      <c r="S32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7"/>
      <c r="U32" s="29" t="s">
        <v>23</v>
      </c>
      <c r="V32" s="6"/>
      <c r="W32" s="30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7"/>
      <c r="Y32" s="29"/>
      <c r="Z32" s="6"/>
      <c r="AA32" s="30"/>
      <c r="AB32" s="17"/>
    </row>
    <row r="33" spans="1:28" ht="15.75" customHeight="1">
      <c r="A33" s="6" t="s">
        <v>24</v>
      </c>
      <c r="B33" s="6"/>
      <c r="C33" s="30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7"/>
      <c r="E33" s="6" t="s">
        <v>24</v>
      </c>
      <c r="F33" s="6"/>
      <c r="G33" s="30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7"/>
      <c r="I33" s="6" t="s">
        <v>24</v>
      </c>
      <c r="J33" s="6"/>
      <c r="K33" s="30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""No-Lif"&amp;"er""))))))"),"Inactive")</f>
        <v>Inactive</v>
      </c>
      <c r="L33" s="17"/>
      <c r="M33" s="6" t="s">
        <v>24</v>
      </c>
      <c r="N33" s="6"/>
      <c r="O33" s="30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""No-Lif"&amp;"er""))))))"),"Semi-Active")</f>
        <v>Semi-Active</v>
      </c>
      <c r="P33" s="17"/>
      <c r="Q33" s="6" t="s">
        <v>24</v>
      </c>
      <c r="R33" s="6"/>
      <c r="S33" s="30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7"/>
      <c r="U33" s="6" t="s">
        <v>24</v>
      </c>
      <c r="V33" s="6"/>
      <c r="W33" s="30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7"/>
      <c r="Y33" s="29"/>
      <c r="Z33" s="6"/>
      <c r="AA33" s="6"/>
      <c r="AB33" s="17"/>
    </row>
    <row r="34" spans="1:28" ht="15.75" customHeight="1">
      <c r="A34" s="32" t="s">
        <v>25</v>
      </c>
      <c r="B34" s="6"/>
      <c r="C34" s="33">
        <v>0</v>
      </c>
      <c r="D34" s="17"/>
      <c r="E34" s="32" t="s">
        <v>25</v>
      </c>
      <c r="F34" s="6"/>
      <c r="G34" s="33">
        <v>1</v>
      </c>
      <c r="H34" s="17"/>
      <c r="I34" s="32" t="s">
        <v>25</v>
      </c>
      <c r="J34" s="6"/>
      <c r="K34" s="33">
        <v>0</v>
      </c>
      <c r="L34" s="17"/>
      <c r="M34" s="32" t="s">
        <v>25</v>
      </c>
      <c r="N34" s="6"/>
      <c r="O34" s="33">
        <v>0</v>
      </c>
      <c r="P34" s="17"/>
      <c r="Q34" s="32" t="s">
        <v>25</v>
      </c>
      <c r="R34" s="6"/>
      <c r="S34" s="33"/>
      <c r="T34" s="17"/>
      <c r="U34" s="32" t="s">
        <v>25</v>
      </c>
      <c r="V34" s="6"/>
      <c r="W34" s="33"/>
      <c r="X34" s="17"/>
      <c r="Y34" s="34"/>
      <c r="Z34" s="6"/>
      <c r="AA34" s="6"/>
      <c r="AB34" s="17"/>
    </row>
    <row r="35" spans="1:28" ht="15.75" customHeight="1">
      <c r="A35" s="35" t="s">
        <v>26</v>
      </c>
      <c r="B35" s="6"/>
      <c r="C35" s="33">
        <v>0</v>
      </c>
      <c r="D35" s="17"/>
      <c r="E35" s="35" t="s">
        <v>26</v>
      </c>
      <c r="F35" s="6"/>
      <c r="G35" s="33">
        <v>0</v>
      </c>
      <c r="H35" s="17"/>
      <c r="I35" s="35" t="s">
        <v>26</v>
      </c>
      <c r="J35" s="6"/>
      <c r="K35" s="33">
        <v>0</v>
      </c>
      <c r="L35" s="17"/>
      <c r="M35" s="35" t="s">
        <v>26</v>
      </c>
      <c r="N35" s="6"/>
      <c r="O35" s="33">
        <v>0</v>
      </c>
      <c r="P35" s="17"/>
      <c r="Q35" s="35" t="s">
        <v>26</v>
      </c>
      <c r="R35" s="6"/>
      <c r="S35" s="33"/>
      <c r="T35" s="17"/>
      <c r="U35" s="35" t="s">
        <v>26</v>
      </c>
      <c r="V35" s="6"/>
      <c r="W35" s="33"/>
      <c r="X35" s="17"/>
      <c r="Y35" s="36"/>
      <c r="Z35" s="6"/>
      <c r="AA35" s="6"/>
      <c r="AB35" s="17"/>
    </row>
    <row r="36" spans="1:28" ht="15.75" customHeight="1">
      <c r="A36" s="35" t="s">
        <v>27</v>
      </c>
      <c r="B36" s="6"/>
      <c r="C36" s="37">
        <v>0</v>
      </c>
      <c r="D36" s="17"/>
      <c r="E36" s="35" t="s">
        <v>27</v>
      </c>
      <c r="F36" s="6"/>
      <c r="G36" s="37">
        <v>0</v>
      </c>
      <c r="H36" s="17"/>
      <c r="I36" s="35" t="s">
        <v>27</v>
      </c>
      <c r="J36" s="6"/>
      <c r="K36" s="37">
        <v>0</v>
      </c>
      <c r="L36" s="17"/>
      <c r="M36" s="35" t="s">
        <v>27</v>
      </c>
      <c r="N36" s="6"/>
      <c r="O36" s="37">
        <v>0</v>
      </c>
      <c r="P36" s="17"/>
      <c r="Q36" s="35" t="s">
        <v>27</v>
      </c>
      <c r="R36" s="6"/>
      <c r="S36" s="37"/>
      <c r="T36" s="17"/>
      <c r="U36" s="35" t="s">
        <v>27</v>
      </c>
      <c r="V36" s="6"/>
      <c r="W36" s="37"/>
      <c r="X36" s="17"/>
      <c r="Y36" s="36"/>
      <c r="Z36" s="6"/>
      <c r="AA36" s="6"/>
      <c r="AB36" s="17"/>
    </row>
    <row r="37" spans="1:28" ht="15.75" customHeight="1">
      <c r="A37" s="32" t="s">
        <v>28</v>
      </c>
      <c r="B37" s="6"/>
      <c r="C37" s="37">
        <v>1</v>
      </c>
      <c r="D37" s="17"/>
      <c r="E37" s="32" t="s">
        <v>28</v>
      </c>
      <c r="F37" s="6"/>
      <c r="G37" s="37">
        <v>2</v>
      </c>
      <c r="H37" s="17"/>
      <c r="I37" s="32" t="s">
        <v>28</v>
      </c>
      <c r="J37" s="6"/>
      <c r="K37" s="37">
        <v>0</v>
      </c>
      <c r="L37" s="17"/>
      <c r="M37" s="32" t="s">
        <v>28</v>
      </c>
      <c r="N37" s="6"/>
      <c r="O37" s="37">
        <v>1</v>
      </c>
      <c r="P37" s="17"/>
      <c r="Q37" s="32" t="s">
        <v>28</v>
      </c>
      <c r="R37" s="6"/>
      <c r="S37" s="37"/>
      <c r="T37" s="17"/>
      <c r="U37" s="32" t="s">
        <v>28</v>
      </c>
      <c r="V37" s="6"/>
      <c r="W37" s="37"/>
      <c r="X37" s="17"/>
      <c r="Y37" s="38"/>
      <c r="Z37" s="6"/>
      <c r="AA37" s="6"/>
      <c r="AB37" s="17"/>
    </row>
    <row r="38" spans="1:28" ht="15.75" customHeight="1">
      <c r="A38" s="32" t="s">
        <v>29</v>
      </c>
      <c r="B38" s="6"/>
      <c r="C38" s="37">
        <v>0</v>
      </c>
      <c r="D38" s="17"/>
      <c r="E38" s="32" t="s">
        <v>29</v>
      </c>
      <c r="F38" s="6"/>
      <c r="G38" s="37">
        <v>4</v>
      </c>
      <c r="H38" s="17"/>
      <c r="I38" s="32" t="s">
        <v>29</v>
      </c>
      <c r="J38" s="6"/>
      <c r="K38" s="37">
        <v>0</v>
      </c>
      <c r="L38" s="17"/>
      <c r="M38" s="32" t="s">
        <v>29</v>
      </c>
      <c r="N38" s="6"/>
      <c r="O38" s="37">
        <v>0</v>
      </c>
      <c r="P38" s="17"/>
      <c r="Q38" s="32" t="s">
        <v>29</v>
      </c>
      <c r="R38" s="6"/>
      <c r="S38" s="37"/>
      <c r="T38" s="17"/>
      <c r="U38" s="32" t="s">
        <v>29</v>
      </c>
      <c r="V38" s="6"/>
      <c r="W38" s="37"/>
      <c r="X38" s="17"/>
      <c r="Y38" s="38"/>
      <c r="Z38" s="6"/>
      <c r="AA38" s="6"/>
      <c r="AB38" s="17"/>
    </row>
    <row r="39" spans="1:28" ht="15.75" customHeight="1">
      <c r="A39" s="39" t="s">
        <v>30</v>
      </c>
      <c r="B39" s="6"/>
      <c r="C39" s="37">
        <v>0</v>
      </c>
      <c r="D39" s="17"/>
      <c r="E39" s="39" t="s">
        <v>30</v>
      </c>
      <c r="F39" s="6"/>
      <c r="G39" s="37">
        <v>4</v>
      </c>
      <c r="H39" s="17"/>
      <c r="I39" s="39" t="s">
        <v>30</v>
      </c>
      <c r="J39" s="6"/>
      <c r="K39" s="37">
        <v>1</v>
      </c>
      <c r="L39" s="17"/>
      <c r="M39" s="39" t="s">
        <v>30</v>
      </c>
      <c r="N39" s="6"/>
      <c r="O39" s="37">
        <v>2</v>
      </c>
      <c r="P39" s="17"/>
      <c r="Q39" s="39" t="s">
        <v>30</v>
      </c>
      <c r="R39" s="6"/>
      <c r="S39" s="37"/>
      <c r="T39" s="17"/>
      <c r="U39" s="39" t="s">
        <v>30</v>
      </c>
      <c r="V39" s="6"/>
      <c r="W39" s="37"/>
      <c r="X39" s="17"/>
      <c r="Y39" s="38"/>
      <c r="Z39" s="6"/>
      <c r="AA39" s="6"/>
      <c r="AB39" s="17"/>
    </row>
    <row r="40" spans="1:28" ht="14.25">
      <c r="A40" s="15" t="s">
        <v>31</v>
      </c>
      <c r="B40" s="6"/>
      <c r="C40" s="37">
        <v>0</v>
      </c>
      <c r="D40" s="17"/>
      <c r="E40" s="15" t="s">
        <v>31</v>
      </c>
      <c r="F40" s="6"/>
      <c r="G40" s="37">
        <v>0</v>
      </c>
      <c r="H40" s="17"/>
      <c r="I40" s="15" t="s">
        <v>31</v>
      </c>
      <c r="J40" s="6"/>
      <c r="K40" s="37">
        <v>0</v>
      </c>
      <c r="L40" s="17"/>
      <c r="M40" s="15" t="s">
        <v>31</v>
      </c>
      <c r="N40" s="6"/>
      <c r="O40" s="37">
        <v>1</v>
      </c>
      <c r="P40" s="17"/>
      <c r="Q40" s="15" t="s">
        <v>31</v>
      </c>
      <c r="R40" s="6"/>
      <c r="S40" s="37"/>
      <c r="T40" s="17"/>
      <c r="U40" s="15" t="s">
        <v>31</v>
      </c>
      <c r="V40" s="6"/>
      <c r="W40" s="37"/>
      <c r="X40" s="17"/>
      <c r="Y40" s="40"/>
      <c r="Z40" s="6"/>
      <c r="AA40" s="6"/>
      <c r="AB40" s="17"/>
    </row>
    <row r="41" spans="1:28" ht="14.25">
      <c r="A41" s="41" t="s">
        <v>32</v>
      </c>
      <c r="B41" s="6"/>
      <c r="C41" s="37">
        <v>0</v>
      </c>
      <c r="D41" s="17"/>
      <c r="E41" s="41" t="s">
        <v>32</v>
      </c>
      <c r="F41" s="6"/>
      <c r="G41" s="37">
        <v>0</v>
      </c>
      <c r="H41" s="17"/>
      <c r="I41" s="41" t="s">
        <v>32</v>
      </c>
      <c r="J41" s="6"/>
      <c r="K41" s="37">
        <v>0</v>
      </c>
      <c r="L41" s="17"/>
      <c r="M41" s="41" t="s">
        <v>32</v>
      </c>
      <c r="N41" s="6"/>
      <c r="O41" s="37">
        <v>0</v>
      </c>
      <c r="P41" s="17"/>
      <c r="Q41" s="41" t="s">
        <v>32</v>
      </c>
      <c r="R41" s="6"/>
      <c r="S41" s="37"/>
      <c r="T41" s="17"/>
      <c r="U41" s="41" t="s">
        <v>32</v>
      </c>
      <c r="V41" s="6"/>
      <c r="W41" s="37"/>
      <c r="X41" s="17"/>
      <c r="Y41" s="38"/>
      <c r="Z41" s="6"/>
      <c r="AA41" s="6"/>
      <c r="AB41" s="17"/>
    </row>
    <row r="42" spans="1:28" ht="14.25">
      <c r="A42" s="41" t="s">
        <v>33</v>
      </c>
      <c r="B42" s="6"/>
      <c r="C42" s="37">
        <v>0</v>
      </c>
      <c r="D42" s="17"/>
      <c r="E42" s="41" t="s">
        <v>33</v>
      </c>
      <c r="F42" s="6"/>
      <c r="G42" s="37">
        <v>1</v>
      </c>
      <c r="H42" s="17"/>
      <c r="I42" s="41" t="s">
        <v>33</v>
      </c>
      <c r="J42" s="6"/>
      <c r="K42" s="37">
        <v>0</v>
      </c>
      <c r="L42" s="17"/>
      <c r="M42" s="41" t="s">
        <v>33</v>
      </c>
      <c r="N42" s="6"/>
      <c r="O42" s="37">
        <v>0</v>
      </c>
      <c r="P42" s="17"/>
      <c r="Q42" s="41" t="s">
        <v>33</v>
      </c>
      <c r="R42" s="6"/>
      <c r="S42" s="37"/>
      <c r="T42" s="17"/>
      <c r="U42" s="41" t="s">
        <v>33</v>
      </c>
      <c r="V42" s="6"/>
      <c r="W42" s="37"/>
      <c r="X42" s="17"/>
      <c r="Y42" s="42"/>
      <c r="Z42" s="6"/>
      <c r="AA42" s="6"/>
      <c r="AB42" s="17"/>
    </row>
    <row r="43" spans="1:28" ht="15">
      <c r="A43" s="43" t="s">
        <v>34</v>
      </c>
      <c r="B43" s="6"/>
      <c r="C43" s="44">
        <f>(C34*$B$965)+(C35*$B$966)+(C36*$B$967)+(C37*$B$968)+(C38*$B$969)+(C39*$B$970)+(C40*$B$971)+(C41*$B$972)+(C42*$B$974)+(IF(C44="good",+$B$973,0))</f>
        <v>1.5</v>
      </c>
      <c r="D43" s="17"/>
      <c r="E43" s="43" t="s">
        <v>34</v>
      </c>
      <c r="F43" s="6"/>
      <c r="G43" s="44">
        <f>(G34*$B$965)+(G35*$B$966)+(G36*$B$967)+(G37*$B$968)+(G38*$B$969)+(G39*$B$970)+(G40*$B$971)+(G41*$B$972)+(G42*$B$974)+(IF(G44="good",+$B$973,0))</f>
        <v>23</v>
      </c>
      <c r="H43" s="17"/>
      <c r="I43" s="43" t="s">
        <v>34</v>
      </c>
      <c r="J43" s="6"/>
      <c r="K43" s="44">
        <f>(K34*$B$965)+(K35*$B$966)+(K36*$B$967)+(K37*$B$968)+(K38*$B$969)+(K39*$B$970)+(K40*$B$971)+(K41*$B$972)+(K42*$B$974)+(IF(K44="good",+$B$973,0))</f>
        <v>3</v>
      </c>
      <c r="L43" s="17"/>
      <c r="M43" s="43" t="s">
        <v>34</v>
      </c>
      <c r="N43" s="6"/>
      <c r="O43" s="44">
        <f>(O34*$B$965)+(O35*$B$966)+(O36*$B$967)+(O37*$B$968)+(O38*$B$969)+(O39*$B$970)+(O40*$B$971)+(O41*$B$972)+(O42*$B$974)+(IF(O44="good",+$B$973,0))</f>
        <v>9</v>
      </c>
      <c r="P43" s="17"/>
      <c r="Q43" s="43" t="s">
        <v>34</v>
      </c>
      <c r="R43" s="6"/>
      <c r="S43" s="44">
        <f>(S34*$B$965)+(S35*$B$966)+(S36*$B$967)+(S37*$B$968)+(S38*$B$969)+(S39*$B$970)+(S40*$B$971)+(S41*$B$972)+(S42*$B$974)+(IF(S44="good",+$B$973,0))</f>
        <v>0</v>
      </c>
      <c r="T43" s="17"/>
      <c r="U43" s="43" t="s">
        <v>34</v>
      </c>
      <c r="V43" s="6"/>
      <c r="W43" s="44">
        <f>(W34*$B$965)+(W35*$B$966)+(W36*$B$967)+(W37*$B$968)+(W38*$B$969)+(W39*$B$970)+(W40*$B$971)+(W41*$B$972)+(W42*$B$974)+(IF(W44="good",+$B$973,0))</f>
        <v>0</v>
      </c>
      <c r="X43" s="17"/>
      <c r="Y43" s="40"/>
      <c r="Z43" s="6"/>
      <c r="AA43" s="31"/>
      <c r="AB43" s="17"/>
    </row>
    <row r="44" spans="1:28" ht="14.25">
      <c r="A44" s="39" t="s">
        <v>35</v>
      </c>
      <c r="B44" s="22" t="s">
        <v>36</v>
      </c>
      <c r="C44" s="45" t="s">
        <v>37</v>
      </c>
      <c r="D44" s="17"/>
      <c r="E44" s="39" t="s">
        <v>35</v>
      </c>
      <c r="F44" s="22" t="s">
        <v>36</v>
      </c>
      <c r="G44" s="45" t="s">
        <v>37</v>
      </c>
      <c r="H44" s="17"/>
      <c r="I44" s="39" t="s">
        <v>35</v>
      </c>
      <c r="J44" s="22" t="s">
        <v>36</v>
      </c>
      <c r="K44" s="45"/>
      <c r="L44" s="17"/>
      <c r="M44" s="39" t="s">
        <v>35</v>
      </c>
      <c r="N44" s="22" t="s">
        <v>36</v>
      </c>
      <c r="O44" s="45" t="s">
        <v>37</v>
      </c>
      <c r="P44" s="17"/>
      <c r="Q44" s="39" t="s">
        <v>35</v>
      </c>
      <c r="R44" s="22" t="s">
        <v>36</v>
      </c>
      <c r="S44" s="45"/>
      <c r="T44" s="17"/>
      <c r="U44" s="39" t="s">
        <v>35</v>
      </c>
      <c r="V44" s="22" t="s">
        <v>36</v>
      </c>
      <c r="W44" s="45"/>
      <c r="X44" s="17"/>
      <c r="Y44" s="39"/>
      <c r="Z44" s="6"/>
      <c r="AA44" s="6"/>
      <c r="AB44" s="17"/>
    </row>
    <row r="45" spans="1:28" ht="14.25">
      <c r="A45" s="32" t="s">
        <v>39</v>
      </c>
      <c r="B45" s="6"/>
      <c r="C45" s="6" t="str">
        <f>IF(C43&gt;$B$963, "Positive", "Negative")</f>
        <v>Negative</v>
      </c>
      <c r="D45" s="17"/>
      <c r="E45" s="32" t="s">
        <v>39</v>
      </c>
      <c r="F45" s="6"/>
      <c r="G45" s="6" t="str">
        <f>IF(G43&gt;$B$963, "Positive", "Negative")</f>
        <v>Positive</v>
      </c>
      <c r="H45" s="17"/>
      <c r="I45" s="32" t="s">
        <v>39</v>
      </c>
      <c r="J45" s="6"/>
      <c r="K45" s="6" t="str">
        <f>IF(K43&gt;$B$963, "Positive", "Negative")</f>
        <v>Negative</v>
      </c>
      <c r="L45" s="17"/>
      <c r="M45" s="32" t="s">
        <v>39</v>
      </c>
      <c r="N45" s="6"/>
      <c r="O45" s="6" t="str">
        <f>IF(O43&gt;$B$963, "Positive", "Negative")</f>
        <v>Positive</v>
      </c>
      <c r="P45" s="17"/>
      <c r="Q45" s="32" t="s">
        <v>39</v>
      </c>
      <c r="R45" s="6"/>
      <c r="S45" s="6" t="str">
        <f>IF(S43&gt;$B$963, "Positive", "Negative")</f>
        <v>Negative</v>
      </c>
      <c r="T45" s="17"/>
      <c r="U45" s="32" t="s">
        <v>39</v>
      </c>
      <c r="V45" s="6"/>
      <c r="W45" s="6" t="str">
        <f>IF(W43&gt;$B$963, "Positive", "Negative")</f>
        <v>Negative</v>
      </c>
      <c r="X45" s="17"/>
      <c r="Y45" s="38"/>
      <c r="Z45" s="6"/>
      <c r="AA45" s="6"/>
      <c r="AB45" s="17"/>
    </row>
    <row r="46" spans="1:28" ht="14.25">
      <c r="A46" s="32" t="s">
        <v>40</v>
      </c>
      <c r="B46" s="6"/>
      <c r="C46" s="22" t="s">
        <v>38</v>
      </c>
      <c r="D46" s="17"/>
      <c r="E46" s="32" t="s">
        <v>40</v>
      </c>
      <c r="F46" s="6"/>
      <c r="G46" s="22" t="s">
        <v>38</v>
      </c>
      <c r="H46" s="17"/>
      <c r="I46" s="32" t="s">
        <v>40</v>
      </c>
      <c r="J46" s="6"/>
      <c r="K46" s="6"/>
      <c r="L46" s="17"/>
      <c r="M46" s="32" t="s">
        <v>40</v>
      </c>
      <c r="N46" s="6"/>
      <c r="O46" s="22" t="s">
        <v>43</v>
      </c>
      <c r="P46" s="17"/>
      <c r="Q46" s="32" t="s">
        <v>40</v>
      </c>
      <c r="R46" s="6"/>
      <c r="S46" s="6"/>
      <c r="T46" s="17"/>
      <c r="U46" s="32" t="s">
        <v>40</v>
      </c>
      <c r="V46" s="6"/>
      <c r="W46" s="6"/>
      <c r="X46" s="17"/>
      <c r="Y46" s="38"/>
      <c r="Z46" s="6"/>
      <c r="AA46" s="6"/>
      <c r="AB46" s="17"/>
    </row>
    <row r="47" spans="1:28" ht="14.25">
      <c r="A47" s="16"/>
      <c r="B47" s="16"/>
      <c r="C47" s="16"/>
      <c r="D47" s="46"/>
      <c r="E47" s="32"/>
      <c r="F47" s="6"/>
      <c r="G47" s="6"/>
      <c r="H47" s="17"/>
      <c r="I47" s="29"/>
      <c r="J47" s="6"/>
      <c r="K47" s="6"/>
      <c r="L47" s="17"/>
      <c r="M47" s="29"/>
      <c r="N47" s="6"/>
      <c r="O47" s="6"/>
      <c r="P47" s="17"/>
      <c r="Q47" s="29"/>
      <c r="R47" s="6"/>
      <c r="S47" s="6"/>
      <c r="T47" s="17"/>
      <c r="U47" s="29"/>
      <c r="V47" s="6"/>
      <c r="W47" s="6"/>
      <c r="X47" s="17"/>
      <c r="Y47" s="29"/>
      <c r="Z47" s="6"/>
      <c r="AA47" s="6"/>
      <c r="AB47" s="17"/>
    </row>
    <row r="48" spans="1:28" ht="14.25">
      <c r="A48" s="16"/>
      <c r="B48" s="16"/>
      <c r="C48" s="16"/>
      <c r="D48" s="46"/>
      <c r="E48" s="29"/>
      <c r="F48" s="6"/>
      <c r="G48" s="6"/>
      <c r="H48" s="17"/>
      <c r="I48" s="29"/>
      <c r="J48" s="6"/>
      <c r="K48" s="6"/>
      <c r="L48" s="17"/>
      <c r="M48" s="29"/>
      <c r="N48" s="6"/>
      <c r="O48" s="6"/>
      <c r="P48" s="17"/>
      <c r="Q48" s="29"/>
      <c r="R48" s="6"/>
      <c r="S48" s="6"/>
      <c r="T48" s="17"/>
      <c r="U48" s="29"/>
      <c r="V48" s="6"/>
      <c r="W48" s="6"/>
      <c r="X48" s="17"/>
      <c r="Y48" s="29"/>
      <c r="Z48" s="6"/>
      <c r="AA48" s="6"/>
      <c r="AB48" s="17"/>
    </row>
    <row r="49" spans="1:28" ht="14.25">
      <c r="A49" s="6" t="s">
        <v>22</v>
      </c>
      <c r="B49" s="6"/>
      <c r="C49" s="27" t="str">
        <f>RIGHT(A9, LEN(A9)-FIND("-", A9))</f>
        <v>Mo3gza</v>
      </c>
      <c r="D49" s="17"/>
      <c r="E49" s="29" t="s">
        <v>22</v>
      </c>
      <c r="F49" s="6"/>
      <c r="G49" s="27" t="str">
        <f>RIGHT(E9, LEN(E9)-FIND("-", E9))</f>
        <v>Coldteen</v>
      </c>
      <c r="H49" s="17"/>
      <c r="I49" s="29" t="s">
        <v>22</v>
      </c>
      <c r="J49" s="6"/>
      <c r="K49" s="27" t="str">
        <f>RIGHT(I9, LEN(I9)-FIND("-", I9))</f>
        <v>Alemi</v>
      </c>
      <c r="L49" s="17"/>
      <c r="M49" s="29" t="s">
        <v>22</v>
      </c>
      <c r="N49" s="6"/>
      <c r="O49" s="27" t="str">
        <f>RIGHT(M9, LEN(M9)-FIND("-", M9))</f>
        <v>MkReal</v>
      </c>
      <c r="P49" s="17"/>
      <c r="Q49" s="29" t="s">
        <v>22</v>
      </c>
      <c r="R49" s="6"/>
      <c r="S49" s="27" t="e">
        <f>RIGHT(Q9, LEN(Q9)-FIND("-", Q9))</f>
        <v>#VALUE!</v>
      </c>
      <c r="T49" s="17"/>
      <c r="U49" s="29" t="s">
        <v>22</v>
      </c>
      <c r="V49" s="6"/>
      <c r="W49" s="27" t="e">
        <f>RIGHT(U9, LEN(U9)-FIND("-", U9))</f>
        <v>#VALUE!</v>
      </c>
      <c r="X49" s="17"/>
      <c r="Y49" s="29"/>
      <c r="Z49" s="6"/>
      <c r="AA49" s="27"/>
      <c r="AB49" s="17"/>
    </row>
    <row r="50" spans="1:28" ht="14.25">
      <c r="A50" s="6" t="s">
        <v>23</v>
      </c>
      <c r="B50" s="6"/>
      <c r="C50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7"/>
      <c r="E50" s="29" t="s">
        <v>23</v>
      </c>
      <c r="F50" s="6"/>
      <c r="G50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Studen"&amp;"t"",))))))"),"Private")</f>
        <v>Private</v>
      </c>
      <c r="H50" s="17"/>
      <c r="I50" s="29" t="s">
        <v>23</v>
      </c>
      <c r="J50" s="6"/>
      <c r="K50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50" s="17"/>
      <c r="M50" s="29" t="s">
        <v>23</v>
      </c>
      <c r="N50" s="6"/>
      <c r="O50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7"/>
      <c r="Q50" s="29" t="s">
        <v>23</v>
      </c>
      <c r="R50" s="6"/>
      <c r="S50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7"/>
      <c r="U50" s="29" t="s">
        <v>23</v>
      </c>
      <c r="V50" s="6"/>
      <c r="W50" s="30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7"/>
      <c r="Y50" s="29"/>
      <c r="Z50" s="6"/>
      <c r="AA50" s="30"/>
      <c r="AB50" s="17"/>
    </row>
    <row r="51" spans="1:28" ht="14.25">
      <c r="A51" s="6" t="s">
        <v>24</v>
      </c>
      <c r="B51" s="6"/>
      <c r="C51" s="30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7"/>
      <c r="E51" s="6" t="s">
        <v>24</v>
      </c>
      <c r="F51" s="6"/>
      <c r="G51" s="30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7"/>
      <c r="I51" s="6" t="s">
        <v>24</v>
      </c>
      <c r="J51" s="6"/>
      <c r="K51" s="30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7"/>
      <c r="M51" s="6" t="s">
        <v>24</v>
      </c>
      <c r="N51" s="6"/>
      <c r="O51" s="30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""No-Lif"&amp;"er""))))))"),"#N/A")</f>
        <v>#N/A</v>
      </c>
      <c r="P51" s="17"/>
      <c r="Q51" s="6" t="s">
        <v>24</v>
      </c>
      <c r="R51" s="6"/>
      <c r="S51" s="30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7"/>
      <c r="U51" s="6" t="s">
        <v>24</v>
      </c>
      <c r="V51" s="6"/>
      <c r="W51" s="30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7"/>
      <c r="Y51" s="29"/>
      <c r="Z51" s="6"/>
      <c r="AA51" s="6"/>
      <c r="AB51" s="17"/>
    </row>
    <row r="52" spans="1:28" ht="14.25">
      <c r="A52" s="32" t="s">
        <v>25</v>
      </c>
      <c r="B52" s="6"/>
      <c r="C52" s="33">
        <v>1</v>
      </c>
      <c r="D52" s="17"/>
      <c r="E52" s="32" t="s">
        <v>25</v>
      </c>
      <c r="F52" s="6"/>
      <c r="G52" s="33">
        <v>1</v>
      </c>
      <c r="H52" s="17"/>
      <c r="I52" s="32" t="s">
        <v>25</v>
      </c>
      <c r="J52" s="6"/>
      <c r="K52" s="33">
        <v>0</v>
      </c>
      <c r="L52" s="17"/>
      <c r="M52" s="32" t="s">
        <v>25</v>
      </c>
      <c r="N52" s="6"/>
      <c r="O52" s="33">
        <v>1</v>
      </c>
      <c r="P52" s="17"/>
      <c r="Q52" s="32" t="s">
        <v>25</v>
      </c>
      <c r="R52" s="6"/>
      <c r="S52" s="33"/>
      <c r="T52" s="17"/>
      <c r="U52" s="32" t="s">
        <v>25</v>
      </c>
      <c r="V52" s="6"/>
      <c r="W52" s="33"/>
      <c r="X52" s="17"/>
      <c r="Y52" s="36"/>
      <c r="Z52" s="6"/>
      <c r="AA52" s="21"/>
      <c r="AB52" s="17"/>
    </row>
    <row r="53" spans="1:28" ht="14.25">
      <c r="A53" s="35" t="s">
        <v>26</v>
      </c>
      <c r="B53" s="6"/>
      <c r="C53" s="33">
        <v>0</v>
      </c>
      <c r="D53" s="17"/>
      <c r="E53" s="35" t="s">
        <v>26</v>
      </c>
      <c r="F53" s="6"/>
      <c r="G53" s="33">
        <v>0</v>
      </c>
      <c r="H53" s="17"/>
      <c r="I53" s="35" t="s">
        <v>26</v>
      </c>
      <c r="J53" s="6"/>
      <c r="K53" s="33">
        <v>0</v>
      </c>
      <c r="L53" s="17"/>
      <c r="M53" s="35" t="s">
        <v>26</v>
      </c>
      <c r="N53" s="6"/>
      <c r="O53" s="33">
        <v>0</v>
      </c>
      <c r="P53" s="17"/>
      <c r="Q53" s="35" t="s">
        <v>26</v>
      </c>
      <c r="R53" s="6"/>
      <c r="S53" s="33"/>
      <c r="T53" s="17"/>
      <c r="U53" s="35" t="s">
        <v>26</v>
      </c>
      <c r="V53" s="6"/>
      <c r="W53" s="33"/>
      <c r="X53" s="17"/>
      <c r="Y53" s="36"/>
      <c r="Z53" s="6"/>
      <c r="AA53" s="6"/>
      <c r="AB53" s="17"/>
    </row>
    <row r="54" spans="1:28" ht="14.25">
      <c r="A54" s="35" t="s">
        <v>27</v>
      </c>
      <c r="B54" s="6"/>
      <c r="C54" s="37">
        <v>0</v>
      </c>
      <c r="D54" s="17"/>
      <c r="E54" s="35" t="s">
        <v>27</v>
      </c>
      <c r="F54" s="6"/>
      <c r="G54" s="37">
        <v>0</v>
      </c>
      <c r="H54" s="17"/>
      <c r="I54" s="35" t="s">
        <v>27</v>
      </c>
      <c r="J54" s="6"/>
      <c r="K54" s="37">
        <v>0</v>
      </c>
      <c r="L54" s="17"/>
      <c r="M54" s="35" t="s">
        <v>27</v>
      </c>
      <c r="N54" s="6"/>
      <c r="O54" s="37">
        <v>0</v>
      </c>
      <c r="P54" s="17"/>
      <c r="Q54" s="35" t="s">
        <v>27</v>
      </c>
      <c r="R54" s="6"/>
      <c r="S54" s="37"/>
      <c r="T54" s="17"/>
      <c r="U54" s="35" t="s">
        <v>27</v>
      </c>
      <c r="V54" s="6"/>
      <c r="W54" s="37"/>
      <c r="X54" s="17"/>
      <c r="Y54" s="36"/>
      <c r="Z54" s="6"/>
      <c r="AA54" s="6"/>
      <c r="AB54" s="17"/>
    </row>
    <row r="55" spans="1:28" ht="14.25">
      <c r="A55" s="32" t="s">
        <v>28</v>
      </c>
      <c r="B55" s="6"/>
      <c r="C55" s="37">
        <v>6</v>
      </c>
      <c r="D55" s="17"/>
      <c r="E55" s="32" t="s">
        <v>28</v>
      </c>
      <c r="F55" s="6"/>
      <c r="G55" s="37">
        <v>7</v>
      </c>
      <c r="H55" s="17"/>
      <c r="I55" s="32" t="s">
        <v>28</v>
      </c>
      <c r="J55" s="6"/>
      <c r="K55" s="37">
        <v>4</v>
      </c>
      <c r="L55" s="17"/>
      <c r="M55" s="32" t="s">
        <v>28</v>
      </c>
      <c r="N55" s="6"/>
      <c r="O55" s="37">
        <v>0</v>
      </c>
      <c r="P55" s="17"/>
      <c r="Q55" s="32" t="s">
        <v>28</v>
      </c>
      <c r="R55" s="6"/>
      <c r="S55" s="37"/>
      <c r="T55" s="17"/>
      <c r="U55" s="32" t="s">
        <v>28</v>
      </c>
      <c r="V55" s="6"/>
      <c r="W55" s="37"/>
      <c r="X55" s="17"/>
      <c r="Y55" s="38"/>
      <c r="Z55" s="6"/>
      <c r="AA55" s="6"/>
      <c r="AB55" s="17"/>
    </row>
    <row r="56" spans="1:28" ht="14.25">
      <c r="A56" s="32" t="s">
        <v>29</v>
      </c>
      <c r="B56" s="6"/>
      <c r="C56" s="37">
        <v>0</v>
      </c>
      <c r="D56" s="17"/>
      <c r="E56" s="32" t="s">
        <v>29</v>
      </c>
      <c r="F56" s="6"/>
      <c r="G56" s="37">
        <v>0</v>
      </c>
      <c r="H56" s="17"/>
      <c r="I56" s="32" t="s">
        <v>29</v>
      </c>
      <c r="J56" s="6"/>
      <c r="K56" s="37">
        <v>3</v>
      </c>
      <c r="L56" s="17"/>
      <c r="M56" s="32" t="s">
        <v>29</v>
      </c>
      <c r="N56" s="6"/>
      <c r="O56" s="37">
        <v>0</v>
      </c>
      <c r="P56" s="17"/>
      <c r="Q56" s="32" t="s">
        <v>29</v>
      </c>
      <c r="R56" s="6"/>
      <c r="S56" s="37"/>
      <c r="T56" s="17"/>
      <c r="U56" s="32" t="s">
        <v>29</v>
      </c>
      <c r="V56" s="6"/>
      <c r="W56" s="37"/>
      <c r="X56" s="17"/>
      <c r="Y56" s="38"/>
      <c r="Z56" s="6"/>
      <c r="AA56" s="21"/>
      <c r="AB56" s="17"/>
    </row>
    <row r="57" spans="1:28" ht="14.25">
      <c r="A57" s="39" t="s">
        <v>30</v>
      </c>
      <c r="B57" s="6"/>
      <c r="C57" s="37">
        <v>3</v>
      </c>
      <c r="D57" s="17"/>
      <c r="E57" s="39" t="s">
        <v>30</v>
      </c>
      <c r="F57" s="6"/>
      <c r="G57" s="37">
        <v>5</v>
      </c>
      <c r="H57" s="17"/>
      <c r="I57" s="39" t="s">
        <v>30</v>
      </c>
      <c r="J57" s="6"/>
      <c r="K57" s="37">
        <v>4</v>
      </c>
      <c r="L57" s="17"/>
      <c r="M57" s="39" t="s">
        <v>30</v>
      </c>
      <c r="N57" s="6"/>
      <c r="O57" s="37">
        <v>1</v>
      </c>
      <c r="P57" s="17"/>
      <c r="Q57" s="39" t="s">
        <v>30</v>
      </c>
      <c r="R57" s="6"/>
      <c r="S57" s="37"/>
      <c r="T57" s="17"/>
      <c r="U57" s="39" t="s">
        <v>30</v>
      </c>
      <c r="V57" s="6"/>
      <c r="W57" s="37"/>
      <c r="X57" s="17"/>
      <c r="Y57" s="38"/>
      <c r="Z57" s="6"/>
      <c r="AA57" s="21"/>
      <c r="AB57" s="17"/>
    </row>
    <row r="58" spans="1:28" ht="14.25">
      <c r="A58" s="15" t="s">
        <v>31</v>
      </c>
      <c r="B58" s="6"/>
      <c r="C58" s="37">
        <v>1</v>
      </c>
      <c r="D58" s="17"/>
      <c r="E58" s="15" t="s">
        <v>31</v>
      </c>
      <c r="F58" s="6"/>
      <c r="G58" s="37">
        <v>0</v>
      </c>
      <c r="H58" s="17"/>
      <c r="I58" s="15" t="s">
        <v>31</v>
      </c>
      <c r="J58" s="6"/>
      <c r="K58" s="37">
        <v>0</v>
      </c>
      <c r="L58" s="17"/>
      <c r="M58" s="15" t="s">
        <v>31</v>
      </c>
      <c r="N58" s="6"/>
      <c r="O58" s="37">
        <v>0</v>
      </c>
      <c r="P58" s="17"/>
      <c r="Q58" s="15" t="s">
        <v>31</v>
      </c>
      <c r="R58" s="6"/>
      <c r="S58" s="37"/>
      <c r="T58" s="17"/>
      <c r="U58" s="15" t="s">
        <v>31</v>
      </c>
      <c r="V58" s="6"/>
      <c r="W58" s="37"/>
      <c r="X58" s="17"/>
      <c r="Y58" s="40"/>
      <c r="Z58" s="6"/>
      <c r="AA58" s="6"/>
      <c r="AB58" s="17"/>
    </row>
    <row r="59" spans="1:28" ht="14.25">
      <c r="A59" s="41" t="s">
        <v>32</v>
      </c>
      <c r="B59" s="6"/>
      <c r="C59" s="37">
        <v>0</v>
      </c>
      <c r="D59" s="17"/>
      <c r="E59" s="41" t="s">
        <v>32</v>
      </c>
      <c r="F59" s="6"/>
      <c r="G59" s="37">
        <v>0</v>
      </c>
      <c r="H59" s="17"/>
      <c r="I59" s="41" t="s">
        <v>32</v>
      </c>
      <c r="J59" s="6"/>
      <c r="K59" s="37">
        <v>0</v>
      </c>
      <c r="L59" s="17"/>
      <c r="M59" s="41" t="s">
        <v>32</v>
      </c>
      <c r="N59" s="6"/>
      <c r="O59" s="37">
        <v>0</v>
      </c>
      <c r="P59" s="17"/>
      <c r="Q59" s="41" t="s">
        <v>32</v>
      </c>
      <c r="R59" s="6"/>
      <c r="S59" s="37"/>
      <c r="T59" s="17"/>
      <c r="U59" s="41" t="s">
        <v>32</v>
      </c>
      <c r="V59" s="6"/>
      <c r="W59" s="37"/>
      <c r="X59" s="17"/>
      <c r="Y59" s="38"/>
      <c r="Z59" s="6"/>
      <c r="AA59" s="21"/>
      <c r="AB59" s="17"/>
    </row>
    <row r="60" spans="1:28" ht="14.25">
      <c r="A60" s="41" t="s">
        <v>33</v>
      </c>
      <c r="B60" s="6"/>
      <c r="C60" s="37">
        <v>2</v>
      </c>
      <c r="D60" s="17"/>
      <c r="E60" s="41" t="s">
        <v>33</v>
      </c>
      <c r="F60" s="6"/>
      <c r="G60" s="37">
        <v>1</v>
      </c>
      <c r="H60" s="17"/>
      <c r="I60" s="41" t="s">
        <v>33</v>
      </c>
      <c r="J60" s="6"/>
      <c r="K60" s="37">
        <v>1</v>
      </c>
      <c r="L60" s="17"/>
      <c r="M60" s="41" t="s">
        <v>33</v>
      </c>
      <c r="N60" s="6"/>
      <c r="O60" s="37">
        <v>1</v>
      </c>
      <c r="P60" s="17"/>
      <c r="Q60" s="41" t="s">
        <v>33</v>
      </c>
      <c r="R60" s="6"/>
      <c r="S60" s="37"/>
      <c r="T60" s="17"/>
      <c r="U60" s="41" t="s">
        <v>33</v>
      </c>
      <c r="V60" s="6"/>
      <c r="W60" s="37"/>
      <c r="X60" s="17"/>
      <c r="Y60" s="42"/>
      <c r="Z60" s="6"/>
      <c r="AA60" s="21"/>
      <c r="AB60" s="17"/>
    </row>
    <row r="61" spans="1:28" ht="15">
      <c r="A61" s="43" t="s">
        <v>34</v>
      </c>
      <c r="B61" s="6"/>
      <c r="C61" s="44">
        <f>(C52*$B$965)+(C53*$B$966)+(C54*$B$967)+(C55*$B$968)+(C56*$B$969)+(C57*$B$970)+(C58*$B$971)+(C59*$B$972)+(C60*$B$974)+(IF(C62="good",+$B$973,0))</f>
        <v>22.5</v>
      </c>
      <c r="D61" s="17"/>
      <c r="E61" s="43" t="s">
        <v>34</v>
      </c>
      <c r="F61" s="6"/>
      <c r="G61" s="44">
        <f>(G52*$B$965)+(G53*$B$966)+(G54*$B$967)+(G55*$B$968)+(G56*$B$969)+(G57*$B$970)+(G58*$B$971)+(G59*$B$972)+(G60*$B$974)+(IF(G62="good",+$B$973,0))</f>
        <v>26</v>
      </c>
      <c r="H61" s="17"/>
      <c r="I61" s="43" t="s">
        <v>34</v>
      </c>
      <c r="J61" s="6"/>
      <c r="K61" s="44">
        <f>(K52*$B$965)+(K53*$B$966)+(K54*$B$967)+(K55*$B$968)+(K56*$B$969)+(K57*$B$970)+(K58*$B$971)+(K59*$B$972)+(K60*$B$974)+(IF(K62="good",+$B$973,0))</f>
        <v>22.25</v>
      </c>
      <c r="L61" s="17"/>
      <c r="M61" s="43" t="s">
        <v>34</v>
      </c>
      <c r="N61" s="6"/>
      <c r="O61" s="44">
        <f>(O52*$B$965)+(O53*$B$966)+(O54*$B$967)+(O55*$B$968)+(O56*$B$969)+(O57*$B$970)+(O58*$B$971)+(O59*$B$972)+(O60*$B$974)+(IF(O62="good",+$B$973,0))</f>
        <v>7</v>
      </c>
      <c r="P61" s="17"/>
      <c r="Q61" s="43" t="s">
        <v>34</v>
      </c>
      <c r="R61" s="6"/>
      <c r="S61" s="44">
        <f>(S52*$B$965)+(S53*$B$966)+(S54*$B$967)+(S55*$B$968)+(S56*$B$969)+(S57*$B$970)+(S58*$B$971)+(S59*$B$972)+(S60*$B$974)+(IF(S62="good",+$B$973,0))</f>
        <v>0</v>
      </c>
      <c r="T61" s="17"/>
      <c r="U61" s="43" t="s">
        <v>34</v>
      </c>
      <c r="V61" s="6"/>
      <c r="W61" s="44">
        <f>(W52*$B$965)+(W53*$B$966)+(W54*$B$967)+(W55*$B$968)+(W56*$B$969)+(W57*$B$970)+(W58*$B$971)+(W59*$B$972)+(W60*$B$974)+(IF(W62="good",+$B$973,0))</f>
        <v>0</v>
      </c>
      <c r="X61" s="17"/>
      <c r="Y61" s="40"/>
      <c r="Z61" s="6"/>
      <c r="AA61" s="44"/>
      <c r="AB61" s="17"/>
    </row>
    <row r="62" spans="1:28" ht="14.25">
      <c r="A62" s="39" t="s">
        <v>35</v>
      </c>
      <c r="B62" s="22" t="s">
        <v>36</v>
      </c>
      <c r="C62" s="45" t="s">
        <v>37</v>
      </c>
      <c r="D62" s="17"/>
      <c r="E62" s="39" t="s">
        <v>35</v>
      </c>
      <c r="F62" s="22" t="s">
        <v>36</v>
      </c>
      <c r="G62" s="45" t="s">
        <v>37</v>
      </c>
      <c r="H62" s="17"/>
      <c r="I62" s="39" t="s">
        <v>35</v>
      </c>
      <c r="J62" s="22" t="s">
        <v>36</v>
      </c>
      <c r="K62" s="45" t="s">
        <v>37</v>
      </c>
      <c r="L62" s="17"/>
      <c r="M62" s="39" t="s">
        <v>35</v>
      </c>
      <c r="N62" s="22" t="s">
        <v>36</v>
      </c>
      <c r="O62" s="45" t="s">
        <v>37</v>
      </c>
      <c r="P62" s="17"/>
      <c r="Q62" s="39" t="s">
        <v>35</v>
      </c>
      <c r="R62" s="22" t="s">
        <v>36</v>
      </c>
      <c r="S62" s="45"/>
      <c r="T62" s="17"/>
      <c r="U62" s="39" t="s">
        <v>35</v>
      </c>
      <c r="V62" s="22" t="s">
        <v>36</v>
      </c>
      <c r="W62" s="45"/>
      <c r="X62" s="17"/>
      <c r="Y62" s="39"/>
      <c r="Z62" s="6"/>
      <c r="AA62" s="6"/>
      <c r="AB62" s="17"/>
    </row>
    <row r="63" spans="1:28" ht="14.25">
      <c r="A63" s="32" t="s">
        <v>39</v>
      </c>
      <c r="B63" s="6"/>
      <c r="C63" s="6" t="str">
        <f>IF(C61&gt;$B$963, "Positive", "Negative")</f>
        <v>Positive</v>
      </c>
      <c r="D63" s="17"/>
      <c r="E63" s="32" t="s">
        <v>39</v>
      </c>
      <c r="F63" s="6"/>
      <c r="G63" s="6" t="str">
        <f>IF(G61&gt;$B$963, "Positive", "Negative")</f>
        <v>Positive</v>
      </c>
      <c r="H63" s="17"/>
      <c r="I63" s="32" t="s">
        <v>39</v>
      </c>
      <c r="J63" s="6"/>
      <c r="K63" s="6" t="str">
        <f>IF(K61&gt;$B$963, "Positive", "Negative")</f>
        <v>Positive</v>
      </c>
      <c r="L63" s="17"/>
      <c r="M63" s="32" t="s">
        <v>39</v>
      </c>
      <c r="N63" s="6"/>
      <c r="O63" s="6" t="str">
        <f>IF(O61&gt;$B$963, "Positive", "Negative")</f>
        <v>Negative</v>
      </c>
      <c r="P63" s="17"/>
      <c r="Q63" s="32" t="s">
        <v>39</v>
      </c>
      <c r="R63" s="6"/>
      <c r="S63" s="6" t="str">
        <f>IF(S61&gt;$B$963, "Positive", "Negative")</f>
        <v>Negative</v>
      </c>
      <c r="T63" s="17"/>
      <c r="U63" s="32" t="s">
        <v>39</v>
      </c>
      <c r="V63" s="6"/>
      <c r="W63" s="6" t="str">
        <f>IF(W61&gt;$B$963, "Positive", "Negative")</f>
        <v>Negative</v>
      </c>
      <c r="X63" s="17"/>
      <c r="Y63" s="38"/>
      <c r="Z63" s="6"/>
      <c r="AA63" s="6"/>
      <c r="AB63" s="17"/>
    </row>
    <row r="64" spans="1:28" ht="14.25">
      <c r="A64" s="32" t="s">
        <v>40</v>
      </c>
      <c r="B64" s="6"/>
      <c r="C64" s="22" t="s">
        <v>38</v>
      </c>
      <c r="D64" s="17"/>
      <c r="E64" s="32" t="s">
        <v>40</v>
      </c>
      <c r="F64" s="6"/>
      <c r="G64" s="22" t="s">
        <v>38</v>
      </c>
      <c r="H64" s="17"/>
      <c r="I64" s="32" t="s">
        <v>40</v>
      </c>
      <c r="J64" s="6"/>
      <c r="K64" s="6"/>
      <c r="L64" s="17"/>
      <c r="M64" s="32" t="s">
        <v>40</v>
      </c>
      <c r="N64" s="6"/>
      <c r="O64" s="22" t="s">
        <v>44</v>
      </c>
      <c r="P64" s="17"/>
      <c r="Q64" s="32" t="s">
        <v>40</v>
      </c>
      <c r="R64" s="6"/>
      <c r="S64" s="6"/>
      <c r="T64" s="17"/>
      <c r="U64" s="32" t="s">
        <v>40</v>
      </c>
      <c r="V64" s="6"/>
      <c r="W64" s="6"/>
      <c r="X64" s="17"/>
      <c r="Y64" s="38"/>
      <c r="Z64" s="6"/>
      <c r="AA64" s="6"/>
      <c r="AB64" s="17"/>
    </row>
    <row r="65" spans="1:28" ht="14.25">
      <c r="A65" s="32"/>
      <c r="B65" s="6"/>
      <c r="C65" s="6"/>
      <c r="D65" s="17"/>
      <c r="E65" s="40"/>
      <c r="F65" s="6"/>
      <c r="G65" s="6"/>
      <c r="H65" s="17"/>
      <c r="I65" s="40"/>
      <c r="J65" s="6"/>
      <c r="K65" s="6"/>
      <c r="L65" s="17"/>
      <c r="M65" s="32"/>
      <c r="N65" s="6"/>
      <c r="O65" s="6"/>
      <c r="P65" s="17"/>
      <c r="Q65" s="32"/>
      <c r="R65" s="6"/>
      <c r="S65" s="6"/>
      <c r="T65" s="17"/>
      <c r="U65" s="40"/>
      <c r="V65" s="6"/>
      <c r="W65" s="6"/>
      <c r="X65" s="17"/>
      <c r="Y65" s="40"/>
      <c r="Z65" s="6"/>
      <c r="AA65" s="6"/>
      <c r="AB65" s="17"/>
    </row>
    <row r="66" spans="1:28" ht="14.25">
      <c r="A66" s="16"/>
      <c r="B66" s="16"/>
      <c r="C66" s="16"/>
      <c r="D66" s="46"/>
      <c r="E66" s="29"/>
      <c r="F66" s="6"/>
      <c r="G66" s="6"/>
      <c r="H66" s="17"/>
      <c r="I66" s="29"/>
      <c r="J66" s="6"/>
      <c r="K66" s="6"/>
      <c r="L66" s="17"/>
      <c r="M66" s="29"/>
      <c r="N66" s="6"/>
      <c r="O66" s="6"/>
      <c r="P66" s="17"/>
      <c r="Q66" s="29"/>
      <c r="R66" s="6"/>
      <c r="S66" s="6"/>
      <c r="T66" s="17"/>
      <c r="U66" s="29"/>
      <c r="V66" s="6"/>
      <c r="W66" s="6"/>
      <c r="X66" s="17"/>
      <c r="Y66" s="29"/>
      <c r="Z66" s="6"/>
      <c r="AA66" s="6"/>
      <c r="AB66" s="17"/>
    </row>
    <row r="67" spans="1:28" ht="14.25">
      <c r="A67" s="6" t="s">
        <v>22</v>
      </c>
      <c r="B67" s="6"/>
      <c r="C67" s="27" t="str">
        <f>RIGHT(A10, LEN(A10)-FIND("-", A10))</f>
        <v>Shinji</v>
      </c>
      <c r="D67" s="17"/>
      <c r="E67" s="29" t="s">
        <v>22</v>
      </c>
      <c r="F67" s="6"/>
      <c r="G67" s="27" t="e">
        <f>RIGHT(E10, LEN(E10)-FIND("-", E10))</f>
        <v>#VALUE!</v>
      </c>
      <c r="H67" s="17"/>
      <c r="I67" s="29" t="s">
        <v>22</v>
      </c>
      <c r="J67" s="6"/>
      <c r="K67" s="27" t="str">
        <f>RIGHT(I10, LEN(I10)-FIND("-", I10))</f>
        <v>FreeFox</v>
      </c>
      <c r="L67" s="17"/>
      <c r="M67" s="29" t="s">
        <v>22</v>
      </c>
      <c r="N67" s="6"/>
      <c r="O67" s="27" t="str">
        <f>RIGHT(M10, LEN(M10)-FIND("-", M10))</f>
        <v>Heisenberg</v>
      </c>
      <c r="P67" s="17"/>
      <c r="Q67" s="29" t="s">
        <v>22</v>
      </c>
      <c r="R67" s="6"/>
      <c r="S67" s="27" t="e">
        <f>RIGHT(Q10, LEN(Q10)-FIND("-", Q10))</f>
        <v>#VALUE!</v>
      </c>
      <c r="T67" s="17"/>
      <c r="U67" s="29" t="s">
        <v>22</v>
      </c>
      <c r="V67" s="6"/>
      <c r="W67" s="27" t="e">
        <f>RIGHT(U10, LEN(U10)-FIND("-", U10))</f>
        <v>#VALUE!</v>
      </c>
      <c r="X67" s="17"/>
      <c r="Y67" s="29"/>
      <c r="Z67" s="6"/>
      <c r="AA67" s="27"/>
      <c r="AB67" s="17"/>
    </row>
    <row r="68" spans="1:28" ht="14.25">
      <c r="A68" s="6" t="s">
        <v>23</v>
      </c>
      <c r="B68" s="6"/>
      <c r="C68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7"/>
      <c r="E68" s="29" t="s">
        <v>23</v>
      </c>
      <c r="F68" s="6"/>
      <c r="G68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7"/>
      <c r="I68" s="29" t="s">
        <v>23</v>
      </c>
      <c r="J68" s="6"/>
      <c r="K68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7"/>
      <c r="M68" s="29" t="s">
        <v>23</v>
      </c>
      <c r="N68" s="6"/>
      <c r="O68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7"/>
      <c r="Q68" s="29" t="s">
        <v>23</v>
      </c>
      <c r="R68" s="6"/>
      <c r="S68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7"/>
      <c r="U68" s="29" t="s">
        <v>23</v>
      </c>
      <c r="V68" s="6"/>
      <c r="W68" s="30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7"/>
      <c r="Y68" s="29"/>
      <c r="Z68" s="6"/>
      <c r="AA68" s="30"/>
      <c r="AB68" s="17"/>
    </row>
    <row r="69" spans="1:28" ht="14.25">
      <c r="A69" s="6" t="s">
        <v>24</v>
      </c>
      <c r="B69" s="6"/>
      <c r="C69" s="30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""No-Lif"&amp;"er""))))))"),"LOA")</f>
        <v>LOA</v>
      </c>
      <c r="D69" s="17"/>
      <c r="E69" s="6" t="s">
        <v>24</v>
      </c>
      <c r="F69" s="6"/>
      <c r="G69" s="30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7"/>
      <c r="I69" s="6" t="s">
        <v>24</v>
      </c>
      <c r="J69" s="6"/>
      <c r="K69" s="30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""No-Lif"&amp;"er""))))))"),"No-Lifer")</f>
        <v>No-Lifer</v>
      </c>
      <c r="L69" s="17"/>
      <c r="M69" s="6" t="s">
        <v>24</v>
      </c>
      <c r="N69" s="6"/>
      <c r="O69" s="30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""No-Lif"&amp;"er""))))))"),"Inactive")</f>
        <v>Inactive</v>
      </c>
      <c r="P69" s="17"/>
      <c r="Q69" s="6" t="s">
        <v>24</v>
      </c>
      <c r="R69" s="6"/>
      <c r="S69" s="30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7"/>
      <c r="U69" s="6" t="s">
        <v>24</v>
      </c>
      <c r="V69" s="6"/>
      <c r="W69" s="30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7"/>
      <c r="Y69" s="29"/>
      <c r="Z69" s="6"/>
      <c r="AA69" s="6"/>
      <c r="AB69" s="17"/>
    </row>
    <row r="70" spans="1:28" ht="14.25">
      <c r="A70" s="32" t="s">
        <v>25</v>
      </c>
      <c r="B70" s="6"/>
      <c r="C70" s="33">
        <v>0</v>
      </c>
      <c r="D70" s="17"/>
      <c r="E70" s="32" t="s">
        <v>25</v>
      </c>
      <c r="F70" s="6"/>
      <c r="G70" s="33"/>
      <c r="H70" s="17"/>
      <c r="I70" s="32" t="s">
        <v>25</v>
      </c>
      <c r="J70" s="6"/>
      <c r="K70" s="33">
        <v>1</v>
      </c>
      <c r="L70" s="17"/>
      <c r="M70" s="32" t="s">
        <v>25</v>
      </c>
      <c r="N70" s="6"/>
      <c r="O70" s="33">
        <v>0</v>
      </c>
      <c r="P70" s="17"/>
      <c r="Q70" s="32" t="s">
        <v>25</v>
      </c>
      <c r="R70" s="6"/>
      <c r="S70" s="33"/>
      <c r="T70" s="17"/>
      <c r="U70" s="32" t="s">
        <v>25</v>
      </c>
      <c r="V70" s="6"/>
      <c r="W70" s="33"/>
      <c r="X70" s="17"/>
      <c r="Y70" s="34"/>
      <c r="Z70" s="6"/>
      <c r="AA70" s="22"/>
      <c r="AB70" s="17"/>
    </row>
    <row r="71" spans="1:28" ht="14.25">
      <c r="A71" s="35" t="s">
        <v>26</v>
      </c>
      <c r="B71" s="6"/>
      <c r="C71" s="33">
        <v>0</v>
      </c>
      <c r="D71" s="17"/>
      <c r="E71" s="35" t="s">
        <v>26</v>
      </c>
      <c r="F71" s="6"/>
      <c r="G71" s="33"/>
      <c r="H71" s="17"/>
      <c r="I71" s="35" t="s">
        <v>26</v>
      </c>
      <c r="J71" s="6"/>
      <c r="K71" s="33">
        <v>0</v>
      </c>
      <c r="L71" s="17"/>
      <c r="M71" s="35" t="s">
        <v>26</v>
      </c>
      <c r="N71" s="6"/>
      <c r="O71" s="33">
        <v>0</v>
      </c>
      <c r="P71" s="17"/>
      <c r="Q71" s="35" t="s">
        <v>26</v>
      </c>
      <c r="R71" s="6"/>
      <c r="S71" s="33"/>
      <c r="T71" s="17"/>
      <c r="U71" s="35" t="s">
        <v>26</v>
      </c>
      <c r="V71" s="6"/>
      <c r="W71" s="33"/>
      <c r="X71" s="17"/>
      <c r="Y71" s="36"/>
      <c r="Z71" s="6"/>
      <c r="AA71" s="37"/>
      <c r="AB71" s="17"/>
    </row>
    <row r="72" spans="1:28" ht="14.25">
      <c r="A72" s="35" t="s">
        <v>27</v>
      </c>
      <c r="B72" s="6"/>
      <c r="C72" s="37">
        <v>0</v>
      </c>
      <c r="D72" s="17"/>
      <c r="E72" s="35" t="s">
        <v>27</v>
      </c>
      <c r="F72" s="6"/>
      <c r="G72" s="37"/>
      <c r="H72" s="17"/>
      <c r="I72" s="35" t="s">
        <v>27</v>
      </c>
      <c r="J72" s="6"/>
      <c r="K72" s="37">
        <v>0</v>
      </c>
      <c r="L72" s="17"/>
      <c r="M72" s="35" t="s">
        <v>27</v>
      </c>
      <c r="N72" s="6"/>
      <c r="O72" s="37">
        <v>0</v>
      </c>
      <c r="P72" s="17"/>
      <c r="Q72" s="35" t="s">
        <v>27</v>
      </c>
      <c r="R72" s="6"/>
      <c r="S72" s="37"/>
      <c r="T72" s="17"/>
      <c r="U72" s="35" t="s">
        <v>27</v>
      </c>
      <c r="V72" s="6"/>
      <c r="W72" s="37"/>
      <c r="X72" s="17"/>
      <c r="Y72" s="36"/>
      <c r="Z72" s="6"/>
      <c r="AA72" s="37"/>
      <c r="AB72" s="17"/>
    </row>
    <row r="73" spans="1:28" ht="14.25">
      <c r="A73" s="32" t="s">
        <v>28</v>
      </c>
      <c r="B73" s="6"/>
      <c r="C73" s="37">
        <v>0</v>
      </c>
      <c r="D73" s="17"/>
      <c r="E73" s="32" t="s">
        <v>28</v>
      </c>
      <c r="F73" s="6"/>
      <c r="G73" s="37"/>
      <c r="H73" s="17"/>
      <c r="I73" s="32" t="s">
        <v>28</v>
      </c>
      <c r="J73" s="6"/>
      <c r="K73" s="37">
        <v>5</v>
      </c>
      <c r="L73" s="17"/>
      <c r="M73" s="32" t="s">
        <v>28</v>
      </c>
      <c r="N73" s="6"/>
      <c r="O73" s="37">
        <v>1</v>
      </c>
      <c r="P73" s="17"/>
      <c r="Q73" s="32" t="s">
        <v>28</v>
      </c>
      <c r="R73" s="6"/>
      <c r="S73" s="37"/>
      <c r="T73" s="17"/>
      <c r="U73" s="32" t="s">
        <v>28</v>
      </c>
      <c r="V73" s="6"/>
      <c r="W73" s="37"/>
      <c r="X73" s="17"/>
      <c r="Y73" s="38"/>
      <c r="Z73" s="6"/>
      <c r="AA73" s="37"/>
      <c r="AB73" s="17"/>
    </row>
    <row r="74" spans="1:28" ht="14.25">
      <c r="A74" s="32" t="s">
        <v>29</v>
      </c>
      <c r="B74" s="6"/>
      <c r="C74" s="37">
        <v>0</v>
      </c>
      <c r="D74" s="17"/>
      <c r="E74" s="32" t="s">
        <v>29</v>
      </c>
      <c r="F74" s="6"/>
      <c r="G74" s="37"/>
      <c r="H74" s="17"/>
      <c r="I74" s="32" t="s">
        <v>29</v>
      </c>
      <c r="J74" s="6"/>
      <c r="K74" s="37">
        <v>0</v>
      </c>
      <c r="L74" s="17"/>
      <c r="M74" s="32" t="s">
        <v>29</v>
      </c>
      <c r="N74" s="6"/>
      <c r="O74" s="37">
        <v>0</v>
      </c>
      <c r="P74" s="17"/>
      <c r="Q74" s="32" t="s">
        <v>29</v>
      </c>
      <c r="R74" s="6"/>
      <c r="S74" s="37"/>
      <c r="T74" s="17"/>
      <c r="U74" s="32" t="s">
        <v>29</v>
      </c>
      <c r="V74" s="6"/>
      <c r="W74" s="37"/>
      <c r="X74" s="17"/>
      <c r="Y74" s="38"/>
      <c r="Z74" s="6"/>
      <c r="AA74" s="22"/>
      <c r="AB74" s="17"/>
    </row>
    <row r="75" spans="1:28" ht="14.25">
      <c r="A75" s="39" t="s">
        <v>30</v>
      </c>
      <c r="B75" s="6"/>
      <c r="C75" s="37">
        <v>0</v>
      </c>
      <c r="D75" s="17"/>
      <c r="E75" s="39" t="s">
        <v>30</v>
      </c>
      <c r="F75" s="6"/>
      <c r="G75" s="37"/>
      <c r="H75" s="17"/>
      <c r="I75" s="39" t="s">
        <v>30</v>
      </c>
      <c r="J75" s="6"/>
      <c r="K75" s="37">
        <v>3</v>
      </c>
      <c r="L75" s="17"/>
      <c r="M75" s="39" t="s">
        <v>30</v>
      </c>
      <c r="N75" s="6"/>
      <c r="O75" s="37">
        <v>0</v>
      </c>
      <c r="P75" s="17"/>
      <c r="Q75" s="39" t="s">
        <v>30</v>
      </c>
      <c r="R75" s="6"/>
      <c r="S75" s="37"/>
      <c r="T75" s="17"/>
      <c r="U75" s="39" t="s">
        <v>30</v>
      </c>
      <c r="V75" s="6"/>
      <c r="W75" s="37"/>
      <c r="X75" s="17"/>
      <c r="Y75" s="38"/>
      <c r="Z75" s="6"/>
      <c r="AA75" s="6"/>
      <c r="AB75" s="17"/>
    </row>
    <row r="76" spans="1:28" ht="14.25">
      <c r="A76" s="15" t="s">
        <v>31</v>
      </c>
      <c r="B76" s="6"/>
      <c r="C76" s="37">
        <v>0</v>
      </c>
      <c r="D76" s="17"/>
      <c r="E76" s="15" t="s">
        <v>31</v>
      </c>
      <c r="F76" s="6"/>
      <c r="G76" s="37"/>
      <c r="H76" s="17"/>
      <c r="I76" s="15" t="s">
        <v>31</v>
      </c>
      <c r="J76" s="6"/>
      <c r="K76" s="37">
        <v>0</v>
      </c>
      <c r="L76" s="17"/>
      <c r="M76" s="15" t="s">
        <v>31</v>
      </c>
      <c r="N76" s="6"/>
      <c r="O76" s="37">
        <v>0</v>
      </c>
      <c r="P76" s="17"/>
      <c r="Q76" s="15" t="s">
        <v>31</v>
      </c>
      <c r="R76" s="6"/>
      <c r="S76" s="37"/>
      <c r="T76" s="17"/>
      <c r="U76" s="15" t="s">
        <v>31</v>
      </c>
      <c r="V76" s="6"/>
      <c r="W76" s="37"/>
      <c r="X76" s="17"/>
      <c r="Y76" s="40"/>
      <c r="Z76" s="6"/>
      <c r="AA76" s="6"/>
      <c r="AB76" s="17"/>
    </row>
    <row r="77" spans="1:28" ht="14.25">
      <c r="A77" s="41" t="s">
        <v>32</v>
      </c>
      <c r="B77" s="6"/>
      <c r="C77" s="37">
        <v>0</v>
      </c>
      <c r="D77" s="17"/>
      <c r="E77" s="41" t="s">
        <v>32</v>
      </c>
      <c r="F77" s="6"/>
      <c r="G77" s="37"/>
      <c r="H77" s="17"/>
      <c r="I77" s="41" t="s">
        <v>32</v>
      </c>
      <c r="J77" s="6"/>
      <c r="K77" s="37">
        <v>1</v>
      </c>
      <c r="L77" s="17"/>
      <c r="M77" s="41" t="s">
        <v>32</v>
      </c>
      <c r="N77" s="6"/>
      <c r="O77" s="37">
        <v>0</v>
      </c>
      <c r="P77" s="17"/>
      <c r="Q77" s="41" t="s">
        <v>32</v>
      </c>
      <c r="R77" s="6"/>
      <c r="S77" s="37"/>
      <c r="T77" s="17"/>
      <c r="U77" s="41" t="s">
        <v>32</v>
      </c>
      <c r="V77" s="6"/>
      <c r="W77" s="37"/>
      <c r="X77" s="17"/>
      <c r="Y77" s="38"/>
      <c r="Z77" s="6"/>
      <c r="AA77" s="21"/>
      <c r="AB77" s="17"/>
    </row>
    <row r="78" spans="1:28" ht="14.25">
      <c r="A78" s="41" t="s">
        <v>33</v>
      </c>
      <c r="B78" s="6"/>
      <c r="C78" s="37">
        <v>0</v>
      </c>
      <c r="D78" s="17"/>
      <c r="E78" s="41" t="s">
        <v>33</v>
      </c>
      <c r="F78" s="6"/>
      <c r="G78" s="37"/>
      <c r="H78" s="17"/>
      <c r="I78" s="41" t="s">
        <v>33</v>
      </c>
      <c r="J78" s="6"/>
      <c r="K78" s="37">
        <v>1</v>
      </c>
      <c r="L78" s="17"/>
      <c r="M78" s="41" t="s">
        <v>33</v>
      </c>
      <c r="N78" s="6"/>
      <c r="O78" s="37">
        <v>0</v>
      </c>
      <c r="P78" s="17"/>
      <c r="Q78" s="41" t="s">
        <v>33</v>
      </c>
      <c r="R78" s="6"/>
      <c r="S78" s="37"/>
      <c r="T78" s="17"/>
      <c r="U78" s="41" t="s">
        <v>33</v>
      </c>
      <c r="V78" s="6"/>
      <c r="W78" s="37"/>
      <c r="X78" s="17"/>
      <c r="Y78" s="42"/>
      <c r="Z78" s="6"/>
      <c r="AA78" s="21"/>
      <c r="AB78" s="17"/>
    </row>
    <row r="79" spans="1:28" ht="15">
      <c r="A79" s="43" t="s">
        <v>34</v>
      </c>
      <c r="B79" s="6"/>
      <c r="C79" s="44">
        <f>(C70*$B$965)+(C71*$B$966)+(C72*$B$967)+(C73*$B$968)+(C74*$B$969)+(C75*$B$970)+(C76*$B$971)+(C77*$B$972)+(C78*$B$974)+(IF(C80="good",+$B$973,0))</f>
        <v>0</v>
      </c>
      <c r="D79" s="17"/>
      <c r="E79" s="43" t="s">
        <v>34</v>
      </c>
      <c r="F79" s="6"/>
      <c r="G79" s="44">
        <f>(G70*$B$965)+(G71*$B$966)+(G72*$B$967)+(G73*$B$968)+(G74*$B$969)+(G75*$B$970)+(G76*$B$971)+(G77*$B$972)+(G78*$B$974)+(IF(G80="good",+$B$973,0))</f>
        <v>0</v>
      </c>
      <c r="H79" s="17"/>
      <c r="I79" s="43" t="s">
        <v>34</v>
      </c>
      <c r="J79" s="6"/>
      <c r="K79" s="44">
        <f>(K70*$B$965)+(K71*$B$966)+(K72*$B$967)+(K73*$B$968)+(K74*$B$969)+(K75*$B$970)+(K76*$B$971)+(K77*$B$972)+(K78*$B$974)+(IF(K80="good",+$B$973,0))</f>
        <v>22</v>
      </c>
      <c r="L79" s="17"/>
      <c r="M79" s="43" t="s">
        <v>34</v>
      </c>
      <c r="N79" s="6"/>
      <c r="O79" s="44">
        <f>(O70*$B$965)+(O71*$B$966)+(O72*$B$967)+(O73*$B$968)+(O74*$B$969)+(O75*$B$970)+(O76*$B$971)+(O77*$B$972)+(O78*$B$974)+(IF(O80="good",+$B$973,0))</f>
        <v>1</v>
      </c>
      <c r="P79" s="17"/>
      <c r="Q79" s="43" t="s">
        <v>34</v>
      </c>
      <c r="R79" s="6"/>
      <c r="S79" s="44">
        <f>(S70*$B$965)+(S71*$B$966)+(S72*$B$967)+(S73*$B$968)+(S74*$B$969)+(S75*$B$970)+(S76*$B$971)+(S77*$B$972)+(S78*$B$974)+(IF(S80="good",+$B$973,0))</f>
        <v>0</v>
      </c>
      <c r="T79" s="17"/>
      <c r="U79" s="43" t="s">
        <v>34</v>
      </c>
      <c r="V79" s="6"/>
      <c r="W79" s="44">
        <f>(W70*$B$965)+(W71*$B$966)+(W72*$B$967)+(W73*$B$968)+(W74*$B$969)+(W75*$B$970)+(W76*$B$971)+(W77*$B$972)+(W78*$B$974)+(IF(W80="good",+$B$973,0))</f>
        <v>0</v>
      </c>
      <c r="X79" s="17"/>
      <c r="Y79" s="40"/>
      <c r="Z79" s="6"/>
      <c r="AA79" s="31"/>
      <c r="AB79" s="17"/>
    </row>
    <row r="80" spans="1:28" ht="14.25">
      <c r="A80" s="39" t="s">
        <v>35</v>
      </c>
      <c r="B80" s="22" t="s">
        <v>36</v>
      </c>
      <c r="C80" s="45" t="s">
        <v>38</v>
      </c>
      <c r="D80" s="17"/>
      <c r="E80" s="39" t="s">
        <v>35</v>
      </c>
      <c r="F80" s="22" t="s">
        <v>36</v>
      </c>
      <c r="G80" s="45"/>
      <c r="H80" s="17"/>
      <c r="I80" s="39" t="s">
        <v>35</v>
      </c>
      <c r="J80" s="22" t="s">
        <v>36</v>
      </c>
      <c r="K80" s="45" t="s">
        <v>37</v>
      </c>
      <c r="L80" s="17"/>
      <c r="M80" s="39" t="s">
        <v>35</v>
      </c>
      <c r="N80" s="22" t="s">
        <v>36</v>
      </c>
      <c r="O80" s="45" t="s">
        <v>38</v>
      </c>
      <c r="P80" s="17"/>
      <c r="Q80" s="39" t="s">
        <v>35</v>
      </c>
      <c r="R80" s="22" t="s">
        <v>36</v>
      </c>
      <c r="S80" s="45"/>
      <c r="T80" s="17"/>
      <c r="U80" s="39" t="s">
        <v>35</v>
      </c>
      <c r="V80" s="22" t="s">
        <v>36</v>
      </c>
      <c r="W80" s="45"/>
      <c r="X80" s="17"/>
      <c r="Y80" s="39"/>
      <c r="Z80" s="6"/>
      <c r="AA80" s="6"/>
      <c r="AB80" s="17"/>
    </row>
    <row r="81" spans="1:28" ht="14.25">
      <c r="A81" s="32" t="s">
        <v>39</v>
      </c>
      <c r="B81" s="6"/>
      <c r="C81" s="6" t="str">
        <f>IF(C79&gt;$B$963, "Positive", "Negative")</f>
        <v>Negative</v>
      </c>
      <c r="D81" s="17"/>
      <c r="E81" s="32" t="s">
        <v>39</v>
      </c>
      <c r="F81" s="6"/>
      <c r="G81" s="6" t="str">
        <f>IF(G79&gt;$B$963, "Positive", "Negative")</f>
        <v>Negative</v>
      </c>
      <c r="H81" s="17"/>
      <c r="I81" s="32" t="s">
        <v>39</v>
      </c>
      <c r="J81" s="6"/>
      <c r="K81" s="6" t="str">
        <f>IF(K79&gt;$B$963, "Positive", "Negative")</f>
        <v>Positive</v>
      </c>
      <c r="L81" s="17"/>
      <c r="M81" s="32" t="s">
        <v>39</v>
      </c>
      <c r="N81" s="6"/>
      <c r="O81" s="6" t="str">
        <f>IF(O79&gt;$B$963, "Positive", "Negative")</f>
        <v>Negative</v>
      </c>
      <c r="P81" s="17"/>
      <c r="Q81" s="32" t="s">
        <v>39</v>
      </c>
      <c r="R81" s="6"/>
      <c r="S81" s="6" t="str">
        <f>IF(S79&gt;$B$963, "Positive", "Negative")</f>
        <v>Negative</v>
      </c>
      <c r="T81" s="17"/>
      <c r="U81" s="32" t="s">
        <v>39</v>
      </c>
      <c r="V81" s="6"/>
      <c r="W81" s="6" t="str">
        <f>IF(W79&gt;$B$963, "Positive", "Negative")</f>
        <v>Negative</v>
      </c>
      <c r="X81" s="17"/>
      <c r="Y81" s="38"/>
      <c r="Z81" s="6"/>
      <c r="AA81" s="6"/>
      <c r="AB81" s="17"/>
    </row>
    <row r="82" spans="1:28" ht="14.25">
      <c r="A82" s="32" t="s">
        <v>40</v>
      </c>
      <c r="B82" s="6"/>
      <c r="C82" s="22" t="s">
        <v>38</v>
      </c>
      <c r="D82" s="17"/>
      <c r="E82" s="32" t="s">
        <v>40</v>
      </c>
      <c r="F82" s="6"/>
      <c r="G82" s="6"/>
      <c r="H82" s="17"/>
      <c r="I82" s="32" t="s">
        <v>40</v>
      </c>
      <c r="J82" s="6"/>
      <c r="K82" s="6"/>
      <c r="L82" s="17"/>
      <c r="M82" s="32" t="s">
        <v>40</v>
      </c>
      <c r="N82" s="6"/>
      <c r="O82" s="22" t="s">
        <v>45</v>
      </c>
      <c r="P82" s="17"/>
      <c r="Q82" s="32" t="s">
        <v>40</v>
      </c>
      <c r="R82" s="6"/>
      <c r="S82" s="6"/>
      <c r="T82" s="17"/>
      <c r="U82" s="32" t="s">
        <v>40</v>
      </c>
      <c r="V82" s="6"/>
      <c r="W82" s="6"/>
      <c r="X82" s="17"/>
      <c r="Y82" s="38"/>
      <c r="Z82" s="6"/>
      <c r="AA82" s="6"/>
      <c r="AB82" s="3"/>
    </row>
    <row r="83" spans="1:28" ht="14.25">
      <c r="A83" s="35"/>
      <c r="B83" s="6"/>
      <c r="C83" s="21"/>
      <c r="D83" s="46"/>
      <c r="E83" s="16"/>
      <c r="F83" s="16"/>
      <c r="G83" s="16"/>
      <c r="H83" s="46"/>
      <c r="I83" s="16"/>
      <c r="J83" s="16"/>
      <c r="K83" s="47"/>
      <c r="L83" s="46"/>
      <c r="M83" s="16"/>
      <c r="N83" s="16"/>
      <c r="O83" s="16"/>
      <c r="P83" s="46"/>
      <c r="Q83" s="16"/>
      <c r="R83" s="16"/>
      <c r="S83" s="16"/>
      <c r="T83" s="46"/>
      <c r="U83" s="16"/>
      <c r="V83" s="16"/>
      <c r="W83" s="16"/>
      <c r="X83" s="46"/>
      <c r="Y83" s="16"/>
      <c r="Z83" s="16"/>
      <c r="AA83" s="16"/>
      <c r="AB83" s="1"/>
    </row>
    <row r="84" spans="1:28" ht="14.25">
      <c r="A84" s="16"/>
      <c r="B84" s="16"/>
      <c r="C84" s="16"/>
      <c r="D84" s="46"/>
      <c r="E84" s="16"/>
      <c r="F84" s="16"/>
      <c r="G84" s="16"/>
      <c r="H84" s="46"/>
      <c r="I84" s="16"/>
      <c r="J84" s="16"/>
      <c r="K84" s="47"/>
      <c r="L84" s="46"/>
      <c r="M84" s="16"/>
      <c r="N84" s="16"/>
      <c r="O84" s="16"/>
      <c r="P84" s="46"/>
      <c r="Q84" s="16"/>
      <c r="R84" s="16"/>
      <c r="S84" s="16"/>
      <c r="T84" s="46"/>
      <c r="U84" s="16"/>
      <c r="V84" s="16"/>
      <c r="W84" s="16"/>
      <c r="X84" s="46"/>
      <c r="Y84" s="16"/>
      <c r="Z84" s="16"/>
      <c r="AA84" s="16"/>
      <c r="AB84" s="1"/>
    </row>
    <row r="85" spans="1:28" ht="14.25">
      <c r="A85" s="6" t="s">
        <v>22</v>
      </c>
      <c r="B85" s="6"/>
      <c r="C85" s="48" t="e">
        <f>RIGHT(A11, LEN(A11)-FIND("-", A11))</f>
        <v>#VALUE!</v>
      </c>
      <c r="D85" s="17"/>
      <c r="E85" s="29" t="s">
        <v>22</v>
      </c>
      <c r="F85" s="6"/>
      <c r="G85" s="48" t="e">
        <f>RIGHT(E11, LEN(E11)-FIND("-", E11))</f>
        <v>#VALUE!</v>
      </c>
      <c r="H85" s="17"/>
      <c r="I85" s="29" t="s">
        <v>22</v>
      </c>
      <c r="J85" s="6"/>
      <c r="K85" s="48" t="e">
        <f>RIGHT(I11, LEN(I11)-FIND("-", I11))</f>
        <v>#VALUE!</v>
      </c>
      <c r="L85" s="17"/>
      <c r="M85" s="29" t="s">
        <v>22</v>
      </c>
      <c r="N85" s="6"/>
      <c r="O85" s="27" t="e">
        <f>RIGHT(M11, LEN(M11)-FIND("-", M11))</f>
        <v>#VALUE!</v>
      </c>
      <c r="P85" s="17"/>
      <c r="Q85" s="29" t="s">
        <v>22</v>
      </c>
      <c r="R85" s="6"/>
      <c r="S85" s="27" t="e">
        <f>RIGHT(Q11, LEN(Q11)-FIND("-", Q11))</f>
        <v>#VALUE!</v>
      </c>
      <c r="T85" s="17"/>
      <c r="U85" s="29" t="s">
        <v>22</v>
      </c>
      <c r="V85" s="6"/>
      <c r="W85" s="27" t="e">
        <f>RIGHT(U11, LEN(U11)-FIND("-", U11))</f>
        <v>#VALUE!</v>
      </c>
      <c r="X85" s="17"/>
      <c r="Y85" s="29"/>
      <c r="Z85" s="6"/>
      <c r="AA85" s="27"/>
      <c r="AB85" s="17"/>
    </row>
    <row r="86" spans="1:28" ht="14.25">
      <c r="A86" s="6" t="s">
        <v>23</v>
      </c>
      <c r="B86" s="6"/>
      <c r="C86" s="30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7"/>
      <c r="E86" s="29" t="s">
        <v>23</v>
      </c>
      <c r="F86" s="6"/>
      <c r="G86" s="30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7"/>
      <c r="I86" s="29" t="s">
        <v>23</v>
      </c>
      <c r="J86" s="6"/>
      <c r="K86" s="30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7"/>
      <c r="M86" s="29" t="s">
        <v>23</v>
      </c>
      <c r="N86" s="6"/>
      <c r="O86" s="30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7"/>
      <c r="Q86" s="29" t="s">
        <v>23</v>
      </c>
      <c r="R86" s="6"/>
      <c r="S86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7"/>
      <c r="U86" s="29" t="s">
        <v>23</v>
      </c>
      <c r="V86" s="6"/>
      <c r="W86" s="30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7"/>
      <c r="Y86" s="29"/>
      <c r="Z86" s="6"/>
      <c r="AA86" s="30"/>
      <c r="AB86" s="17"/>
    </row>
    <row r="87" spans="1:28" ht="14.25">
      <c r="A87" s="6" t="s">
        <v>24</v>
      </c>
      <c r="B87" s="6"/>
      <c r="C87" s="30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7"/>
      <c r="E87" s="6" t="s">
        <v>24</v>
      </c>
      <c r="F87" s="6"/>
      <c r="G87" s="30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7"/>
      <c r="I87" s="6" t="s">
        <v>24</v>
      </c>
      <c r="J87" s="6"/>
      <c r="K87" s="30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7"/>
      <c r="M87" s="6" t="s">
        <v>24</v>
      </c>
      <c r="N87" s="6"/>
      <c r="O87" s="30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7"/>
      <c r="Q87" s="6" t="s">
        <v>24</v>
      </c>
      <c r="R87" s="6"/>
      <c r="S87" s="30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7"/>
      <c r="U87" s="6" t="s">
        <v>24</v>
      </c>
      <c r="V87" s="6"/>
      <c r="W87" s="30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7"/>
      <c r="Y87" s="29"/>
      <c r="Z87" s="6"/>
      <c r="AA87" s="6"/>
      <c r="AB87" s="17"/>
    </row>
    <row r="88" spans="1:28" ht="14.25">
      <c r="A88" s="32" t="s">
        <v>25</v>
      </c>
      <c r="B88" s="6"/>
      <c r="C88" s="33"/>
      <c r="D88" s="17"/>
      <c r="E88" s="32" t="s">
        <v>25</v>
      </c>
      <c r="F88" s="6"/>
      <c r="G88" s="33"/>
      <c r="H88" s="17"/>
      <c r="I88" s="32" t="s">
        <v>25</v>
      </c>
      <c r="J88" s="6"/>
      <c r="K88" s="33"/>
      <c r="L88" s="17"/>
      <c r="M88" s="32" t="s">
        <v>25</v>
      </c>
      <c r="N88" s="6"/>
      <c r="O88" s="33"/>
      <c r="P88" s="17"/>
      <c r="Q88" s="32" t="s">
        <v>25</v>
      </c>
      <c r="R88" s="6"/>
      <c r="S88" s="33"/>
      <c r="T88" s="17"/>
      <c r="U88" s="32" t="s">
        <v>25</v>
      </c>
      <c r="V88" s="6"/>
      <c r="W88" s="33"/>
      <c r="X88" s="17"/>
      <c r="Y88" s="34"/>
      <c r="Z88" s="6"/>
      <c r="AA88" s="22"/>
      <c r="AB88" s="17"/>
    </row>
    <row r="89" spans="1:28" ht="14.25">
      <c r="A89" s="35" t="s">
        <v>26</v>
      </c>
      <c r="B89" s="6"/>
      <c r="C89" s="33"/>
      <c r="D89" s="17"/>
      <c r="E89" s="35" t="s">
        <v>26</v>
      </c>
      <c r="F89" s="6"/>
      <c r="G89" s="33"/>
      <c r="H89" s="17"/>
      <c r="I89" s="35" t="s">
        <v>26</v>
      </c>
      <c r="J89" s="6"/>
      <c r="K89" s="33"/>
      <c r="L89" s="17"/>
      <c r="M89" s="35" t="s">
        <v>26</v>
      </c>
      <c r="N89" s="6"/>
      <c r="O89" s="33"/>
      <c r="P89" s="17"/>
      <c r="Q89" s="35" t="s">
        <v>26</v>
      </c>
      <c r="R89" s="6"/>
      <c r="S89" s="33"/>
      <c r="T89" s="17"/>
      <c r="U89" s="35" t="s">
        <v>26</v>
      </c>
      <c r="V89" s="6"/>
      <c r="W89" s="33"/>
      <c r="X89" s="17"/>
      <c r="Y89" s="36"/>
      <c r="Z89" s="6"/>
      <c r="AA89" s="37"/>
      <c r="AB89" s="17"/>
    </row>
    <row r="90" spans="1:28" ht="14.25">
      <c r="A90" s="35" t="s">
        <v>27</v>
      </c>
      <c r="B90" s="6"/>
      <c r="C90" s="37"/>
      <c r="D90" s="17"/>
      <c r="E90" s="35" t="s">
        <v>27</v>
      </c>
      <c r="F90" s="6"/>
      <c r="G90" s="37"/>
      <c r="H90" s="17"/>
      <c r="I90" s="35" t="s">
        <v>27</v>
      </c>
      <c r="J90" s="6"/>
      <c r="K90" s="37"/>
      <c r="L90" s="17"/>
      <c r="M90" s="35" t="s">
        <v>27</v>
      </c>
      <c r="N90" s="6"/>
      <c r="O90" s="37"/>
      <c r="P90" s="17"/>
      <c r="Q90" s="35" t="s">
        <v>27</v>
      </c>
      <c r="R90" s="6"/>
      <c r="S90" s="37"/>
      <c r="T90" s="17"/>
      <c r="U90" s="35" t="s">
        <v>27</v>
      </c>
      <c r="V90" s="6"/>
      <c r="W90" s="37"/>
      <c r="X90" s="17"/>
      <c r="Y90" s="36"/>
      <c r="Z90" s="6"/>
      <c r="AA90" s="37"/>
      <c r="AB90" s="17"/>
    </row>
    <row r="91" spans="1:28" ht="14.25">
      <c r="A91" s="32" t="s">
        <v>28</v>
      </c>
      <c r="B91" s="6"/>
      <c r="C91" s="37"/>
      <c r="D91" s="17"/>
      <c r="E91" s="32" t="s">
        <v>28</v>
      </c>
      <c r="F91" s="6"/>
      <c r="G91" s="37"/>
      <c r="H91" s="17"/>
      <c r="I91" s="32" t="s">
        <v>28</v>
      </c>
      <c r="J91" s="6"/>
      <c r="K91" s="37"/>
      <c r="L91" s="17"/>
      <c r="M91" s="32" t="s">
        <v>28</v>
      </c>
      <c r="N91" s="6"/>
      <c r="O91" s="37"/>
      <c r="P91" s="17"/>
      <c r="Q91" s="32" t="s">
        <v>28</v>
      </c>
      <c r="R91" s="6"/>
      <c r="S91" s="37"/>
      <c r="T91" s="17"/>
      <c r="U91" s="32" t="s">
        <v>28</v>
      </c>
      <c r="V91" s="6"/>
      <c r="W91" s="37"/>
      <c r="X91" s="17"/>
      <c r="Y91" s="38"/>
      <c r="Z91" s="6"/>
      <c r="AA91" s="37"/>
      <c r="AB91" s="17"/>
    </row>
    <row r="92" spans="1:28" ht="14.25">
      <c r="A92" s="32" t="s">
        <v>29</v>
      </c>
      <c r="B92" s="6"/>
      <c r="C92" s="37"/>
      <c r="D92" s="17"/>
      <c r="E92" s="32" t="s">
        <v>29</v>
      </c>
      <c r="F92" s="6"/>
      <c r="G92" s="37"/>
      <c r="H92" s="17"/>
      <c r="I92" s="32" t="s">
        <v>29</v>
      </c>
      <c r="J92" s="6"/>
      <c r="K92" s="37"/>
      <c r="L92" s="17"/>
      <c r="M92" s="32" t="s">
        <v>29</v>
      </c>
      <c r="N92" s="6"/>
      <c r="O92" s="37"/>
      <c r="P92" s="17"/>
      <c r="Q92" s="32" t="s">
        <v>29</v>
      </c>
      <c r="R92" s="6"/>
      <c r="S92" s="37"/>
      <c r="T92" s="17"/>
      <c r="U92" s="32" t="s">
        <v>29</v>
      </c>
      <c r="V92" s="6"/>
      <c r="W92" s="37"/>
      <c r="X92" s="17"/>
      <c r="Y92" s="38"/>
      <c r="Z92" s="6"/>
      <c r="AA92" s="22"/>
      <c r="AB92" s="17"/>
    </row>
    <row r="93" spans="1:28" ht="14.25">
      <c r="A93" s="39" t="s">
        <v>30</v>
      </c>
      <c r="B93" s="6"/>
      <c r="C93" s="37"/>
      <c r="D93" s="17"/>
      <c r="E93" s="39" t="s">
        <v>30</v>
      </c>
      <c r="F93" s="6"/>
      <c r="G93" s="37"/>
      <c r="H93" s="17"/>
      <c r="I93" s="39" t="s">
        <v>30</v>
      </c>
      <c r="J93" s="6"/>
      <c r="K93" s="37"/>
      <c r="L93" s="17"/>
      <c r="M93" s="39" t="s">
        <v>30</v>
      </c>
      <c r="N93" s="6"/>
      <c r="O93" s="37"/>
      <c r="P93" s="17"/>
      <c r="Q93" s="39" t="s">
        <v>30</v>
      </c>
      <c r="R93" s="6"/>
      <c r="S93" s="37"/>
      <c r="T93" s="17"/>
      <c r="U93" s="39" t="s">
        <v>30</v>
      </c>
      <c r="V93" s="6"/>
      <c r="W93" s="37"/>
      <c r="X93" s="17"/>
      <c r="Y93" s="38"/>
      <c r="Z93" s="6"/>
      <c r="AA93" s="6"/>
      <c r="AB93" s="17"/>
    </row>
    <row r="94" spans="1:28" ht="14.25">
      <c r="A94" s="15" t="s">
        <v>31</v>
      </c>
      <c r="B94" s="6"/>
      <c r="C94" s="37"/>
      <c r="D94" s="17"/>
      <c r="E94" s="15" t="s">
        <v>31</v>
      </c>
      <c r="F94" s="6"/>
      <c r="G94" s="37"/>
      <c r="H94" s="17"/>
      <c r="I94" s="15" t="s">
        <v>31</v>
      </c>
      <c r="J94" s="6"/>
      <c r="K94" s="37"/>
      <c r="L94" s="17"/>
      <c r="M94" s="15" t="s">
        <v>31</v>
      </c>
      <c r="N94" s="6"/>
      <c r="O94" s="37"/>
      <c r="P94" s="17"/>
      <c r="Q94" s="15" t="s">
        <v>31</v>
      </c>
      <c r="R94" s="6"/>
      <c r="S94" s="37"/>
      <c r="T94" s="17"/>
      <c r="U94" s="15" t="s">
        <v>31</v>
      </c>
      <c r="V94" s="6"/>
      <c r="W94" s="37"/>
      <c r="X94" s="17"/>
      <c r="Y94" s="40"/>
      <c r="Z94" s="6"/>
      <c r="AA94" s="6"/>
      <c r="AB94" s="17"/>
    </row>
    <row r="95" spans="1:28" ht="14.25">
      <c r="A95" s="41" t="s">
        <v>32</v>
      </c>
      <c r="B95" s="6"/>
      <c r="C95" s="37"/>
      <c r="D95" s="17"/>
      <c r="E95" s="41" t="s">
        <v>32</v>
      </c>
      <c r="F95" s="6"/>
      <c r="G95" s="37"/>
      <c r="H95" s="17"/>
      <c r="I95" s="41" t="s">
        <v>32</v>
      </c>
      <c r="J95" s="6"/>
      <c r="K95" s="37"/>
      <c r="L95" s="17"/>
      <c r="M95" s="41" t="s">
        <v>32</v>
      </c>
      <c r="N95" s="6"/>
      <c r="O95" s="37"/>
      <c r="P95" s="17"/>
      <c r="Q95" s="41" t="s">
        <v>32</v>
      </c>
      <c r="R95" s="6"/>
      <c r="S95" s="37"/>
      <c r="T95" s="17"/>
      <c r="U95" s="41" t="s">
        <v>32</v>
      </c>
      <c r="V95" s="6"/>
      <c r="W95" s="37"/>
      <c r="X95" s="17"/>
      <c r="Y95" s="38"/>
      <c r="Z95" s="6"/>
      <c r="AA95" s="21"/>
      <c r="AB95" s="17"/>
    </row>
    <row r="96" spans="1:28" ht="14.25">
      <c r="A96" s="41" t="s">
        <v>33</v>
      </c>
      <c r="B96" s="6"/>
      <c r="C96" s="37"/>
      <c r="D96" s="17"/>
      <c r="E96" s="41" t="s">
        <v>33</v>
      </c>
      <c r="F96" s="6"/>
      <c r="G96" s="37"/>
      <c r="H96" s="17"/>
      <c r="I96" s="41" t="s">
        <v>33</v>
      </c>
      <c r="J96" s="6"/>
      <c r="K96" s="37"/>
      <c r="L96" s="17"/>
      <c r="M96" s="41" t="s">
        <v>33</v>
      </c>
      <c r="N96" s="6"/>
      <c r="O96" s="37"/>
      <c r="P96" s="17"/>
      <c r="Q96" s="41" t="s">
        <v>33</v>
      </c>
      <c r="R96" s="6"/>
      <c r="S96" s="37"/>
      <c r="T96" s="17"/>
      <c r="U96" s="41" t="s">
        <v>33</v>
      </c>
      <c r="V96" s="6"/>
      <c r="W96" s="37"/>
      <c r="X96" s="17"/>
      <c r="Y96" s="42"/>
      <c r="Z96" s="6"/>
      <c r="AA96" s="21"/>
      <c r="AB96" s="17"/>
    </row>
    <row r="97" spans="1:28" ht="15">
      <c r="A97" s="43" t="s">
        <v>34</v>
      </c>
      <c r="B97" s="6"/>
      <c r="C97" s="44">
        <f>(C88*$B$965)+(C89*$B$966)+(C90*$B$967)+(C91*$B$968)+(C92*$B$969)+(C93*$B$970)+(C94*$B$971)+(C95*$B$972)+(C96*$B$974)+(IF(C98="good",+$B$973,0))</f>
        <v>0</v>
      </c>
      <c r="D97" s="17"/>
      <c r="E97" s="43" t="s">
        <v>34</v>
      </c>
      <c r="F97" s="6"/>
      <c r="G97" s="44">
        <f>(G88*$B$965)+(G89*$B$966)+(G90*$B$967)+(G91*$B$968)+(G92*$B$969)+(G93*$B$970)+(G94*$B$971)+(G95*$B$972)+(G96*$B$974)+(IF(G98="good",+$B$973,0))</f>
        <v>0</v>
      </c>
      <c r="H97" s="17"/>
      <c r="I97" s="43" t="s">
        <v>34</v>
      </c>
      <c r="J97" s="6"/>
      <c r="K97" s="44">
        <f>(K88*$B$965)+(K89*$B$966)+(K90*$B$967)+(K91*$B$968)+(K92*$B$969)+(K93*$B$970)+(K94*$B$971)+(K95*$B$972)+(K96*$B$974)+(IF(K98="good",+$B$973,0))</f>
        <v>0</v>
      </c>
      <c r="L97" s="17"/>
      <c r="M97" s="43" t="s">
        <v>34</v>
      </c>
      <c r="N97" s="6"/>
      <c r="O97" s="44">
        <f>(O88*$B$965)+(O89*$B$966)+(O90*$B$967)+(O91*$B$968)+(O92*$B$969)+(O93*$B$970)+(O94*$B$971)+(O95*$B$972)+(O96*$B$974)+(IF(O98="good",+$B$973,0))</f>
        <v>0</v>
      </c>
      <c r="P97" s="17"/>
      <c r="Q97" s="43" t="s">
        <v>34</v>
      </c>
      <c r="R97" s="6"/>
      <c r="S97" s="44">
        <f>(S88*$B$965)+(S89*$B$966)+(S90*$B$967)+(S91*$B$968)+(S92*$B$969)+(S93*$B$970)+(S94*$B$971)+(S95*$B$972)+(S96*$B$974)+(IF(S98="good",+$B$973,0))</f>
        <v>0</v>
      </c>
      <c r="T97" s="17"/>
      <c r="U97" s="43" t="s">
        <v>34</v>
      </c>
      <c r="V97" s="6"/>
      <c r="W97" s="44">
        <f>(W88*$B$965)+(W89*$B$966)+(W90*$B$967)+(W91*$B$968)+(W92*$B$969)+(W93*$B$970)+(W94*$B$971)+(W95*$B$972)+(W96*$B$974)+(IF(W98="good",+$B$973,0))</f>
        <v>0</v>
      </c>
      <c r="X97" s="17"/>
      <c r="Y97" s="40"/>
      <c r="Z97" s="6"/>
      <c r="AA97" s="31"/>
      <c r="AB97" s="17"/>
    </row>
    <row r="98" spans="1:28" ht="14.25">
      <c r="A98" s="39" t="s">
        <v>35</v>
      </c>
      <c r="B98" s="22" t="s">
        <v>36</v>
      </c>
      <c r="C98" s="45"/>
      <c r="D98" s="17"/>
      <c r="E98" s="39" t="s">
        <v>35</v>
      </c>
      <c r="F98" s="22" t="s">
        <v>36</v>
      </c>
      <c r="G98" s="45"/>
      <c r="H98" s="17"/>
      <c r="I98" s="39" t="s">
        <v>35</v>
      </c>
      <c r="J98" s="22" t="s">
        <v>36</v>
      </c>
      <c r="K98" s="45"/>
      <c r="L98" s="17"/>
      <c r="M98" s="39" t="s">
        <v>35</v>
      </c>
      <c r="N98" s="22" t="s">
        <v>36</v>
      </c>
      <c r="O98" s="45"/>
      <c r="P98" s="17"/>
      <c r="Q98" s="39" t="s">
        <v>35</v>
      </c>
      <c r="R98" s="22" t="s">
        <v>36</v>
      </c>
      <c r="S98" s="45"/>
      <c r="T98" s="17"/>
      <c r="U98" s="39" t="s">
        <v>35</v>
      </c>
      <c r="V98" s="22" t="s">
        <v>36</v>
      </c>
      <c r="W98" s="45"/>
      <c r="X98" s="17"/>
      <c r="Y98" s="39"/>
      <c r="Z98" s="6"/>
      <c r="AA98" s="6"/>
      <c r="AB98" s="17"/>
    </row>
    <row r="99" spans="1:28" ht="14.25">
      <c r="A99" s="32" t="s">
        <v>39</v>
      </c>
      <c r="B99" s="6"/>
      <c r="C99" s="6" t="str">
        <f>IF(C97&gt;$B$963, "Positive", "Negative")</f>
        <v>Negative</v>
      </c>
      <c r="D99" s="17"/>
      <c r="E99" s="32" t="s">
        <v>39</v>
      </c>
      <c r="F99" s="6"/>
      <c r="G99" s="6" t="str">
        <f>IF(G97&gt;$B$963, "Positive", "Negative")</f>
        <v>Negative</v>
      </c>
      <c r="H99" s="17"/>
      <c r="I99" s="32" t="s">
        <v>39</v>
      </c>
      <c r="J99" s="6"/>
      <c r="K99" s="6" t="str">
        <f>IF(K97&gt;$B$963, "Positive", "Negative")</f>
        <v>Negative</v>
      </c>
      <c r="L99" s="17"/>
      <c r="M99" s="32" t="s">
        <v>39</v>
      </c>
      <c r="N99" s="6"/>
      <c r="O99" s="6" t="str">
        <f>IF(O97&gt;$B$963, "Positive", "Negative")</f>
        <v>Negative</v>
      </c>
      <c r="P99" s="17"/>
      <c r="Q99" s="32" t="s">
        <v>39</v>
      </c>
      <c r="R99" s="6"/>
      <c r="S99" s="6" t="str">
        <f>IF(S97&gt;$B$963, "Positive", "Negative")</f>
        <v>Negative</v>
      </c>
      <c r="T99" s="17"/>
      <c r="U99" s="32" t="s">
        <v>39</v>
      </c>
      <c r="V99" s="6"/>
      <c r="W99" s="6" t="str">
        <f>IF(W97&gt;$B$963, "Positive", "Negative")</f>
        <v>Negative</v>
      </c>
      <c r="X99" s="17"/>
      <c r="Y99" s="38"/>
      <c r="Z99" s="6"/>
      <c r="AA99" s="6"/>
      <c r="AB99" s="17"/>
    </row>
    <row r="100" spans="1:28" ht="14.25">
      <c r="A100" s="32" t="s">
        <v>40</v>
      </c>
      <c r="B100" s="6"/>
      <c r="C100" s="6"/>
      <c r="D100" s="17"/>
      <c r="E100" s="32" t="s">
        <v>40</v>
      </c>
      <c r="F100" s="6"/>
      <c r="G100" s="6"/>
      <c r="H100" s="17"/>
      <c r="I100" s="32" t="s">
        <v>40</v>
      </c>
      <c r="J100" s="6"/>
      <c r="K100" s="6"/>
      <c r="L100" s="17"/>
      <c r="M100" s="32" t="s">
        <v>40</v>
      </c>
      <c r="N100" s="6"/>
      <c r="O100" s="6"/>
      <c r="P100" s="17"/>
      <c r="Q100" s="32" t="s">
        <v>40</v>
      </c>
      <c r="R100" s="6"/>
      <c r="S100" s="6"/>
      <c r="T100" s="17"/>
      <c r="U100" s="32" t="s">
        <v>40</v>
      </c>
      <c r="V100" s="6"/>
      <c r="W100" s="6"/>
      <c r="X100" s="17"/>
      <c r="Y100" s="38"/>
      <c r="Z100" s="6"/>
      <c r="AA100" s="6"/>
      <c r="AB100" s="3"/>
    </row>
    <row r="101" spans="1:28" ht="14.25">
      <c r="A101" s="35"/>
      <c r="B101" s="2"/>
      <c r="C101" s="21"/>
      <c r="K101" s="47"/>
    </row>
    <row r="102" spans="1:28" ht="14.25">
      <c r="K102" s="47"/>
    </row>
    <row r="103" spans="1:28" ht="15">
      <c r="A103" s="49" t="s">
        <v>46</v>
      </c>
      <c r="K103" s="47"/>
    </row>
    <row r="104" spans="1:28" ht="14.25">
      <c r="A104" s="50" t="s">
        <v>47</v>
      </c>
      <c r="B104" s="2"/>
      <c r="C104" s="30" t="s">
        <v>48</v>
      </c>
      <c r="D104" s="51" t="s">
        <v>49</v>
      </c>
      <c r="E104" s="51" t="s">
        <v>50</v>
      </c>
      <c r="F104" s="51" t="s">
        <v>51</v>
      </c>
      <c r="G104" s="51" t="s">
        <v>52</v>
      </c>
      <c r="H104" s="51" t="s">
        <v>53</v>
      </c>
    </row>
    <row r="105" spans="1:28" ht="12.75">
      <c r="A105" s="52" t="s">
        <v>54</v>
      </c>
      <c r="C105" s="2" t="s">
        <v>55</v>
      </c>
      <c r="D105" s="2" t="s">
        <v>56</v>
      </c>
      <c r="E105" s="2" t="s">
        <v>57</v>
      </c>
      <c r="F105" s="2" t="s">
        <v>58</v>
      </c>
      <c r="G105" s="2" t="s">
        <v>59</v>
      </c>
      <c r="H105" s="51" t="s">
        <v>53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3" t="s">
        <v>60</v>
      </c>
      <c r="B107" s="51" t="s">
        <v>61</v>
      </c>
    </row>
    <row r="108" spans="1:28" ht="15">
      <c r="A108" s="53" t="s">
        <v>62</v>
      </c>
      <c r="B108" s="54" t="s">
        <v>63</v>
      </c>
    </row>
    <row r="109" spans="1:28" ht="12.75">
      <c r="A109" s="51" t="s">
        <v>64</v>
      </c>
    </row>
    <row r="141" spans="1:1" ht="14.25">
      <c r="A141" s="55"/>
    </row>
    <row r="517" spans="1:1" ht="12.75">
      <c r="A517" s="56"/>
    </row>
    <row r="906" spans="1:1" ht="12.75">
      <c r="A906" s="53"/>
    </row>
    <row r="911" spans="1:1" ht="12.75">
      <c r="A911" s="53"/>
    </row>
    <row r="912" spans="1:1" ht="12.75">
      <c r="A912" s="2"/>
    </row>
    <row r="913" spans="1:10" ht="12.75">
      <c r="A913" s="2"/>
      <c r="B913" s="53"/>
      <c r="C913" s="53"/>
      <c r="D913" s="53"/>
      <c r="E913" s="53"/>
      <c r="F913" s="53"/>
      <c r="G913" s="53"/>
      <c r="H913" s="53"/>
    </row>
    <row r="914" spans="1:10" ht="12.75">
      <c r="A914" s="2"/>
    </row>
    <row r="915" spans="1:10" ht="12.75">
      <c r="A915" s="57"/>
    </row>
    <row r="916" spans="1:10" ht="12.75">
      <c r="A916" s="2"/>
    </row>
    <row r="917" spans="1:10" ht="12.75">
      <c r="A917" s="57"/>
    </row>
    <row r="918" spans="1:10" ht="12.75">
      <c r="A918" s="2"/>
    </row>
    <row r="919" spans="1:10" ht="12.75">
      <c r="A919" s="57"/>
    </row>
    <row r="920" spans="1:10" ht="12.75">
      <c r="A920" s="57"/>
      <c r="J920" s="58"/>
    </row>
    <row r="921" spans="1:10" ht="12.75">
      <c r="A921" s="59"/>
    </row>
    <row r="922" spans="1:10" ht="12.75">
      <c r="A922" s="2"/>
    </row>
    <row r="923" spans="1:10" ht="12.75">
      <c r="A923" s="57"/>
    </row>
    <row r="924" spans="1:10" ht="12.75">
      <c r="A924" s="2"/>
    </row>
    <row r="925" spans="1:10" ht="12.75">
      <c r="A925" s="57"/>
    </row>
    <row r="926" spans="1:10" ht="12.75">
      <c r="A926" s="2"/>
    </row>
    <row r="927" spans="1:10" ht="12.75">
      <c r="A927" s="57"/>
    </row>
    <row r="928" spans="1:10" ht="12.75">
      <c r="A928" s="2"/>
    </row>
    <row r="931" spans="1:9">
      <c r="A931" s="60" t="s">
        <v>65</v>
      </c>
      <c r="B931" s="2"/>
      <c r="C931" s="2"/>
      <c r="I931" s="61"/>
    </row>
    <row r="932" spans="1:9" ht="14.25">
      <c r="A932" s="12" t="s">
        <v>66</v>
      </c>
      <c r="B932" s="62">
        <f>AVERAGE($C$25,$S$25,$S$43,$C$43,$S$61,,$S$61,$C$61,$S$79,$G$25,$G$43,$G$79,$K$25,$O$25,$O$43,$K$43,$G$61,$O$79,$K$79,$K$61,$O$61,W25,AA25,W43,AA43,W61,AA61,$W$79,$AA$79,$W$97,$AA$97,C97,G97,S97,K97,O97)</f>
        <v>5.7983870967741939</v>
      </c>
      <c r="C932" s="2"/>
      <c r="I932" s="61"/>
    </row>
    <row r="933" spans="1:9" ht="14.25">
      <c r="A933" s="12" t="s">
        <v>67</v>
      </c>
      <c r="B933" s="63">
        <f>MAX($C$25,$S$25,$S$43,$C$43,$S$61,,$S$61,$C$61,$S$79,$G$25,$G$43,$G$79,$K$25,$O$25,$O$43,$K$43,$G$61,$O$79,$K$79,$K$61,$O$61,W25,AA25,W43,AA43,W61,AA61,$W$79,$AA$79,$W$97,$AA$97,O97,K97,S97,G97,C97)</f>
        <v>26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Coldteen</v>
      </c>
      <c r="I933" s="61"/>
    </row>
    <row r="934" spans="1:9" ht="14.25">
      <c r="A934" s="12" t="s">
        <v>68</v>
      </c>
      <c r="B934" s="63">
        <f>SUM($C$25,$S$25,$S$43,$C$43,$S$61,,$S$61,$C$61,$S$79,$G$25,$G$43,$G$79,$K$25,$O$25,$O$43,$K$43,$G$61,$O$79,$K$79,$K$61,$O$61,W25,AA25,W43,AA43,W61,AA61,$W$79,$AA$79,$W$97,$AA$97,O97,K97,S97,G97,C97)</f>
        <v>179.75</v>
      </c>
      <c r="C934" s="2"/>
      <c r="I934" s="61"/>
    </row>
    <row r="935" spans="1:9" ht="14.25">
      <c r="A935" s="12" t="s">
        <v>69</v>
      </c>
      <c r="B935" s="63">
        <v>6</v>
      </c>
      <c r="C935" s="2"/>
      <c r="I935" s="61"/>
    </row>
    <row r="936" spans="1:9" ht="14.25">
      <c r="A936" s="12" t="s">
        <v>70</v>
      </c>
      <c r="B936" s="63">
        <v>1</v>
      </c>
      <c r="C936" s="2"/>
      <c r="I936" s="61"/>
    </row>
    <row r="937" spans="1:9" ht="14.25">
      <c r="A937" s="12" t="s">
        <v>71</v>
      </c>
      <c r="B937" s="63">
        <v>1</v>
      </c>
      <c r="C937" s="2"/>
      <c r="I937" s="61"/>
    </row>
    <row r="938" spans="1:9" ht="12.75">
      <c r="A938" s="12" t="s">
        <v>72</v>
      </c>
      <c r="B938" s="63">
        <v>4</v>
      </c>
      <c r="C938" s="2"/>
    </row>
    <row r="939" spans="1:9" ht="12.75">
      <c r="A939" s="12" t="s">
        <v>73</v>
      </c>
      <c r="B939" s="63">
        <v>1</v>
      </c>
      <c r="C939" s="2"/>
    </row>
    <row r="940" spans="1:9" ht="12.75">
      <c r="A940" s="12" t="s">
        <v>74</v>
      </c>
      <c r="B940" s="63">
        <v>0</v>
      </c>
      <c r="C940" s="2"/>
    </row>
    <row r="941" spans="1:9" ht="12.75">
      <c r="A941" s="12" t="s">
        <v>75</v>
      </c>
      <c r="B941" s="63">
        <v>8</v>
      </c>
      <c r="C941" s="2"/>
    </row>
    <row r="942" spans="1:9" ht="12.75">
      <c r="A942" s="12" t="s">
        <v>76</v>
      </c>
      <c r="B942" s="63">
        <f>SUM(C17+S17+S35+C35+C52+S52+S71+C71+G35+G52+G71+G17+K17+O17+K35+O35+K52+O52+O71+K71+W17+AA17+W35+AA35+AA52+W52+W71+AA71+AA89+W89+O89+K89+G89+S89+C89)</f>
        <v>3</v>
      </c>
      <c r="C942" s="2"/>
    </row>
    <row r="943" spans="1:9" ht="12.75">
      <c r="A943" s="12" t="s">
        <v>77</v>
      </c>
      <c r="B943" s="63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78</v>
      </c>
      <c r="B944" s="63">
        <f t="shared" si="0"/>
        <v>32</v>
      </c>
      <c r="C944" s="2"/>
    </row>
    <row r="945" spans="1:21" ht="12.75">
      <c r="A945" s="12" t="s">
        <v>79</v>
      </c>
      <c r="B945" s="63">
        <f t="shared" si="0"/>
        <v>11</v>
      </c>
      <c r="C945" s="2"/>
    </row>
    <row r="946" spans="1:21" ht="12.75">
      <c r="A946" s="12" t="s">
        <v>80</v>
      </c>
      <c r="B946" s="63">
        <f t="shared" si="0"/>
        <v>26</v>
      </c>
      <c r="C946" s="2"/>
    </row>
    <row r="947" spans="1:21" ht="12.75">
      <c r="A947" s="12" t="s">
        <v>81</v>
      </c>
      <c r="B947" s="63">
        <f t="shared" si="0"/>
        <v>2</v>
      </c>
      <c r="C947" s="2"/>
    </row>
    <row r="948" spans="1:21" ht="12.75">
      <c r="A948" s="12" t="s">
        <v>82</v>
      </c>
      <c r="B948" s="63">
        <f t="shared" si="0"/>
        <v>5</v>
      </c>
      <c r="C948" s="2"/>
    </row>
    <row r="949" spans="1:21" ht="12.75">
      <c r="A949" s="2" t="s">
        <v>83</v>
      </c>
      <c r="B949" s="63">
        <f>MAX(C17,S17,S17,S35,C35,C52,S52,S71,C71,G17,G35,G52,G71,K17,O17,O17,O35,K35,O52,K52,O71,K71,W17,AA17,W35,AA35,AA52,W52,AA71,W71,AA89,W89,O89,K89,S89,G89,C89)</f>
        <v>1</v>
      </c>
      <c r="C949" s="2" t="s">
        <v>114</v>
      </c>
    </row>
    <row r="950" spans="1:21" ht="12.75">
      <c r="A950" s="2" t="s">
        <v>84</v>
      </c>
      <c r="B950" s="63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Emrullah</v>
      </c>
    </row>
    <row r="951" spans="1:21" ht="12.75">
      <c r="A951" s="2" t="s">
        <v>85</v>
      </c>
      <c r="B951" s="63">
        <f t="shared" si="1"/>
        <v>7</v>
      </c>
      <c r="C951" s="2" t="str">
        <f t="shared" si="2"/>
        <v>Coldteen</v>
      </c>
    </row>
    <row r="952" spans="1:21" ht="12.75">
      <c r="A952" s="2" t="s">
        <v>86</v>
      </c>
      <c r="B952" s="63">
        <f t="shared" si="1"/>
        <v>4</v>
      </c>
      <c r="C952" s="2" t="str">
        <f t="shared" si="2"/>
        <v>Linko</v>
      </c>
    </row>
    <row r="953" spans="1:21" ht="12.75">
      <c r="A953" s="2" t="s">
        <v>87</v>
      </c>
      <c r="B953" s="63">
        <f t="shared" si="1"/>
        <v>5</v>
      </c>
      <c r="C953" s="2" t="str">
        <f t="shared" si="2"/>
        <v>Coldteen</v>
      </c>
    </row>
    <row r="954" spans="1:21" ht="14.25">
      <c r="A954" s="2" t="s">
        <v>88</v>
      </c>
      <c r="B954" s="63">
        <f t="shared" si="1"/>
        <v>1</v>
      </c>
      <c r="C954" s="2" t="str">
        <f t="shared" si="2"/>
        <v>Mo3gza</v>
      </c>
      <c r="N954" s="55"/>
      <c r="O954" s="64"/>
      <c r="P954" s="64"/>
    </row>
    <row r="955" spans="1:21" ht="12.75">
      <c r="A955" s="2" t="s">
        <v>89</v>
      </c>
      <c r="B955" s="63">
        <f t="shared" si="1"/>
        <v>3</v>
      </c>
      <c r="C955" s="2" t="str">
        <f t="shared" si="2"/>
        <v>Linko</v>
      </c>
    </row>
    <row r="957" spans="1:21">
      <c r="A957" s="65" t="s">
        <v>90</v>
      </c>
      <c r="I957" s="66"/>
      <c r="J957" s="66"/>
      <c r="K957" s="66"/>
      <c r="L957" s="66"/>
      <c r="M957" s="66"/>
      <c r="N957" s="66"/>
      <c r="O957" s="53"/>
      <c r="P957" s="53"/>
      <c r="U957" s="53"/>
    </row>
    <row r="958" spans="1:21" ht="14.25">
      <c r="A958" s="51" t="s">
        <v>91</v>
      </c>
      <c r="B958" s="51">
        <v>17.100000000000001</v>
      </c>
      <c r="C958" s="51" t="s">
        <v>92</v>
      </c>
      <c r="I958" s="67"/>
      <c r="J958" s="67"/>
      <c r="K958" s="67"/>
      <c r="L958" s="67"/>
      <c r="M958" s="67"/>
      <c r="N958" s="67"/>
      <c r="P958" s="68"/>
    </row>
    <row r="959" spans="1:21" ht="12.75">
      <c r="A959" s="51" t="s">
        <v>70</v>
      </c>
      <c r="B959" s="51">
        <v>17.100000000000001</v>
      </c>
      <c r="C959" s="51" t="s">
        <v>93</v>
      </c>
      <c r="I959" s="56"/>
      <c r="J959" s="56"/>
      <c r="K959" s="56"/>
      <c r="L959" s="56"/>
      <c r="M959" s="56"/>
      <c r="N959" s="56"/>
      <c r="P959" s="68"/>
    </row>
    <row r="960" spans="1:21" ht="12.75">
      <c r="A960" s="51" t="s">
        <v>71</v>
      </c>
      <c r="B960" s="51">
        <v>10.1</v>
      </c>
      <c r="C960" s="51" t="s">
        <v>94</v>
      </c>
      <c r="I960" s="56"/>
      <c r="J960" s="56"/>
      <c r="K960" s="56"/>
      <c r="L960" s="56"/>
      <c r="M960" s="56"/>
      <c r="N960" s="56"/>
      <c r="P960" s="68"/>
    </row>
    <row r="961" spans="1:19" ht="12.75">
      <c r="A961" s="51" t="s">
        <v>72</v>
      </c>
      <c r="B961" s="51">
        <v>4.0999999999999996</v>
      </c>
      <c r="C961" s="51" t="s">
        <v>95</v>
      </c>
      <c r="I961" s="56"/>
      <c r="J961" s="56"/>
      <c r="K961" s="56"/>
      <c r="L961" s="56"/>
      <c r="M961" s="56"/>
      <c r="N961" s="56"/>
      <c r="P961" s="68"/>
    </row>
    <row r="962" spans="1:19" ht="12.75">
      <c r="A962" s="51" t="s">
        <v>74</v>
      </c>
      <c r="B962" s="58">
        <v>0</v>
      </c>
      <c r="C962" s="51">
        <v>0</v>
      </c>
      <c r="I962" s="56"/>
      <c r="J962" s="56"/>
      <c r="K962" s="56"/>
      <c r="L962" s="56"/>
      <c r="M962" s="56"/>
      <c r="N962" s="56"/>
      <c r="P962" s="68"/>
      <c r="S962" s="53"/>
    </row>
    <row r="963" spans="1:19" ht="15">
      <c r="A963" s="51" t="s">
        <v>96</v>
      </c>
      <c r="B963" s="51">
        <v>8.9</v>
      </c>
      <c r="C963" s="51" t="s">
        <v>97</v>
      </c>
      <c r="I963" s="56"/>
      <c r="J963" s="56"/>
      <c r="K963" s="56"/>
      <c r="L963" s="56"/>
      <c r="M963" s="56"/>
      <c r="N963" s="56"/>
      <c r="P963" s="68"/>
      <c r="R963" s="69"/>
      <c r="S963" s="70"/>
    </row>
    <row r="964" spans="1:19" ht="15">
      <c r="A964" s="49"/>
      <c r="I964" s="56"/>
      <c r="J964" s="56"/>
      <c r="K964" s="56"/>
      <c r="L964" s="56"/>
      <c r="M964" s="56"/>
      <c r="N964" s="56"/>
      <c r="P964" s="68"/>
      <c r="R964" s="69"/>
      <c r="S964" s="70"/>
    </row>
    <row r="965" spans="1:19" ht="15">
      <c r="A965" s="51" t="s">
        <v>78</v>
      </c>
      <c r="B965" s="51">
        <v>1.5</v>
      </c>
      <c r="I965" s="56"/>
      <c r="J965" s="56"/>
      <c r="K965" s="56"/>
      <c r="L965" s="56"/>
      <c r="M965" s="56"/>
      <c r="N965" s="56"/>
      <c r="P965" s="68"/>
      <c r="R965" s="69"/>
      <c r="S965" s="70"/>
    </row>
    <row r="966" spans="1:19" ht="15">
      <c r="A966" s="51" t="s">
        <v>76</v>
      </c>
      <c r="B966" s="58">
        <v>4</v>
      </c>
      <c r="I966" s="56"/>
      <c r="J966" s="56"/>
      <c r="K966" s="56"/>
      <c r="L966" s="56"/>
      <c r="M966" s="56"/>
      <c r="N966" s="56"/>
      <c r="P966" s="68"/>
      <c r="R966" s="71"/>
      <c r="S966" s="70"/>
    </row>
    <row r="967" spans="1:19" ht="15">
      <c r="A967" s="51" t="s">
        <v>77</v>
      </c>
      <c r="B967" s="51">
        <v>2</v>
      </c>
      <c r="I967" s="56"/>
      <c r="J967" s="56"/>
      <c r="K967" s="56"/>
      <c r="L967" s="56"/>
      <c r="M967" s="56"/>
      <c r="N967" s="56"/>
      <c r="P967" s="68"/>
      <c r="R967" s="69"/>
      <c r="S967" s="70"/>
    </row>
    <row r="968" spans="1:19" ht="15">
      <c r="A968" s="51" t="s">
        <v>80</v>
      </c>
      <c r="B968" s="51">
        <v>1</v>
      </c>
      <c r="I968" s="56"/>
      <c r="J968" s="56"/>
      <c r="K968" s="56"/>
      <c r="L968" s="56"/>
      <c r="M968" s="56"/>
      <c r="N968" s="56"/>
      <c r="P968" s="68"/>
      <c r="R968" s="71"/>
      <c r="S968" s="70"/>
    </row>
    <row r="969" spans="1:19" ht="15">
      <c r="A969" s="72" t="s">
        <v>79</v>
      </c>
      <c r="B969" s="73">
        <v>1.25</v>
      </c>
      <c r="I969" s="56"/>
      <c r="J969" s="56"/>
      <c r="K969" s="56"/>
      <c r="L969" s="56"/>
      <c r="M969" s="56"/>
      <c r="N969" s="56"/>
      <c r="P969" s="68"/>
      <c r="R969" s="69"/>
      <c r="S969" s="70"/>
    </row>
    <row r="970" spans="1:19" ht="15">
      <c r="A970" s="51" t="s">
        <v>98</v>
      </c>
      <c r="B970" s="51">
        <v>3</v>
      </c>
      <c r="I970" s="56"/>
      <c r="J970" s="56"/>
      <c r="K970" s="56"/>
      <c r="L970" s="56"/>
      <c r="M970" s="56"/>
      <c r="N970" s="56"/>
      <c r="P970" s="68"/>
      <c r="R970" s="71"/>
      <c r="S970" s="70"/>
    </row>
    <row r="971" spans="1:19" ht="15">
      <c r="A971" s="51" t="s">
        <v>99</v>
      </c>
      <c r="B971" s="51">
        <v>1.5</v>
      </c>
      <c r="I971" s="56"/>
      <c r="J971" s="56"/>
      <c r="K971" s="56"/>
      <c r="L971" s="56"/>
      <c r="M971" s="56"/>
      <c r="N971" s="56"/>
      <c r="P971" s="68"/>
      <c r="R971" s="71"/>
      <c r="S971" s="70"/>
    </row>
    <row r="972" spans="1:19" ht="15">
      <c r="A972" s="51" t="s">
        <v>81</v>
      </c>
      <c r="B972" s="51">
        <v>4</v>
      </c>
      <c r="I972" s="56"/>
      <c r="J972" s="56"/>
      <c r="K972" s="56"/>
      <c r="L972" s="56"/>
      <c r="M972" s="56"/>
      <c r="N972" s="56"/>
      <c r="P972" s="68"/>
      <c r="R972" s="74"/>
      <c r="S972" s="70"/>
    </row>
    <row r="973" spans="1:19" ht="15">
      <c r="A973" s="51" t="s">
        <v>100</v>
      </c>
      <c r="B973" s="51">
        <v>0.5</v>
      </c>
      <c r="I973" s="56"/>
      <c r="J973" s="56"/>
      <c r="K973" s="56"/>
      <c r="L973" s="56"/>
      <c r="M973" s="56"/>
      <c r="N973" s="56"/>
      <c r="P973" s="68"/>
      <c r="R973" s="69"/>
      <c r="S973" s="70"/>
    </row>
    <row r="974" spans="1:19" ht="15">
      <c r="A974" s="51" t="s">
        <v>101</v>
      </c>
      <c r="B974" s="51">
        <v>2</v>
      </c>
      <c r="I974" s="56"/>
      <c r="J974" s="56"/>
      <c r="K974" s="56"/>
      <c r="L974" s="56"/>
      <c r="M974" s="56"/>
      <c r="N974" s="56"/>
      <c r="P974" s="68"/>
      <c r="R974" s="69"/>
      <c r="S974" s="70"/>
    </row>
    <row r="975" spans="1:19" ht="15">
      <c r="I975" s="56"/>
      <c r="J975" s="56"/>
      <c r="K975" s="56"/>
      <c r="L975" s="56"/>
      <c r="M975" s="56"/>
      <c r="N975" s="56"/>
      <c r="P975" s="68"/>
      <c r="R975" s="69"/>
      <c r="S975" s="70"/>
    </row>
    <row r="976" spans="1:19" ht="15">
      <c r="A976" s="75">
        <f ca="1">TODAY()</f>
        <v>44038</v>
      </c>
      <c r="B976" s="51" t="s">
        <v>102</v>
      </c>
      <c r="I976" s="56"/>
      <c r="J976" s="56"/>
      <c r="K976" s="56"/>
      <c r="L976" s="56"/>
      <c r="M976" s="56"/>
      <c r="N976" s="56"/>
      <c r="P976" s="68"/>
      <c r="R976" s="71"/>
      <c r="S976" s="70"/>
    </row>
    <row r="977" spans="1:21" ht="15">
      <c r="I977" s="56"/>
      <c r="J977" s="56"/>
      <c r="K977" s="56"/>
      <c r="L977" s="56"/>
      <c r="M977" s="56"/>
      <c r="N977" s="56"/>
      <c r="P977" s="68"/>
      <c r="R977" s="69"/>
      <c r="S977" s="70"/>
    </row>
    <row r="978" spans="1:21" ht="15">
      <c r="A978" s="76" t="s">
        <v>103</v>
      </c>
      <c r="I978" s="56"/>
      <c r="J978" s="56"/>
      <c r="K978" s="56"/>
      <c r="L978" s="56"/>
      <c r="M978" s="56"/>
      <c r="N978" s="56"/>
      <c r="P978" s="68"/>
      <c r="R978" s="71"/>
      <c r="S978" s="70"/>
    </row>
    <row r="979" spans="1:21" ht="15">
      <c r="A979" s="76" t="s">
        <v>104</v>
      </c>
      <c r="I979" s="56"/>
      <c r="J979" s="56"/>
      <c r="K979" s="56"/>
      <c r="L979" s="56"/>
      <c r="M979" s="56"/>
      <c r="N979" s="56"/>
      <c r="P979" s="68"/>
      <c r="R979" s="69"/>
      <c r="S979" s="70"/>
    </row>
    <row r="980" spans="1:21" ht="15">
      <c r="A980" s="76" t="s">
        <v>105</v>
      </c>
      <c r="R980" s="71"/>
      <c r="S980" s="70"/>
      <c r="U980" s="77"/>
    </row>
    <row r="981" spans="1:21" ht="15">
      <c r="A981" s="76" t="s">
        <v>106</v>
      </c>
      <c r="R981" s="69"/>
      <c r="S981" s="70"/>
    </row>
    <row r="982" spans="1:21" ht="15">
      <c r="A982" s="76" t="s">
        <v>107</v>
      </c>
      <c r="R982" s="71"/>
      <c r="S982" s="70"/>
    </row>
    <row r="983" spans="1:21" ht="15">
      <c r="A983" s="76" t="s">
        <v>108</v>
      </c>
      <c r="R983" s="68"/>
      <c r="S983" s="70"/>
    </row>
    <row r="984" spans="1:21" ht="15">
      <c r="A984" s="76" t="s">
        <v>109</v>
      </c>
      <c r="R984" s="68"/>
      <c r="S984" s="70"/>
    </row>
    <row r="985" spans="1:21" ht="14.25">
      <c r="A985" s="76" t="s">
        <v>110</v>
      </c>
    </row>
    <row r="986" spans="1:21" ht="14.25">
      <c r="A986" s="78" t="s">
        <v>111</v>
      </c>
    </row>
    <row r="1010" spans="1:17" ht="15">
      <c r="D1010" s="2"/>
      <c r="E1010" s="2"/>
      <c r="F1010" s="2"/>
      <c r="G1010" s="2"/>
      <c r="H1010" s="2"/>
      <c r="Q1010" s="79"/>
    </row>
    <row r="1011" spans="1:17" ht="15">
      <c r="D1011" s="2"/>
      <c r="E1011" s="2"/>
      <c r="F1011" s="2"/>
      <c r="G1011" s="2"/>
      <c r="H1011" s="2"/>
      <c r="Q1011" s="79"/>
    </row>
    <row r="1012" spans="1:17" ht="15">
      <c r="D1012" s="2"/>
      <c r="E1012" s="2"/>
      <c r="F1012" s="2"/>
      <c r="G1012" s="2"/>
      <c r="H1012" s="2"/>
      <c r="Q1012" s="79"/>
    </row>
    <row r="1013" spans="1:17" ht="15">
      <c r="A1013" s="80" t="s">
        <v>112</v>
      </c>
      <c r="B1013" s="80" t="s">
        <v>113</v>
      </c>
      <c r="C1013" s="74"/>
      <c r="D1013" s="2"/>
      <c r="E1013" s="2"/>
      <c r="F1013" s="2"/>
      <c r="G1013" s="2"/>
      <c r="H1013" s="2"/>
      <c r="Q1013" s="79"/>
    </row>
    <row r="1014" spans="1:17" ht="15">
      <c r="A1014" s="71" t="str">
        <f>C13</f>
        <v>Emrullah</v>
      </c>
      <c r="B1014" s="81">
        <f t="shared" ref="B1014:B1019" si="3">HLOOKUP(A1014, $A$13:$AB$28, 13, 0)</f>
        <v>16.5</v>
      </c>
      <c r="C1014" s="59"/>
      <c r="D1014" s="2"/>
      <c r="E1014" s="2"/>
      <c r="F1014" s="2"/>
      <c r="G1014" s="2"/>
      <c r="H1014" s="2"/>
      <c r="Q1014" s="79"/>
    </row>
    <row r="1015" spans="1:17" ht="15">
      <c r="A1015" s="82" t="str">
        <f>G13</f>
        <v>WildCrit</v>
      </c>
      <c r="B1015" s="81">
        <f t="shared" si="3"/>
        <v>1.5</v>
      </c>
      <c r="C1015" s="59"/>
      <c r="D1015" s="2"/>
      <c r="E1015" s="2"/>
      <c r="F1015" s="2"/>
      <c r="G1015" s="2"/>
      <c r="H1015" s="2"/>
      <c r="Q1015" s="79"/>
    </row>
    <row r="1016" spans="1:17" ht="15">
      <c r="A1016" s="83">
        <v>0</v>
      </c>
      <c r="B1016" s="81">
        <v>0</v>
      </c>
      <c r="C1016" s="59"/>
      <c r="D1016" s="2"/>
      <c r="E1016" s="2"/>
      <c r="F1016" s="2"/>
      <c r="G1016" s="2"/>
      <c r="H1016" s="2"/>
      <c r="Q1016" s="79"/>
    </row>
    <row r="1017" spans="1:17" ht="15">
      <c r="A1017" s="83" t="str">
        <f>K13</f>
        <v>Linko</v>
      </c>
      <c r="B1017" s="81">
        <f t="shared" si="3"/>
        <v>23.5</v>
      </c>
      <c r="C1017" s="59"/>
      <c r="D1017" s="2"/>
      <c r="E1017" s="2"/>
      <c r="F1017" s="2"/>
      <c r="G1017" s="2"/>
      <c r="H1017" s="2"/>
      <c r="Q1017" s="79"/>
    </row>
    <row r="1018" spans="1:17" ht="15">
      <c r="A1018" s="82" t="str">
        <f>O13</f>
        <v>Elysium</v>
      </c>
      <c r="B1018" s="81">
        <f t="shared" si="3"/>
        <v>1</v>
      </c>
      <c r="C1018" s="59"/>
      <c r="D1018" s="84"/>
      <c r="E1018" s="84"/>
      <c r="F1018" s="84"/>
      <c r="G1018" s="84"/>
      <c r="H1018" s="84"/>
    </row>
    <row r="1019" spans="1:17" ht="15">
      <c r="A1019" s="82">
        <v>0</v>
      </c>
      <c r="B1019" s="81">
        <v>0</v>
      </c>
      <c r="C1019" s="59"/>
      <c r="D1019" s="85"/>
      <c r="E1019" s="85"/>
      <c r="F1019" s="85"/>
      <c r="G1019" s="85"/>
      <c r="H1019" s="85"/>
    </row>
    <row r="1020" spans="1:17" ht="15">
      <c r="A1020" s="83" t="str">
        <f>C31</f>
        <v>Chas</v>
      </c>
      <c r="B1020" s="86">
        <f t="shared" ref="B1020:B1025" si="4">HLOOKUP(A1020, $A$31:$AB$46, 13, 0)</f>
        <v>1.5</v>
      </c>
      <c r="C1020" s="59"/>
      <c r="D1020" s="85"/>
      <c r="E1020" s="85"/>
      <c r="F1020" s="85"/>
      <c r="G1020" s="85"/>
      <c r="H1020" s="85"/>
    </row>
    <row r="1021" spans="1:17" ht="15">
      <c r="A1021" s="83" t="str">
        <f>G31</f>
        <v>Zeios</v>
      </c>
      <c r="B1021" s="86">
        <f t="shared" si="4"/>
        <v>23</v>
      </c>
      <c r="C1021" s="59"/>
      <c r="D1021" s="85"/>
      <c r="E1021" s="85"/>
      <c r="F1021" s="85"/>
      <c r="G1021" s="85"/>
      <c r="H1021" s="85"/>
    </row>
    <row r="1022" spans="1:17" ht="15">
      <c r="A1022" s="83">
        <v>0</v>
      </c>
      <c r="B1022" s="86">
        <v>0</v>
      </c>
      <c r="C1022" s="59"/>
      <c r="D1022" s="85"/>
      <c r="E1022" s="85"/>
      <c r="F1022" s="85"/>
      <c r="G1022" s="85"/>
      <c r="H1022" s="85"/>
    </row>
    <row r="1023" spans="1:17" ht="15">
      <c r="A1023" s="82" t="str">
        <f>K31</f>
        <v>Toxic</v>
      </c>
      <c r="B1023" s="86">
        <f t="shared" si="4"/>
        <v>3</v>
      </c>
      <c r="C1023" s="59"/>
      <c r="D1023" s="85"/>
      <c r="E1023" s="85"/>
      <c r="F1023" s="85"/>
      <c r="G1023" s="85"/>
      <c r="H1023" s="85"/>
    </row>
    <row r="1024" spans="1:17" ht="15">
      <c r="A1024" s="82" t="str">
        <f>O31</f>
        <v>Breaded</v>
      </c>
      <c r="B1024" s="86">
        <f t="shared" si="4"/>
        <v>9</v>
      </c>
      <c r="C1024" s="59"/>
      <c r="D1024" s="85"/>
      <c r="E1024" s="85"/>
      <c r="F1024" s="85"/>
      <c r="G1024" s="85"/>
      <c r="H1024" s="85"/>
    </row>
    <row r="1025" spans="1:8" ht="15">
      <c r="A1025" s="82">
        <v>0</v>
      </c>
      <c r="B1025" s="86">
        <v>0</v>
      </c>
      <c r="C1025" s="59"/>
      <c r="D1025" s="85"/>
      <c r="E1025" s="85"/>
      <c r="F1025" s="85"/>
      <c r="G1025" s="85"/>
      <c r="H1025" s="85"/>
    </row>
    <row r="1026" spans="1:8" ht="12.75">
      <c r="A1026" s="82" t="str">
        <f>C49</f>
        <v>Mo3gza</v>
      </c>
      <c r="B1026" s="87">
        <f t="shared" ref="B1026:B1031" si="5">HLOOKUP(A1026, $A$49:$AB$64, 13, 0)</f>
        <v>22.5</v>
      </c>
      <c r="C1026" s="59"/>
      <c r="D1026" s="85"/>
      <c r="E1026" s="85"/>
      <c r="F1026" s="85"/>
      <c r="G1026" s="85"/>
      <c r="H1026" s="85"/>
    </row>
    <row r="1027" spans="1:8" ht="12.75">
      <c r="A1027" s="83" t="str">
        <f>G49</f>
        <v>Coldteen</v>
      </c>
      <c r="B1027" s="87">
        <f t="shared" si="5"/>
        <v>26</v>
      </c>
      <c r="C1027" s="59"/>
      <c r="D1027" s="85"/>
      <c r="E1027" s="85"/>
      <c r="F1027" s="85"/>
      <c r="G1027" s="85"/>
      <c r="H1027" s="85"/>
    </row>
    <row r="1028" spans="1:8" ht="12.75">
      <c r="A1028" s="82">
        <v>0</v>
      </c>
      <c r="B1028" s="87">
        <v>0</v>
      </c>
      <c r="C1028" s="59"/>
      <c r="D1028" s="85"/>
      <c r="E1028" s="85"/>
      <c r="F1028" s="85"/>
      <c r="G1028" s="85"/>
      <c r="H1028" s="85"/>
    </row>
    <row r="1029" spans="1:8" ht="12.75">
      <c r="A1029" s="82" t="str">
        <f>K49</f>
        <v>Alemi</v>
      </c>
      <c r="B1029" s="87">
        <f t="shared" si="5"/>
        <v>22.25</v>
      </c>
      <c r="C1029" s="59"/>
      <c r="D1029" s="85"/>
      <c r="E1029" s="85"/>
      <c r="F1029" s="85"/>
      <c r="G1029" s="85"/>
      <c r="H1029" s="85"/>
    </row>
    <row r="1030" spans="1:8" ht="12.75">
      <c r="A1030" s="82" t="str">
        <f>O49</f>
        <v>MkReal</v>
      </c>
      <c r="B1030" s="87">
        <f t="shared" si="5"/>
        <v>7</v>
      </c>
      <c r="C1030" s="59"/>
      <c r="D1030" s="85"/>
      <c r="E1030" s="85"/>
      <c r="F1030" s="85"/>
      <c r="G1030" s="85"/>
      <c r="H1030" s="85"/>
    </row>
    <row r="1031" spans="1:8" ht="12.75">
      <c r="A1031" s="82">
        <v>0</v>
      </c>
      <c r="B1031" s="87">
        <v>0</v>
      </c>
      <c r="C1031" s="59"/>
      <c r="D1031" s="85"/>
      <c r="E1031" s="85"/>
      <c r="F1031" s="85"/>
      <c r="G1031" s="85"/>
      <c r="H1031" s="85"/>
    </row>
    <row r="1032" spans="1:8" ht="15">
      <c r="A1032" s="82" t="str">
        <f>C67</f>
        <v>Shinji</v>
      </c>
      <c r="B1032" s="86">
        <f t="shared" ref="B1032:B1038" si="6">HLOOKUP(A1032, $A$67:$AB$82, 13, 0)</f>
        <v>0</v>
      </c>
      <c r="C1032" s="59"/>
      <c r="D1032" s="85"/>
      <c r="E1032" s="85"/>
      <c r="F1032" s="85"/>
      <c r="G1032" s="85"/>
      <c r="H1032" s="85"/>
    </row>
    <row r="1033" spans="1:8" ht="15">
      <c r="A1033" s="82">
        <v>0</v>
      </c>
      <c r="B1033" s="86">
        <v>0</v>
      </c>
      <c r="C1033" s="59"/>
      <c r="D1033" s="85"/>
      <c r="E1033" s="85"/>
      <c r="F1033" s="85"/>
      <c r="G1033" s="85"/>
      <c r="H1033" s="85"/>
    </row>
    <row r="1034" spans="1:8" ht="15">
      <c r="A1034" s="82">
        <v>0</v>
      </c>
      <c r="B1034" s="86">
        <v>0</v>
      </c>
      <c r="C1034" s="59"/>
      <c r="D1034" s="85"/>
      <c r="E1034" s="85"/>
      <c r="F1034" s="85"/>
      <c r="G1034" s="85"/>
      <c r="H1034" s="85"/>
    </row>
    <row r="1035" spans="1:8" ht="15">
      <c r="A1035" s="82" t="str">
        <f>K67</f>
        <v>FreeFox</v>
      </c>
      <c r="B1035" s="86">
        <f t="shared" si="6"/>
        <v>22</v>
      </c>
      <c r="C1035" s="59"/>
      <c r="D1035" s="85"/>
      <c r="E1035" s="85"/>
      <c r="F1035" s="85"/>
      <c r="G1035" s="85"/>
      <c r="H1035" s="85"/>
    </row>
    <row r="1036" spans="1:8" ht="15">
      <c r="A1036" s="82" t="str">
        <f>O67</f>
        <v>Heisenberg</v>
      </c>
      <c r="B1036" s="86">
        <f t="shared" si="6"/>
        <v>1</v>
      </c>
      <c r="C1036" s="59"/>
      <c r="D1036" s="85"/>
      <c r="E1036" s="85"/>
      <c r="F1036" s="85"/>
      <c r="G1036" s="85"/>
      <c r="H1036" s="85"/>
    </row>
    <row r="1037" spans="1:8" ht="15">
      <c r="A1037" s="82">
        <v>0</v>
      </c>
      <c r="B1037" s="86">
        <v>0</v>
      </c>
      <c r="C1037" s="59"/>
      <c r="D1037" s="85"/>
      <c r="E1037" s="85"/>
      <c r="F1037" s="85"/>
      <c r="G1037" s="85"/>
      <c r="H1037" s="85"/>
    </row>
    <row r="1038" spans="1:8" ht="15">
      <c r="A1038" s="82">
        <v>0</v>
      </c>
      <c r="B1038" s="86">
        <v>0</v>
      </c>
      <c r="C1038" s="59"/>
      <c r="D1038" s="85"/>
      <c r="E1038" s="85"/>
      <c r="F1038" s="85"/>
      <c r="G1038" s="85"/>
      <c r="H1038" s="85"/>
    </row>
    <row r="1039" spans="1:8" ht="15">
      <c r="A1039" s="82">
        <v>0</v>
      </c>
      <c r="B1039" s="86">
        <v>0</v>
      </c>
      <c r="C1039" s="59"/>
      <c r="D1039" s="85"/>
      <c r="E1039" s="85"/>
      <c r="F1039" s="85"/>
      <c r="G1039" s="85"/>
      <c r="H1039" s="85"/>
    </row>
    <row r="1040" spans="1:8" ht="15">
      <c r="A1040" s="82">
        <v>0</v>
      </c>
      <c r="B1040" s="86">
        <v>0</v>
      </c>
      <c r="C1040" s="59"/>
      <c r="D1040" s="85"/>
      <c r="E1040" s="85"/>
      <c r="F1040" s="85"/>
      <c r="G1040" s="85"/>
      <c r="H1040" s="85"/>
    </row>
    <row r="1041" spans="1:17" ht="15">
      <c r="A1041" s="82">
        <v>0</v>
      </c>
      <c r="B1041" s="86">
        <v>0</v>
      </c>
      <c r="C1041" s="59"/>
      <c r="D1041" s="85"/>
      <c r="E1041" s="85"/>
      <c r="F1041" s="85"/>
      <c r="G1041" s="85"/>
      <c r="H1041" s="85"/>
    </row>
    <row r="1042" spans="1:17" ht="15">
      <c r="A1042" s="82">
        <v>0</v>
      </c>
      <c r="B1042" s="86">
        <v>0</v>
      </c>
      <c r="C1042" s="59"/>
      <c r="D1042" s="85"/>
      <c r="E1042" s="85"/>
      <c r="F1042" s="85"/>
      <c r="G1042" s="85"/>
      <c r="H1042" s="85"/>
    </row>
    <row r="1043" spans="1:17" ht="15">
      <c r="A1043" s="82">
        <v>0</v>
      </c>
      <c r="B1043" s="86">
        <v>0</v>
      </c>
      <c r="C1043" s="59"/>
      <c r="D1043" s="85"/>
      <c r="E1043" s="85"/>
      <c r="F1043" s="85"/>
      <c r="G1043" s="85"/>
      <c r="H1043" s="85"/>
    </row>
    <row r="1044" spans="1:17" ht="12.75">
      <c r="A1044" s="88"/>
      <c r="B1044" s="88"/>
      <c r="D1044" s="85"/>
      <c r="E1044" s="85"/>
      <c r="F1044" s="85"/>
      <c r="G1044" s="85"/>
      <c r="H1044" s="85"/>
    </row>
    <row r="1045" spans="1:17" ht="12.75">
      <c r="A1045" s="88"/>
      <c r="B1045" s="88"/>
      <c r="D1045" s="85"/>
      <c r="E1045" s="85"/>
      <c r="F1045" s="85"/>
      <c r="G1045" s="85"/>
      <c r="H1045" s="85"/>
    </row>
    <row r="1046" spans="1:17" ht="12.75">
      <c r="A1046" s="88"/>
      <c r="B1046" s="88"/>
      <c r="D1046" s="85"/>
      <c r="E1046" s="85"/>
      <c r="F1046" s="85"/>
      <c r="G1046" s="85"/>
      <c r="H1046" s="85"/>
    </row>
    <row r="1047" spans="1:17" ht="12.75">
      <c r="A1047" s="88"/>
      <c r="B1047" s="88"/>
      <c r="D1047" s="85"/>
      <c r="E1047" s="85"/>
      <c r="F1047" s="85"/>
      <c r="G1047" s="85"/>
      <c r="H1047" s="85"/>
    </row>
    <row r="1048" spans="1:17" ht="12.75">
      <c r="D1048" s="85"/>
      <c r="E1048" s="85"/>
      <c r="F1048" s="85"/>
      <c r="G1048" s="85"/>
      <c r="H1048" s="85"/>
    </row>
    <row r="1049" spans="1:17" ht="15">
      <c r="A1049" s="84"/>
      <c r="B1049" s="2"/>
      <c r="C1049" s="2"/>
      <c r="D1049" s="2"/>
      <c r="E1049" s="2"/>
      <c r="F1049" s="2"/>
      <c r="G1049" s="2"/>
      <c r="H1049" s="2"/>
      <c r="Q1049" s="79"/>
    </row>
    <row r="1050" spans="1:17" ht="15">
      <c r="A1050" s="84"/>
      <c r="B1050" s="2"/>
      <c r="C1050" s="2"/>
      <c r="D1050" s="2"/>
      <c r="E1050" s="2"/>
      <c r="F1050" s="2"/>
      <c r="G1050" s="2"/>
      <c r="H1050" s="2"/>
      <c r="Q1050" s="79"/>
    </row>
    <row r="1051" spans="1:17" ht="15">
      <c r="A1051" s="84"/>
      <c r="B1051" s="2"/>
      <c r="C1051" s="2"/>
      <c r="D1051" s="2"/>
      <c r="E1051" s="2"/>
      <c r="F1051" s="2"/>
      <c r="G1051" s="2"/>
      <c r="H1051" s="2"/>
      <c r="Q1051" s="79"/>
    </row>
    <row r="1052" spans="1:17" ht="15">
      <c r="A1052" s="84"/>
      <c r="B1052" s="2"/>
      <c r="C1052" s="2"/>
      <c r="D1052" s="2"/>
      <c r="E1052" s="2"/>
      <c r="F1052" s="2"/>
      <c r="G1052" s="2"/>
      <c r="H1052" s="2"/>
      <c r="Q1052" s="79"/>
    </row>
    <row r="1053" spans="1:17" ht="15">
      <c r="A1053" s="84"/>
      <c r="B1053" s="2"/>
      <c r="C1053" s="2"/>
      <c r="D1053" s="2"/>
      <c r="E1053" s="2"/>
      <c r="F1053" s="2"/>
      <c r="G1053" s="2"/>
      <c r="H1053" s="2"/>
      <c r="Q1053" s="79"/>
    </row>
    <row r="1054" spans="1:17" ht="15">
      <c r="A1054" s="84"/>
      <c r="B1054" s="2"/>
      <c r="C1054" s="2"/>
      <c r="D1054" s="2"/>
      <c r="E1054" s="2"/>
      <c r="F1054" s="2"/>
      <c r="G1054" s="2"/>
      <c r="H1054" s="2"/>
      <c r="Q1054" s="79"/>
    </row>
    <row r="1055" spans="1:17" ht="15">
      <c r="A1055" s="84"/>
      <c r="B1055" s="2"/>
      <c r="C1055" s="2"/>
      <c r="D1055" s="2"/>
      <c r="E1055" s="2"/>
      <c r="F1055" s="2"/>
      <c r="G1055" s="2"/>
      <c r="H1055" s="2"/>
      <c r="Q1055" s="79"/>
    </row>
    <row r="1056" spans="1:17" ht="15">
      <c r="A1056" s="84"/>
      <c r="B1056" s="2"/>
      <c r="C1056" s="2"/>
      <c r="D1056" s="2"/>
      <c r="E1056" s="2"/>
      <c r="F1056" s="2"/>
      <c r="G1056" s="2"/>
      <c r="H1056" s="2"/>
      <c r="Q1056" s="79"/>
    </row>
    <row r="1057" spans="1:17" ht="15">
      <c r="A1057" s="84"/>
      <c r="B1057" s="2"/>
      <c r="C1057" s="2"/>
      <c r="D1057" s="2"/>
      <c r="E1057" s="2"/>
      <c r="F1057" s="2"/>
      <c r="G1057" s="2"/>
      <c r="H1057" s="2"/>
      <c r="Q1057" s="79"/>
    </row>
    <row r="1058" spans="1:17" ht="15">
      <c r="A1058" s="84"/>
      <c r="B1058" s="2"/>
      <c r="C1058" s="2"/>
      <c r="D1058" s="2"/>
      <c r="E1058" s="2"/>
      <c r="F1058" s="2"/>
      <c r="G1058" s="2"/>
      <c r="H1058" s="2"/>
      <c r="Q1058" s="79"/>
    </row>
    <row r="1059" spans="1:17" ht="15">
      <c r="A1059" s="84"/>
      <c r="B1059" s="2"/>
      <c r="C1059" s="2"/>
      <c r="D1059" s="2"/>
      <c r="E1059" s="2"/>
      <c r="F1059" s="2"/>
      <c r="G1059" s="2"/>
      <c r="H1059" s="2"/>
      <c r="Q1059" s="79"/>
    </row>
    <row r="1060" spans="1:17" ht="15">
      <c r="A1060" s="84"/>
      <c r="B1060" s="2"/>
      <c r="C1060" s="2"/>
      <c r="D1060" s="2"/>
      <c r="E1060" s="2"/>
      <c r="F1060" s="2"/>
      <c r="G1060" s="2"/>
      <c r="H1060" s="2"/>
      <c r="Q1060" s="79"/>
    </row>
    <row r="1061" spans="1:17" ht="15">
      <c r="A1061" s="84"/>
      <c r="B1061" s="2"/>
      <c r="C1061" s="2"/>
      <c r="D1061" s="2"/>
      <c r="E1061" s="2"/>
      <c r="F1061" s="2"/>
      <c r="G1061" s="2"/>
      <c r="H1061" s="2"/>
      <c r="Q1061" s="79"/>
    </row>
    <row r="1062" spans="1:17" ht="15">
      <c r="A1062" s="84"/>
      <c r="B1062" s="2"/>
      <c r="C1062" s="2"/>
      <c r="D1062" s="2"/>
      <c r="E1062" s="2"/>
      <c r="F1062" s="2"/>
      <c r="G1062" s="2"/>
      <c r="H1062" s="2"/>
      <c r="Q1062" s="79"/>
    </row>
    <row r="1063" spans="1:17" ht="15">
      <c r="A1063" s="84"/>
      <c r="B1063" s="2"/>
      <c r="C1063" s="2"/>
      <c r="D1063" s="2"/>
      <c r="E1063" s="2"/>
      <c r="F1063" s="2"/>
      <c r="G1063" s="2"/>
      <c r="H1063" s="2"/>
      <c r="Q1063" s="79"/>
    </row>
    <row r="1064" spans="1:17" ht="15">
      <c r="A1064" s="84"/>
      <c r="B1064" s="2"/>
      <c r="C1064" s="2"/>
      <c r="D1064" s="2"/>
      <c r="E1064" s="2"/>
      <c r="F1064" s="2"/>
      <c r="G1064" s="2"/>
      <c r="H1064" s="2"/>
      <c r="Q1064" s="79"/>
    </row>
    <row r="1065" spans="1:17" ht="15">
      <c r="A1065" s="84"/>
      <c r="B1065" s="2"/>
      <c r="C1065" s="2"/>
      <c r="D1065" s="2"/>
      <c r="E1065" s="2"/>
      <c r="F1065" s="2"/>
      <c r="G1065" s="2"/>
      <c r="H1065" s="2"/>
      <c r="Q1065" s="79"/>
    </row>
    <row r="1066" spans="1:17" ht="15">
      <c r="A1066" s="84"/>
      <c r="B1066" s="2"/>
      <c r="C1066" s="2"/>
      <c r="D1066" s="2"/>
      <c r="E1066" s="2"/>
      <c r="F1066" s="2"/>
      <c r="G1066" s="2"/>
      <c r="H1066" s="2"/>
      <c r="Q1066" s="79"/>
    </row>
    <row r="1067" spans="1:17" ht="15">
      <c r="A1067" s="84"/>
      <c r="B1067" s="2"/>
      <c r="C1067" s="2"/>
      <c r="D1067" s="2"/>
      <c r="E1067" s="2"/>
      <c r="F1067" s="2"/>
      <c r="G1067" s="2"/>
      <c r="H1067" s="2"/>
      <c r="Q1067" s="79"/>
    </row>
    <row r="1068" spans="1:17" ht="15">
      <c r="A1068" s="84"/>
      <c r="B1068" s="2"/>
      <c r="C1068" s="2"/>
      <c r="D1068" s="2"/>
      <c r="E1068" s="2"/>
      <c r="F1068" s="2"/>
      <c r="G1068" s="2"/>
      <c r="H1068" s="2"/>
      <c r="Q1068" s="79"/>
    </row>
    <row r="1069" spans="1:17" ht="15">
      <c r="A1069" s="84"/>
      <c r="B1069" s="2"/>
      <c r="C1069" s="2"/>
      <c r="D1069" s="2"/>
      <c r="E1069" s="2"/>
      <c r="F1069" s="2"/>
      <c r="G1069" s="2"/>
      <c r="H1069" s="2"/>
      <c r="Q1069" s="79"/>
    </row>
    <row r="1070" spans="1:17" ht="15">
      <c r="A1070" s="84"/>
      <c r="B1070" s="2"/>
      <c r="C1070" s="2"/>
      <c r="D1070" s="2"/>
      <c r="E1070" s="2"/>
      <c r="F1070" s="2"/>
      <c r="G1070" s="2"/>
      <c r="H1070" s="2"/>
      <c r="Q1070" s="79"/>
    </row>
    <row r="1071" spans="1:17" ht="15">
      <c r="A1071" s="84"/>
      <c r="B1071" s="2"/>
      <c r="C1071" s="2"/>
      <c r="D1071" s="2"/>
      <c r="E1071" s="2"/>
      <c r="F1071" s="2"/>
      <c r="G1071" s="2"/>
      <c r="H1071" s="2"/>
      <c r="Q1071" s="79"/>
    </row>
    <row r="1072" spans="1:17" ht="15">
      <c r="A1072" s="84"/>
      <c r="B1072" s="2"/>
      <c r="C1072" s="2"/>
      <c r="D1072" s="2"/>
      <c r="E1072" s="2"/>
      <c r="F1072" s="2"/>
      <c r="G1072" s="2"/>
      <c r="H1072" s="2"/>
      <c r="Q1072" s="79"/>
    </row>
    <row r="1073" spans="1:17" ht="15">
      <c r="A1073" s="84"/>
      <c r="B1073" s="2"/>
      <c r="C1073" s="2"/>
      <c r="D1073" s="2"/>
      <c r="E1073" s="2"/>
      <c r="F1073" s="2"/>
      <c r="G1073" s="2"/>
      <c r="H1073" s="2"/>
      <c r="Q1073" s="79"/>
    </row>
    <row r="1074" spans="1:17" ht="15">
      <c r="A1074" s="84"/>
      <c r="B1074" s="2"/>
      <c r="C1074" s="2"/>
      <c r="D1074" s="2"/>
      <c r="E1074" s="2"/>
      <c r="F1074" s="2"/>
      <c r="G1074" s="2"/>
      <c r="H1074" s="2"/>
      <c r="Q1074" s="79"/>
    </row>
    <row r="1075" spans="1:17" ht="15">
      <c r="A1075" s="84"/>
      <c r="B1075" s="2"/>
      <c r="C1075" s="2"/>
      <c r="D1075" s="2"/>
      <c r="E1075" s="2"/>
      <c r="F1075" s="2"/>
      <c r="G1075" s="2"/>
      <c r="H1075" s="2"/>
      <c r="Q1075" s="79"/>
    </row>
    <row r="1076" spans="1:17" ht="15">
      <c r="A1076" s="84"/>
      <c r="B1076" s="2"/>
      <c r="C1076" s="2"/>
      <c r="D1076" s="2"/>
      <c r="E1076" s="2"/>
      <c r="F1076" s="2"/>
      <c r="G1076" s="2"/>
      <c r="H1076" s="2"/>
      <c r="Q1076" s="79"/>
    </row>
    <row r="1077" spans="1:17" ht="15">
      <c r="A1077" s="84"/>
      <c r="B1077" s="2"/>
      <c r="C1077" s="2"/>
      <c r="D1077" s="2"/>
      <c r="E1077" s="2"/>
      <c r="F1077" s="2"/>
      <c r="G1077" s="2"/>
      <c r="H1077" s="2"/>
      <c r="Q1077" s="79"/>
    </row>
    <row r="1078" spans="1:17" ht="15">
      <c r="A1078" s="84"/>
      <c r="B1078" s="2"/>
      <c r="C1078" s="2"/>
      <c r="D1078" s="2"/>
      <c r="E1078" s="2"/>
      <c r="F1078" s="2"/>
      <c r="G1078" s="2"/>
      <c r="H1078" s="2"/>
      <c r="Q1078" s="79"/>
    </row>
    <row r="1079" spans="1:17" ht="15">
      <c r="A1079" s="84"/>
      <c r="B1079" s="2"/>
      <c r="C1079" s="2"/>
      <c r="D1079" s="2"/>
      <c r="E1079" s="2"/>
      <c r="F1079" s="2"/>
      <c r="G1079" s="2"/>
      <c r="H1079" s="2"/>
      <c r="Q1079" s="79"/>
    </row>
    <row r="1080" spans="1:17" ht="15">
      <c r="A1080" s="84"/>
      <c r="B1080" s="2"/>
      <c r="C1080" s="2"/>
      <c r="D1080" s="2"/>
      <c r="E1080" s="2"/>
      <c r="F1080" s="2"/>
      <c r="G1080" s="2"/>
      <c r="H1080" s="2"/>
      <c r="Q1080" s="79"/>
    </row>
    <row r="1081" spans="1:17" ht="15">
      <c r="A1081" s="84"/>
      <c r="B1081" s="2"/>
      <c r="C1081" s="2"/>
      <c r="D1081" s="2"/>
      <c r="E1081" s="2"/>
      <c r="F1081" s="2"/>
      <c r="G1081" s="2"/>
      <c r="H1081" s="2"/>
      <c r="Q1081" s="79"/>
    </row>
    <row r="1082" spans="1:17" ht="15">
      <c r="A1082" s="84"/>
      <c r="B1082" s="2"/>
      <c r="C1082" s="2"/>
      <c r="D1082" s="2"/>
      <c r="E1082" s="2"/>
      <c r="F1082" s="2"/>
      <c r="G1082" s="2"/>
      <c r="H1082" s="2"/>
      <c r="Q1082" s="79"/>
    </row>
    <row r="1083" spans="1:17" ht="15">
      <c r="A1083" s="84"/>
      <c r="B1083" s="2"/>
      <c r="C1083" s="2"/>
      <c r="D1083" s="2"/>
      <c r="E1083" s="2"/>
      <c r="F1083" s="2"/>
      <c r="G1083" s="2"/>
      <c r="H1083" s="2"/>
      <c r="Q1083" s="79"/>
    </row>
    <row r="1084" spans="1:17" ht="15">
      <c r="A1084" s="84"/>
      <c r="B1084" s="2"/>
      <c r="C1084" s="2"/>
      <c r="D1084" s="2"/>
      <c r="E1084" s="2"/>
      <c r="F1084" s="2"/>
      <c r="G1084" s="2"/>
      <c r="H1084" s="2"/>
      <c r="Q1084" s="79"/>
    </row>
    <row r="1085" spans="1:17" ht="15">
      <c r="A1085" s="84"/>
      <c r="B1085" s="2"/>
      <c r="C1085" s="2"/>
      <c r="D1085" s="2"/>
      <c r="E1085" s="2"/>
      <c r="F1085" s="2"/>
      <c r="G1085" s="2"/>
      <c r="H1085" s="2"/>
      <c r="Q1085" s="79"/>
    </row>
    <row r="1086" spans="1:17" ht="15">
      <c r="A1086" s="84"/>
      <c r="B1086" s="2"/>
      <c r="C1086" s="2"/>
      <c r="D1086" s="2"/>
      <c r="E1086" s="2"/>
      <c r="F1086" s="2"/>
      <c r="G1086" s="2"/>
      <c r="H1086" s="2"/>
      <c r="Q1086" s="79"/>
    </row>
    <row r="1087" spans="1:17" ht="15">
      <c r="A1087" s="84"/>
      <c r="B1087" s="2"/>
      <c r="C1087" s="2"/>
      <c r="D1087" s="2"/>
      <c r="E1087" s="2"/>
      <c r="F1087" s="2"/>
      <c r="G1087" s="2"/>
      <c r="H1087" s="2"/>
      <c r="Q1087" s="79"/>
    </row>
    <row r="1088" spans="1:17" ht="15">
      <c r="A1088" s="84"/>
      <c r="B1088" s="2"/>
      <c r="C1088" s="2"/>
      <c r="D1088" s="2"/>
      <c r="E1088" s="2"/>
      <c r="F1088" s="2"/>
      <c r="G1088" s="2"/>
      <c r="H1088" s="2"/>
      <c r="Q1088" s="79"/>
    </row>
    <row r="1089" spans="1:17" ht="15">
      <c r="A1089" s="84"/>
      <c r="B1089" s="2"/>
      <c r="C1089" s="2"/>
      <c r="D1089" s="2"/>
      <c r="E1089" s="2"/>
      <c r="F1089" s="2"/>
      <c r="G1089" s="2"/>
      <c r="H1089" s="2"/>
      <c r="Q1089" s="79"/>
    </row>
    <row r="1090" spans="1:17" ht="15">
      <c r="A1090" s="84"/>
      <c r="B1090" s="2"/>
      <c r="C1090" s="2"/>
      <c r="D1090" s="2"/>
      <c r="E1090" s="2"/>
      <c r="F1090" s="2"/>
      <c r="G1090" s="2"/>
      <c r="H1090" s="2"/>
      <c r="Q1090" s="79"/>
    </row>
    <row r="1091" spans="1:17" ht="15">
      <c r="A1091" s="84"/>
      <c r="B1091" s="2"/>
      <c r="C1091" s="2"/>
      <c r="D1091" s="2"/>
      <c r="E1091" s="2"/>
      <c r="F1091" s="2"/>
      <c r="G1091" s="2"/>
      <c r="H1091" s="2"/>
      <c r="Q1091" s="79"/>
    </row>
    <row r="1092" spans="1:17" ht="15">
      <c r="A1092" s="84"/>
      <c r="B1092" s="2"/>
      <c r="C1092" s="2"/>
      <c r="D1092" s="2"/>
      <c r="E1092" s="2"/>
      <c r="F1092" s="2"/>
      <c r="G1092" s="2"/>
      <c r="H1092" s="2"/>
      <c r="Q1092" s="79"/>
    </row>
    <row r="1093" spans="1:17" ht="15">
      <c r="A1093" s="84"/>
      <c r="B1093" s="2"/>
      <c r="C1093" s="2"/>
      <c r="D1093" s="2"/>
      <c r="E1093" s="2"/>
      <c r="F1093" s="2"/>
      <c r="G1093" s="2"/>
      <c r="H1093" s="2"/>
      <c r="Q1093" s="79"/>
    </row>
    <row r="1094" spans="1:17" ht="15">
      <c r="A1094" s="84"/>
      <c r="B1094" s="2"/>
      <c r="C1094" s="2"/>
      <c r="D1094" s="2"/>
      <c r="E1094" s="2"/>
      <c r="F1094" s="2"/>
      <c r="G1094" s="2"/>
      <c r="H1094" s="2"/>
      <c r="Q1094" s="79"/>
    </row>
    <row r="1095" spans="1:17" ht="15">
      <c r="A1095" s="84"/>
      <c r="B1095" s="2"/>
      <c r="C1095" s="2"/>
      <c r="D1095" s="2"/>
      <c r="E1095" s="2"/>
      <c r="F1095" s="2"/>
      <c r="G1095" s="2"/>
      <c r="H1095" s="2"/>
      <c r="Q1095" s="79"/>
    </row>
    <row r="1096" spans="1:17" ht="15">
      <c r="A1096" s="84"/>
      <c r="B1096" s="2"/>
      <c r="C1096" s="2"/>
      <c r="D1096" s="2"/>
      <c r="E1096" s="2"/>
      <c r="F1096" s="2"/>
      <c r="G1096" s="2"/>
      <c r="H1096" s="2"/>
      <c r="Q1096" s="79"/>
    </row>
    <row r="1097" spans="1:17" ht="15">
      <c r="A1097" s="84"/>
      <c r="B1097" s="2"/>
      <c r="C1097" s="2"/>
      <c r="D1097" s="2"/>
      <c r="E1097" s="2"/>
      <c r="F1097" s="2"/>
      <c r="G1097" s="2"/>
      <c r="H1097" s="2"/>
      <c r="Q1097" s="79"/>
    </row>
    <row r="1098" spans="1:17" ht="15">
      <c r="A1098" s="84"/>
      <c r="B1098" s="2"/>
      <c r="C1098" s="2"/>
      <c r="D1098" s="2"/>
      <c r="E1098" s="2"/>
      <c r="F1098" s="2"/>
      <c r="G1098" s="2"/>
      <c r="H1098" s="2"/>
      <c r="Q1098" s="79"/>
    </row>
    <row r="1099" spans="1:17" ht="15">
      <c r="A1099" s="84"/>
      <c r="B1099" s="2"/>
      <c r="C1099" s="2"/>
      <c r="D1099" s="2"/>
      <c r="E1099" s="2"/>
      <c r="F1099" s="2"/>
      <c r="G1099" s="2"/>
      <c r="H1099" s="2"/>
      <c r="Q1099" s="79"/>
    </row>
    <row r="1100" spans="1:17" ht="15">
      <c r="A1100" s="84"/>
      <c r="B1100" s="2"/>
      <c r="C1100" s="2"/>
      <c r="D1100" s="2"/>
      <c r="E1100" s="2"/>
      <c r="F1100" s="2"/>
      <c r="G1100" s="2"/>
      <c r="H1100" s="2"/>
      <c r="Q1100" s="79"/>
    </row>
    <row r="1101" spans="1:17" ht="15">
      <c r="A1101" s="84"/>
      <c r="B1101" s="2"/>
      <c r="C1101" s="2"/>
      <c r="D1101" s="2"/>
      <c r="E1101" s="2"/>
      <c r="F1101" s="2"/>
      <c r="G1101" s="2"/>
      <c r="H1101" s="2"/>
      <c r="Q1101" s="79"/>
    </row>
    <row r="1102" spans="1:17" ht="15">
      <c r="A1102" s="84"/>
      <c r="B1102" s="2"/>
      <c r="C1102" s="2"/>
      <c r="D1102" s="2"/>
      <c r="E1102" s="2"/>
      <c r="F1102" s="2"/>
      <c r="G1102" s="2"/>
      <c r="H1102" s="2"/>
      <c r="Q1102" s="79"/>
    </row>
    <row r="1103" spans="1:17" ht="15">
      <c r="A1103" s="84"/>
      <c r="B1103" s="2"/>
      <c r="C1103" s="2"/>
      <c r="D1103" s="2"/>
      <c r="E1103" s="2"/>
      <c r="F1103" s="2"/>
      <c r="G1103" s="2"/>
      <c r="H1103" s="2"/>
      <c r="Q1103" s="79"/>
    </row>
    <row r="1104" spans="1:17" ht="15">
      <c r="A1104" s="84"/>
      <c r="B1104" s="2"/>
      <c r="C1104" s="2"/>
      <c r="D1104" s="2"/>
      <c r="E1104" s="2"/>
      <c r="F1104" s="2"/>
      <c r="G1104" s="2"/>
      <c r="H1104" s="2"/>
      <c r="Q1104" s="79"/>
    </row>
    <row r="1105" spans="1:17" ht="15">
      <c r="A1105" s="84"/>
      <c r="B1105" s="2"/>
      <c r="C1105" s="2"/>
      <c r="D1105" s="2"/>
      <c r="E1105" s="2"/>
      <c r="F1105" s="2"/>
      <c r="G1105" s="2"/>
      <c r="H1105" s="2"/>
      <c r="Q1105" s="79"/>
    </row>
    <row r="1106" spans="1:17" ht="15">
      <c r="A1106" s="84"/>
      <c r="B1106" s="2"/>
      <c r="C1106" s="2"/>
      <c r="D1106" s="2"/>
      <c r="E1106" s="2"/>
      <c r="F1106" s="2"/>
      <c r="G1106" s="2"/>
      <c r="H1106" s="2"/>
      <c r="Q1106" s="79"/>
    </row>
    <row r="1107" spans="1:17" ht="15">
      <c r="A1107" s="84"/>
      <c r="B1107" s="2"/>
      <c r="C1107" s="2"/>
      <c r="D1107" s="2"/>
      <c r="E1107" s="2"/>
      <c r="F1107" s="2"/>
      <c r="G1107" s="2"/>
      <c r="H1107" s="2"/>
      <c r="Q1107" s="79"/>
    </row>
    <row r="1108" spans="1:17" ht="15">
      <c r="A1108" s="84"/>
      <c r="B1108" s="2"/>
      <c r="C1108" s="2"/>
      <c r="D1108" s="2"/>
      <c r="E1108" s="2"/>
      <c r="F1108" s="2"/>
      <c r="G1108" s="2"/>
      <c r="H1108" s="2"/>
      <c r="Q1108" s="79"/>
    </row>
    <row r="1109" spans="1:17" ht="15">
      <c r="A1109" s="84"/>
      <c r="B1109" s="2"/>
      <c r="C1109" s="2"/>
      <c r="D1109" s="2"/>
      <c r="E1109" s="2"/>
      <c r="F1109" s="2"/>
      <c r="G1109" s="2"/>
      <c r="H1109" s="2"/>
      <c r="Q1109" s="79"/>
    </row>
    <row r="1110" spans="1:17" ht="15">
      <c r="A1110" s="84"/>
      <c r="B1110" s="2"/>
      <c r="C1110" s="2"/>
      <c r="D1110" s="2"/>
      <c r="E1110" s="2"/>
      <c r="F1110" s="2"/>
      <c r="G1110" s="2"/>
      <c r="H1110" s="2"/>
      <c r="Q1110" s="79"/>
    </row>
    <row r="1111" spans="1:17" ht="15">
      <c r="A1111" s="84"/>
      <c r="B1111" s="2"/>
      <c r="C1111" s="2"/>
      <c r="D1111" s="2"/>
      <c r="E1111" s="2"/>
      <c r="F1111" s="2"/>
      <c r="G1111" s="2"/>
      <c r="H1111" s="2"/>
      <c r="Q1111" s="79"/>
    </row>
    <row r="1112" spans="1:17" ht="15">
      <c r="A1112" s="84"/>
      <c r="B1112" s="2"/>
      <c r="C1112" s="2"/>
      <c r="D1112" s="2"/>
      <c r="E1112" s="2"/>
      <c r="F1112" s="2"/>
      <c r="G1112" s="2"/>
      <c r="H1112" s="2"/>
      <c r="Q1112" s="79"/>
    </row>
    <row r="1113" spans="1:17" ht="15">
      <c r="A1113" s="84"/>
      <c r="B1113" s="2"/>
      <c r="C1113" s="2"/>
      <c r="D1113" s="2"/>
      <c r="E1113" s="2"/>
      <c r="F1113" s="2"/>
      <c r="G1113" s="2"/>
      <c r="H1113" s="2"/>
      <c r="Q1113" s="79"/>
    </row>
    <row r="1114" spans="1:17" ht="15">
      <c r="A1114" s="84"/>
      <c r="B1114" s="2"/>
      <c r="C1114" s="2"/>
      <c r="D1114" s="2"/>
      <c r="E1114" s="2"/>
      <c r="F1114" s="2"/>
      <c r="G1114" s="2"/>
      <c r="H1114" s="2"/>
      <c r="Q1114" s="79"/>
    </row>
    <row r="1115" spans="1:17" ht="15">
      <c r="A1115" s="84"/>
      <c r="B1115" s="2"/>
      <c r="C1115" s="2"/>
      <c r="D1115" s="2"/>
      <c r="E1115" s="2"/>
      <c r="F1115" s="2"/>
      <c r="G1115" s="2"/>
      <c r="H1115" s="2"/>
      <c r="Q1115" s="79"/>
    </row>
    <row r="1116" spans="1:17" ht="15">
      <c r="A1116" s="84"/>
      <c r="B1116" s="2"/>
      <c r="C1116" s="2"/>
      <c r="D1116" s="2"/>
      <c r="E1116" s="2"/>
      <c r="F1116" s="2"/>
      <c r="G1116" s="2"/>
      <c r="H1116" s="2"/>
      <c r="Q1116" s="79"/>
    </row>
    <row r="1117" spans="1:17" ht="15">
      <c r="A1117" s="84"/>
      <c r="B1117" s="2"/>
      <c r="C1117" s="2"/>
      <c r="D1117" s="2"/>
      <c r="E1117" s="2"/>
      <c r="F1117" s="2"/>
      <c r="G1117" s="2"/>
      <c r="H1117" s="2"/>
      <c r="Q1117" s="79"/>
    </row>
    <row r="1118" spans="1:17" ht="15">
      <c r="A1118" s="84"/>
      <c r="B1118" s="2"/>
      <c r="C1118" s="2"/>
      <c r="D1118" s="2"/>
      <c r="E1118" s="2"/>
      <c r="F1118" s="2"/>
      <c r="G1118" s="2"/>
      <c r="H1118" s="2"/>
      <c r="Q1118" s="79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2020-07-26T10:06:49Z</dcterms:created>
  <dcterms:modified xsi:type="dcterms:W3CDTF">2020-07-26T10:07:37Z</dcterms:modified>
</cp:coreProperties>
</file>