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rsener/Desktop/Campus-Application/Data/"/>
    </mc:Choice>
  </mc:AlternateContent>
  <xr:revisionPtr revIDLastSave="0" documentId="13_ncr:1_{B3F32407-D7E5-9941-8533-05D5F6853FF6}" xr6:coauthVersionLast="47" xr6:coauthVersionMax="47" xr10:uidLastSave="{00000000-0000-0000-0000-000000000000}"/>
  <bookViews>
    <workbookView xWindow="0" yWindow="760" windowWidth="34560" windowHeight="20060" xr2:uid="{EDF38AB8-B67A-6545-84A8-C231FAB8949A}"/>
  </bookViews>
  <sheets>
    <sheet name="Initial values" sheetId="7" r:id="rId1"/>
    <sheet name="Advancements3" sheetId="2" r:id="rId2"/>
    <sheet name="Advancements2" sheetId="8" r:id="rId3"/>
    <sheet name="Advancements1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7" l="1"/>
  <c r="B2" i="7"/>
  <c r="B9" i="7"/>
  <c r="B8" i="7"/>
  <c r="C6" i="2"/>
  <c r="D6" i="2"/>
  <c r="B6" i="2"/>
  <c r="B6" i="8"/>
  <c r="C6" i="8"/>
  <c r="B6" i="9"/>
  <c r="B5" i="9"/>
  <c r="C5" i="8"/>
  <c r="B5" i="8"/>
  <c r="C5" i="2"/>
  <c r="D5" i="2"/>
  <c r="B5" i="2"/>
</calcChain>
</file>

<file path=xl/sharedStrings.xml><?xml version="1.0" encoding="utf-8"?>
<sst xmlns="http://schemas.openxmlformats.org/spreadsheetml/2006/main" count="43" uniqueCount="25">
  <si>
    <t>Metrics</t>
  </si>
  <si>
    <t>Initial Cost</t>
  </si>
  <si>
    <t>Initial Emission</t>
  </si>
  <si>
    <t>Probabilities</t>
  </si>
  <si>
    <t>Cost Multiplier</t>
  </si>
  <si>
    <t>Efficiency Multiplier</t>
  </si>
  <si>
    <t>Emission Multiplier</t>
  </si>
  <si>
    <t>Cost Ratio</t>
  </si>
  <si>
    <t>Efficiency Ratio</t>
  </si>
  <si>
    <t>Scenario1</t>
  </si>
  <si>
    <t>Scenario2</t>
  </si>
  <si>
    <t>Scenario3</t>
  </si>
  <si>
    <t>Lifetime</t>
  </si>
  <si>
    <t>Degradation rate</t>
  </si>
  <si>
    <t>Initial O&amp;M cost</t>
  </si>
  <si>
    <t>O&amp;M cost change by age</t>
  </si>
  <si>
    <t>Depreciation rate</t>
  </si>
  <si>
    <t>Initial tech salvage value</t>
  </si>
  <si>
    <t>Version1</t>
  </si>
  <si>
    <t>Initial Amount</t>
  </si>
  <si>
    <t>O&amp;M cost change by year</t>
  </si>
  <si>
    <t>Spatial requirement</t>
  </si>
  <si>
    <t>Electricity storage capacity</t>
  </si>
  <si>
    <t>Charging efficiency</t>
  </si>
  <si>
    <t>Discharging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</si>
</sst>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0" xfId="0" applyNumberFormat="1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E307-70EA-9749-BC3D-54A83804696F}">
  <dimension ref="A1:E15"/>
  <sheetViews>
    <sheetView tabSelected="1" zoomScale="200" workbookViewId="0">
      <selection activeCell="B12" sqref="B12"/>
    </sheetView>
  </sheetViews>
  <sheetFormatPr baseColWidth="10" defaultRowHeight="16" x14ac:dyDescent="0.2"/>
  <cols>
    <col min="1" max="1" width="31.33203125" bestFit="1" customWidth="1"/>
  </cols>
  <sheetData>
    <row r="1" spans="1:5" x14ac:dyDescent="0.2">
      <c r="A1" t="s">
        <v>0</v>
      </c>
      <c r="B1" t="s">
        <v>18</v>
      </c>
    </row>
    <row r="2" spans="1:5" x14ac:dyDescent="0.2">
      <c r="A2" t="s">
        <v>1</v>
      </c>
      <c r="B2" s="1">
        <f>350/0.9</f>
        <v>388.88888888888886</v>
      </c>
      <c r="C2" s="1"/>
      <c r="D2" s="1"/>
    </row>
    <row r="3" spans="1:5" x14ac:dyDescent="0.2">
      <c r="A3" t="s">
        <v>2</v>
      </c>
      <c r="B3">
        <v>0</v>
      </c>
    </row>
    <row r="4" spans="1:5" x14ac:dyDescent="0.2">
      <c r="A4" t="s">
        <v>12</v>
      </c>
      <c r="B4">
        <v>20</v>
      </c>
    </row>
    <row r="5" spans="1:5" x14ac:dyDescent="0.2">
      <c r="A5" t="s">
        <v>13</v>
      </c>
      <c r="B5">
        <v>0.01</v>
      </c>
    </row>
    <row r="6" spans="1:5" x14ac:dyDescent="0.2">
      <c r="A6" t="s">
        <v>14</v>
      </c>
      <c r="B6">
        <v>0</v>
      </c>
      <c r="C6" s="1"/>
      <c r="D6" s="1"/>
      <c r="E6" s="1"/>
    </row>
    <row r="7" spans="1:5" x14ac:dyDescent="0.2">
      <c r="A7" t="s">
        <v>15</v>
      </c>
      <c r="B7">
        <v>1</v>
      </c>
    </row>
    <row r="8" spans="1:5" x14ac:dyDescent="0.2">
      <c r="A8" t="s">
        <v>16</v>
      </c>
      <c r="B8">
        <f>1/B4</f>
        <v>0.05</v>
      </c>
    </row>
    <row r="9" spans="1:5" x14ac:dyDescent="0.2">
      <c r="A9" t="s">
        <v>17</v>
      </c>
      <c r="B9">
        <f>B2*0.2</f>
        <v>77.777777777777771</v>
      </c>
      <c r="C9" s="2"/>
      <c r="D9" s="2"/>
    </row>
    <row r="10" spans="1:5" x14ac:dyDescent="0.2">
      <c r="A10" t="s">
        <v>19</v>
      </c>
      <c r="B10">
        <v>0</v>
      </c>
    </row>
    <row r="11" spans="1:5" x14ac:dyDescent="0.2">
      <c r="A11" t="s">
        <v>20</v>
      </c>
      <c r="B11">
        <v>1</v>
      </c>
    </row>
    <row r="12" spans="1:5" x14ac:dyDescent="0.2">
      <c r="A12" t="s">
        <v>21</v>
      </c>
      <c r="B12">
        <f>0.03/0.9</f>
        <v>3.3333333333333333E-2</v>
      </c>
    </row>
    <row r="13" spans="1:5" x14ac:dyDescent="0.2">
      <c r="A13" t="s">
        <v>22</v>
      </c>
      <c r="B13">
        <v>1</v>
      </c>
    </row>
    <row r="14" spans="1:5" x14ac:dyDescent="0.2">
      <c r="A14" t="s">
        <v>23</v>
      </c>
      <c r="B14">
        <v>0.9</v>
      </c>
    </row>
    <row r="15" spans="1:5" x14ac:dyDescent="0.2">
      <c r="A15" t="s">
        <v>24</v>
      </c>
      <c r="B15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34CF1-7336-B242-BB78-8AD8C045F5E6}">
  <dimension ref="A1:D7"/>
  <sheetViews>
    <sheetView zoomScale="225" workbookViewId="0">
      <selection activeCell="A19" sqref="A19"/>
    </sheetView>
  </sheetViews>
  <sheetFormatPr baseColWidth="10" defaultRowHeight="16" x14ac:dyDescent="0.2"/>
  <cols>
    <col min="1" max="1" width="26.1640625" bestFit="1" customWidth="1"/>
    <col min="5" max="5" width="11.33203125" bestFit="1" customWidth="1"/>
    <col min="6" max="6" width="13.1640625" bestFit="1" customWidth="1"/>
    <col min="7" max="7" width="17.6640625" bestFit="1" customWidth="1"/>
    <col min="8" max="9" width="17.6640625" customWidth="1"/>
    <col min="10" max="10" width="17.1640625" bestFit="1" customWidth="1"/>
    <col min="11" max="11" width="25.1640625" bestFit="1" customWidth="1"/>
    <col min="12" max="12" width="26.1640625" bestFit="1" customWidth="1"/>
    <col min="13" max="13" width="17.83203125" bestFit="1" customWidth="1"/>
    <col min="14" max="14" width="16.6640625" bestFit="1" customWidth="1"/>
  </cols>
  <sheetData>
    <row r="1" spans="1:4" x14ac:dyDescent="0.2">
      <c r="A1" t="s">
        <v>0</v>
      </c>
      <c r="B1" t="s">
        <v>9</v>
      </c>
      <c r="C1" t="s">
        <v>10</v>
      </c>
      <c r="D1" t="s">
        <v>11</v>
      </c>
    </row>
    <row r="2" spans="1:4" x14ac:dyDescent="0.2">
      <c r="A2" t="s">
        <v>3</v>
      </c>
      <c r="B2">
        <v>0.42857142857142799</v>
      </c>
      <c r="C2">
        <v>0.25</v>
      </c>
      <c r="D2">
        <v>0.32142857142857101</v>
      </c>
    </row>
    <row r="3" spans="1:4" x14ac:dyDescent="0.2">
      <c r="A3" t="s">
        <v>7</v>
      </c>
      <c r="B3">
        <v>0.39225442482365303</v>
      </c>
      <c r="C3">
        <v>0.79106624697365602</v>
      </c>
      <c r="D3">
        <v>1.1431921420637501</v>
      </c>
    </row>
    <row r="4" spans="1:4" x14ac:dyDescent="0.2">
      <c r="A4" t="s">
        <v>8</v>
      </c>
      <c r="B4">
        <v>0</v>
      </c>
      <c r="C4">
        <v>0</v>
      </c>
      <c r="D4">
        <v>0</v>
      </c>
    </row>
    <row r="5" spans="1:4" x14ac:dyDescent="0.2">
      <c r="A5" t="s">
        <v>4</v>
      </c>
      <c r="B5">
        <f>EXP(-B3)</f>
        <v>0.6755322199285716</v>
      </c>
      <c r="C5">
        <f t="shared" ref="C5:D5" si="0">EXP(-C3)</f>
        <v>0.45336114253533677</v>
      </c>
      <c r="D5">
        <f t="shared" si="0"/>
        <v>0.31879974177284642</v>
      </c>
    </row>
    <row r="6" spans="1:4" x14ac:dyDescent="0.2">
      <c r="A6" t="s">
        <v>5</v>
      </c>
      <c r="B6">
        <f>EXP(B4)</f>
        <v>1</v>
      </c>
      <c r="C6">
        <f t="shared" ref="C6:D6" si="1">EXP(C4)</f>
        <v>1</v>
      </c>
      <c r="D6">
        <f t="shared" si="1"/>
        <v>1</v>
      </c>
    </row>
    <row r="7" spans="1:4" x14ac:dyDescent="0.2">
      <c r="A7" t="s">
        <v>6</v>
      </c>
      <c r="B7">
        <v>0</v>
      </c>
      <c r="C7">
        <v>0</v>
      </c>
      <c r="D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3A6E7-C1DC-B64E-8A12-AE0BEF842AB7}">
  <dimension ref="A1:C7"/>
  <sheetViews>
    <sheetView zoomScale="225" workbookViewId="0">
      <selection activeCell="B7" sqref="B7"/>
    </sheetView>
  </sheetViews>
  <sheetFormatPr baseColWidth="10" defaultRowHeight="16" x14ac:dyDescent="0.2"/>
  <cols>
    <col min="1" max="1" width="26.1640625" bestFit="1" customWidth="1"/>
    <col min="4" max="4" width="11.33203125" bestFit="1" customWidth="1"/>
    <col min="5" max="5" width="13.1640625" bestFit="1" customWidth="1"/>
    <col min="6" max="6" width="17.6640625" bestFit="1" customWidth="1"/>
    <col min="7" max="8" width="17.6640625" customWidth="1"/>
    <col min="9" max="9" width="17.1640625" bestFit="1" customWidth="1"/>
    <col min="10" max="10" width="25.1640625" bestFit="1" customWidth="1"/>
    <col min="11" max="11" width="26.1640625" bestFit="1" customWidth="1"/>
    <col min="12" max="12" width="17.83203125" bestFit="1" customWidth="1"/>
    <col min="13" max="13" width="16.6640625" bestFit="1" customWidth="1"/>
  </cols>
  <sheetData>
    <row r="1" spans="1:3" x14ac:dyDescent="0.2">
      <c r="A1" t="s">
        <v>0</v>
      </c>
      <c r="B1" t="s">
        <v>9</v>
      </c>
      <c r="C1" t="s">
        <v>10</v>
      </c>
    </row>
    <row r="2" spans="1:3" x14ac:dyDescent="0.2">
      <c r="A2" t="s">
        <v>3</v>
      </c>
      <c r="B2">
        <v>0.53571428571428503</v>
      </c>
      <c r="C2">
        <v>0.46428571428571402</v>
      </c>
    </row>
    <row r="3" spans="1:3" x14ac:dyDescent="0.2">
      <c r="A3" t="s">
        <v>7</v>
      </c>
      <c r="B3">
        <v>0.45507553413483898</v>
      </c>
      <c r="C3">
        <v>1.05440770945111</v>
      </c>
    </row>
    <row r="4" spans="1:3" x14ac:dyDescent="0.2">
      <c r="A4" t="s">
        <v>8</v>
      </c>
      <c r="B4">
        <v>0</v>
      </c>
      <c r="C4">
        <v>0</v>
      </c>
    </row>
    <row r="5" spans="1:3" x14ac:dyDescent="0.2">
      <c r="A5" t="s">
        <v>4</v>
      </c>
      <c r="B5" s="3">
        <f>EXP(-B3)</f>
        <v>0.63440004727971477</v>
      </c>
      <c r="C5">
        <f>EXP(-C3)</f>
        <v>0.34839871947650675</v>
      </c>
    </row>
    <row r="6" spans="1:3" x14ac:dyDescent="0.2">
      <c r="A6" t="s">
        <v>5</v>
      </c>
      <c r="B6">
        <f>EXP(B4)</f>
        <v>1</v>
      </c>
      <c r="C6">
        <f>EXP(C4)</f>
        <v>1</v>
      </c>
    </row>
    <row r="7" spans="1:3" x14ac:dyDescent="0.2">
      <c r="A7" t="s">
        <v>6</v>
      </c>
      <c r="B7">
        <v>0</v>
      </c>
      <c r="C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D001-EACD-464B-BF0A-91777AE16B43}">
  <dimension ref="A1:B7"/>
  <sheetViews>
    <sheetView zoomScale="225" workbookViewId="0">
      <selection activeCell="B6" sqref="B6"/>
    </sheetView>
  </sheetViews>
  <sheetFormatPr baseColWidth="10" defaultRowHeight="16" x14ac:dyDescent="0.2"/>
  <cols>
    <col min="1" max="1" width="26.1640625" bestFit="1" customWidth="1"/>
    <col min="4" max="4" width="11.33203125" bestFit="1" customWidth="1"/>
    <col min="5" max="5" width="13.1640625" bestFit="1" customWidth="1"/>
    <col min="6" max="6" width="17.6640625" bestFit="1" customWidth="1"/>
    <col min="7" max="8" width="17.6640625" customWidth="1"/>
    <col min="9" max="9" width="17.1640625" bestFit="1" customWidth="1"/>
    <col min="10" max="10" width="25.1640625" bestFit="1" customWidth="1"/>
    <col min="11" max="11" width="26.1640625" bestFit="1" customWidth="1"/>
    <col min="12" max="12" width="17.83203125" bestFit="1" customWidth="1"/>
    <col min="13" max="13" width="16.6640625" bestFit="1" customWidth="1"/>
  </cols>
  <sheetData>
    <row r="1" spans="1:2" x14ac:dyDescent="0.2">
      <c r="A1" t="s">
        <v>0</v>
      </c>
      <c r="B1" t="s">
        <v>9</v>
      </c>
    </row>
    <row r="2" spans="1:2" x14ac:dyDescent="0.2">
      <c r="A2" t="s">
        <v>3</v>
      </c>
      <c r="B2">
        <v>1</v>
      </c>
    </row>
    <row r="3" spans="1:2" x14ac:dyDescent="0.2">
      <c r="A3" t="s">
        <v>7</v>
      </c>
      <c r="B3">
        <v>0.73333719162547006</v>
      </c>
    </row>
    <row r="4" spans="1:2" x14ac:dyDescent="0.2">
      <c r="A4" t="s">
        <v>8</v>
      </c>
      <c r="B4">
        <v>0</v>
      </c>
    </row>
    <row r="5" spans="1:2" x14ac:dyDescent="0.2">
      <c r="A5" t="s">
        <v>4</v>
      </c>
      <c r="B5" s="3">
        <f>EXP(-B3)</f>
        <v>0.48030344793520796</v>
      </c>
    </row>
    <row r="6" spans="1:2" x14ac:dyDescent="0.2">
      <c r="A6" t="s">
        <v>5</v>
      </c>
      <c r="B6">
        <f>EXP(B4)</f>
        <v>1</v>
      </c>
    </row>
    <row r="7" spans="1:2" x14ac:dyDescent="0.2">
      <c r="A7" t="s">
        <v>6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values</vt:lpstr>
      <vt:lpstr>Advancements3</vt:lpstr>
      <vt:lpstr>Advancements2</vt:lpstr>
      <vt:lpstr>Advancements1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Emir Şener</dc:creator>
  <cp:lastModifiedBy>Ahmet Emir Şener</cp:lastModifiedBy>
  <dcterms:created xsi:type="dcterms:W3CDTF">2024-07-31T20:05:29Z</dcterms:created>
  <dcterms:modified xsi:type="dcterms:W3CDTF">2025-09-21T16:14:25Z</dcterms:modified>
</cp:coreProperties>
</file>