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drt/src/emit-ghg/plume_tracking/"/>
    </mc:Choice>
  </mc:AlternateContent>
  <xr:revisionPtr revIDLastSave="0" documentId="13_ncr:1_{680028EB-8D4E-EE4C-88DC-5D57F0E4516E}" xr6:coauthVersionLast="47" xr6:coauthVersionMax="47" xr10:uidLastSave="{00000000-0000-0000-0000-000000000000}"/>
  <bookViews>
    <workbookView xWindow="0" yWindow="880" windowWidth="36000" windowHeight="21120" xr2:uid="{791C355A-1723-3D42-8923-BD42702913E4}"/>
  </bookViews>
  <sheets>
    <sheet name="flu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F4" i="1"/>
  <c r="F9" i="1" s="1"/>
  <c r="G8" i="1"/>
  <c r="G10" i="1"/>
  <c r="G9" i="1"/>
  <c r="C11" i="1"/>
  <c r="E9" i="1"/>
  <c r="E10" i="1"/>
  <c r="E8" i="1"/>
  <c r="D9" i="1"/>
  <c r="D10" i="1"/>
  <c r="D8" i="1"/>
  <c r="G11" i="1" l="1"/>
  <c r="D11" i="1"/>
  <c r="E11" i="1"/>
  <c r="F8" i="1"/>
  <c r="F10" i="1"/>
  <c r="F11" i="1" l="1"/>
</calcChain>
</file>

<file path=xl/sharedStrings.xml><?xml version="1.0" encoding="utf-8"?>
<sst xmlns="http://schemas.openxmlformats.org/spreadsheetml/2006/main" count="18" uniqueCount="18">
  <si>
    <t>plume_id</t>
  </si>
  <si>
    <t>Q_HRRR</t>
  </si>
  <si>
    <t>Q_ERA5</t>
  </si>
  <si>
    <t>Q_10mTower MA</t>
  </si>
  <si>
    <t>Q_OpticalFlow</t>
  </si>
  <si>
    <t>AV320250126t183602_66989_CH4</t>
  </si>
  <si>
    <t>AV320250126t183602_67004_CH4</t>
  </si>
  <si>
    <t>AV320250126t183602_67016_CH4</t>
  </si>
  <si>
    <t>Average</t>
  </si>
  <si>
    <t>w10_HRRR</t>
  </si>
  <si>
    <t>w10_ERA5</t>
  </si>
  <si>
    <t>10m Tower</t>
  </si>
  <si>
    <t>Optical Flow</t>
  </si>
  <si>
    <t>1 minute moving average windspeed</t>
  </si>
  <si>
    <t>Plume velocity</t>
  </si>
  <si>
    <t>Q_metered Instantaneous</t>
  </si>
  <si>
    <t>Q_metered 1min MA</t>
  </si>
  <si>
    <t>kg_hr_mpers_via_IME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</si>
</sst>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D849-9270-A648-A83C-466DD396B543}">
  <dimension ref="B2:I11"/>
  <sheetViews>
    <sheetView tabSelected="1" zoomScale="150" zoomScaleNormal="150" workbookViewId="0">
      <selection activeCell="G4" sqref="G4"/>
    </sheetView>
  </sheetViews>
  <sheetFormatPr baseColWidth="10" defaultColWidth="11" defaultRowHeight="16" x14ac:dyDescent="0.2"/>
  <cols>
    <col min="1" max="1" width="3.1640625" customWidth="1"/>
    <col min="2" max="2" width="29.6640625" bestFit="1" customWidth="1"/>
    <col min="3" max="3" width="20.6640625" bestFit="1" customWidth="1"/>
    <col min="4" max="5" width="12.1640625" bestFit="1" customWidth="1"/>
    <col min="6" max="6" width="16.83203125" bestFit="1" customWidth="1"/>
    <col min="7" max="7" width="17.83203125" bestFit="1" customWidth="1"/>
    <col min="8" max="8" width="24.1640625" customWidth="1"/>
    <col min="9" max="9" width="19.33203125" customWidth="1"/>
  </cols>
  <sheetData>
    <row r="2" spans="2:9" x14ac:dyDescent="0.2">
      <c r="D2" s="15" t="s">
        <v>13</v>
      </c>
      <c r="E2" s="16"/>
      <c r="F2" s="17"/>
      <c r="G2" s="13" t="s">
        <v>14</v>
      </c>
    </row>
    <row r="3" spans="2:9" x14ac:dyDescent="0.2">
      <c r="D3" s="6" t="s">
        <v>9</v>
      </c>
      <c r="E3" s="5" t="s">
        <v>10</v>
      </c>
      <c r="F3" s="7" t="s">
        <v>11</v>
      </c>
      <c r="G3" s="8" t="s">
        <v>12</v>
      </c>
    </row>
    <row r="4" spans="2:9" x14ac:dyDescent="0.2">
      <c r="D4" s="9">
        <v>3.43</v>
      </c>
      <c r="E4" s="10">
        <v>2.9</v>
      </c>
      <c r="F4" s="11">
        <f>(5.43+5.7+6)/3</f>
        <v>5.71</v>
      </c>
      <c r="G4" s="12">
        <v>4</v>
      </c>
    </row>
    <row r="6" spans="2:9" x14ac:dyDescent="0.2">
      <c r="D6" s="14"/>
      <c r="E6" s="14"/>
    </row>
    <row r="7" spans="2:9" x14ac:dyDescent="0.2">
      <c r="B7" s="2" t="s">
        <v>0</v>
      </c>
      <c r="C7" s="5" t="s">
        <v>17</v>
      </c>
      <c r="D7" s="5" t="s">
        <v>1</v>
      </c>
      <c r="E7" s="5" t="s">
        <v>2</v>
      </c>
      <c r="F7" s="5" t="s">
        <v>3</v>
      </c>
      <c r="G7" s="5" t="s">
        <v>4</v>
      </c>
      <c r="H7" s="5" t="s">
        <v>15</v>
      </c>
      <c r="I7" s="5" t="s">
        <v>16</v>
      </c>
    </row>
    <row r="8" spans="2:9" x14ac:dyDescent="0.2">
      <c r="B8" t="s">
        <v>5</v>
      </c>
      <c r="C8" s="1">
        <v>36.676416811214203</v>
      </c>
      <c r="D8" s="1">
        <f>C8*$D$4</f>
        <v>125.80010966246472</v>
      </c>
      <c r="E8" s="1">
        <f>C8*$E$4</f>
        <v>106.36160875252119</v>
      </c>
      <c r="F8" s="1">
        <f>C8*$F$4</f>
        <v>209.4223399920331</v>
      </c>
      <c r="G8" s="1">
        <f>C8*$G$4</f>
        <v>146.70566724485681</v>
      </c>
      <c r="H8" s="1">
        <v>152</v>
      </c>
      <c r="I8" s="1">
        <v>142</v>
      </c>
    </row>
    <row r="9" spans="2:9" x14ac:dyDescent="0.2">
      <c r="B9" t="s">
        <v>6</v>
      </c>
      <c r="C9" s="1">
        <v>37.701653213023299</v>
      </c>
      <c r="D9" s="1">
        <f>C9*$D$4</f>
        <v>129.31667052066993</v>
      </c>
      <c r="E9" s="1">
        <f>C9*$E$4</f>
        <v>109.33479431776756</v>
      </c>
      <c r="F9" s="1">
        <f>C9*$F$4</f>
        <v>215.27643984636305</v>
      </c>
      <c r="G9" s="1">
        <f>C9*$G$4</f>
        <v>150.8066128520932</v>
      </c>
      <c r="H9" s="1">
        <v>154</v>
      </c>
      <c r="I9" s="1">
        <v>154</v>
      </c>
    </row>
    <row r="10" spans="2:9" x14ac:dyDescent="0.2">
      <c r="B10" t="s">
        <v>7</v>
      </c>
      <c r="C10" s="1">
        <v>36.7796144856244</v>
      </c>
      <c r="D10" s="1">
        <f>C10*$D$4</f>
        <v>126.1540776856917</v>
      </c>
      <c r="E10" s="1">
        <f>C10*$E$4</f>
        <v>106.66088200831075</v>
      </c>
      <c r="F10" s="1">
        <f>C10*$F$4</f>
        <v>210.01159871291532</v>
      </c>
      <c r="G10" s="1">
        <f>C10*$G$4</f>
        <v>147.1184579424976</v>
      </c>
      <c r="H10" s="1">
        <v>154</v>
      </c>
      <c r="I10" s="1">
        <v>154</v>
      </c>
    </row>
    <row r="11" spans="2:9" x14ac:dyDescent="0.2">
      <c r="B11" s="3" t="s">
        <v>8</v>
      </c>
      <c r="C11" s="4">
        <f>AVERAGE(C8:C10)</f>
        <v>37.052561503287301</v>
      </c>
      <c r="D11" s="4">
        <f>AVERAGE(D8:D10)</f>
        <v>127.09028595627547</v>
      </c>
      <c r="E11" s="4">
        <f>AVERAGE(E8:E10)</f>
        <v>107.45242835953316</v>
      </c>
      <c r="F11" s="4">
        <f>AVERAGE(F8:F10)</f>
        <v>211.5701261837705</v>
      </c>
      <c r="G11" s="4">
        <f>AVERAGE(G8:G10)</f>
        <v>148.2102460131492</v>
      </c>
      <c r="H11" s="4">
        <f t="shared" ref="H11:I11" si="0">AVERAGE(H8:H10)</f>
        <v>153.33333333333334</v>
      </c>
      <c r="I11" s="4">
        <f t="shared" si="0"/>
        <v>150</v>
      </c>
    </row>
  </sheetData>
  <mergeCells count="2">
    <mergeCell ref="D6:E6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Fahlen, Jay E (US 382B)</dc:creator>
  <cp:keywords/>
  <dc:description/>
  <cp:lastModifiedBy>Thompson, David R (US 382B)</cp:lastModifiedBy>
  <cp:revision/>
  <dcterms:created xsi:type="dcterms:W3CDTF">2025-03-18T16:06:18Z</dcterms:created>
  <dcterms:modified xsi:type="dcterms:W3CDTF">2025-04-09T21:24:48Z</dcterms:modified>
  <cp:category/>
  <cp:contentStatus/>
</cp:coreProperties>
</file>