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23208cb2a0b67433/Documents/06_Data_Analytics/CoSSMic Electricity Consumption/"/>
    </mc:Choice>
  </mc:AlternateContent>
  <xr:revisionPtr revIDLastSave="200" documentId="14_{3AA690CB-0380-460E-B35D-37930B48D1C1}" xr6:coauthVersionLast="47" xr6:coauthVersionMax="47" xr10:uidLastSave="{86EEB58F-EC37-4572-A816-7B7685439F2D}"/>
  <bookViews>
    <workbookView xWindow="-108" yWindow="-108" windowWidth="23256" windowHeight="12456" xr2:uid="{53A8ED53-98B3-4263-B09D-2E201674FA75}"/>
  </bookViews>
  <sheets>
    <sheet name="Dashboard" sheetId="19" r:id="rId1"/>
    <sheet name="household_data" sheetId="2" state="hidden" r:id="rId2"/>
    <sheet name="hourly-consumption" sheetId="5" state="hidden" r:id="rId3"/>
    <sheet name="week-hour_heat_map" sheetId="6" r:id="rId4"/>
    <sheet name="Info" sheetId="20" r:id="rId5"/>
    <sheet name="categories" sheetId="4" state="hidden" r:id="rId6"/>
    <sheet name="grid_import_total" sheetId="16" state="hidden" r:id="rId7"/>
    <sheet name="PV_total" sheetId="17" state="hidden" r:id="rId8"/>
    <sheet name="cons_total" sheetId="18" state="hidden" r:id="rId9"/>
  </sheets>
  <definedNames>
    <definedName name="_xlchart.v1.0" hidden="1">categories!$A$6:$A$11</definedName>
    <definedName name="_xlchart.v1.1" hidden="1">categories!$C$6:$C$11</definedName>
    <definedName name="cons_total">cons_total!$B$4</definedName>
    <definedName name="dashboard">Dashboard!$A$1:$Y$49</definedName>
    <definedName name="grid_cons_perc">cons_total!$C$4</definedName>
    <definedName name="grid_import_total">grid_import_total!$A$7</definedName>
    <definedName name="Grid_import_totL">grid_import_total!$A$7</definedName>
    <definedName name="PV_total">PV_total!$A$6</definedName>
    <definedName name="Timeline_utc_timestamp">#N/A</definedName>
  </definedNames>
  <calcPr calcId="191028"/>
  <pivotCaches>
    <pivotCache cacheId="11" r:id="rId10"/>
    <pivotCache cacheId="14" r:id="rId11"/>
    <pivotCache cacheId="18" r:id="rId12"/>
    <pivotCache cacheId="22" r:id="rId13"/>
    <pivotCache cacheId="26" r:id="rId14"/>
    <pivotCache cacheId="30" r:id="rId15"/>
    <pivotCache cacheId="34" r:id="rId1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0" r:id="rId17"/>
      </x15:timelineCachePivotCaches>
    </ext>
    <ext xmlns:x15="http://schemas.microsoft.com/office/spreadsheetml/2010/11/main" uri="{D0CA8CA8-9F24-4464-BF8E-62219DCF47F9}">
      <x15:timelineCacheRefs>
        <x15:timelineCacheRef r:id="rId1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usehold_data_0172074b-4f83-43a1-9876-d36532da0e27" name="household_data" connection="Query - household_data"/>
          <x15:modelTable id="household_data_idx_1_7d55bd31-6e93-46fa-b47c-cdb3cbf7ccf5" name="household_data_idx_1" connection="Query - household_data_idx_1"/>
        </x15:modelTables>
        <x15:extLst>
          <ext xmlns:x16="http://schemas.microsoft.com/office/spreadsheetml/2014/11/main" uri="{9835A34E-60A6-4A7C-AAB8-D5F71C897F49}">
            <x16:modelTimeGroupings>
              <x16:modelTimeGrouping tableName="household_data" columnName="utc_timestamp" columnId="utc_timestamp">
                <x16:calculatedTimeColumn columnName="utc_timestamp (Year)" columnId="utc_timestamp (Year)" contentType="years" isSelected="1"/>
                <x16:calculatedTimeColumn columnName="utc_timestamp (Quarter)" columnId="utc_timestamp (Quarter)" contentType="quarters" isSelected="1"/>
                <x16:calculatedTimeColumn columnName="utc_timestamp (Month Index)" columnId="utc_timestamp (Month Index)" contentType="monthsindex" isSelected="1"/>
                <x16:calculatedTimeColumn columnName="utc_timestamp (Month)" columnId="utc_timestamp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6" l="1"/>
  <c r="AC4" i="6"/>
  <c r="O31" i="19" a="1"/>
  <c r="O31" i="19" s="1"/>
  <c r="O30" i="19" a="1"/>
  <c r="O30" i="19" s="1"/>
  <c r="N31" i="19" a="1"/>
  <c r="N31" i="19" s="1"/>
  <c r="A4" i="18" a="1"/>
  <c r="A4" i="18" s="1"/>
  <c r="A5" i="17" a="1"/>
  <c r="A5" i="17" s="1"/>
  <c r="A6" i="16" a="1"/>
  <c r="A6" i="16" s="1"/>
  <c r="A6" i="4" a="1"/>
  <c r="A6" i="4" s="1"/>
  <c r="C4" i="18" l="1"/>
  <c r="C10" i="4"/>
  <c r="C6" i="4"/>
  <c r="C11" i="4"/>
  <c r="C9" i="4"/>
  <c r="C8" i="4"/>
  <c r="C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ED5D70-60B9-4D48-B0C2-8EC9483E859E}" name="Query - household_data" description="Connection to the 'household_data' query in the workbook." type="100" refreshedVersion="8" minRefreshableVersion="5">
    <extLst>
      <ext xmlns:x15="http://schemas.microsoft.com/office/spreadsheetml/2010/11/main" uri="{DE250136-89BD-433C-8126-D09CA5730AF9}">
        <x15:connection id="2becf50a-a79f-46af-b316-211b5d1d64d6"/>
      </ext>
    </extLst>
  </connection>
  <connection id="2" xr16:uid="{2B80EC4F-79B5-4CF8-9B6B-5545E83BF33E}" name="Query - household_data_idx_1" description="Connection to the 'household_data_idx_1' query in the workbook." type="100" refreshedVersion="8" minRefreshableVersion="5">
    <extLst>
      <ext xmlns:x15="http://schemas.microsoft.com/office/spreadsheetml/2010/11/main" uri="{DE250136-89BD-433C-8126-D09CA5730AF9}">
        <x15:connection id="788f25ff-b2a6-49e5-8d1c-f4929697b467">
          <x15:oledbPr connection="Provider=Microsoft.Mashup.OleDb.1;Data Source=$Workbook$;Location=household_data_idx_1;Extended Properties=&quot;&quot;">
            <x15:dbTables>
              <x15:dbTable name="household_data_idx_1"/>
            </x15:dbTables>
          </x15:oledbPr>
        </x15:connection>
      </ext>
    </extLst>
  </connection>
  <connection id="3" xr16:uid="{750485C8-B1BF-4CD6-9E5F-C31B3937BF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<sst xmlns="http://schemas.openxmlformats.org/spreadsheetml/2006/main" count="39" uniqueCount="34">
  <si>
    <r>
      <rPr>
        <b/>
        <sz val="72"/>
        <color theme="1"/>
        <rFont val="Aptos Narrow"/>
        <family val="2"/>
        <scheme val="minor"/>
      </rPr>
      <t xml:space="preserve">CoSSMic </t>
    </r>
    <r>
      <rPr>
        <sz val="18"/>
        <color theme="1"/>
        <rFont val="Aptos Narrow"/>
        <family val="2"/>
        <scheme val="minor"/>
      </rPr>
      <t>Electricity Consumption Analysis Dashboard</t>
    </r>
  </si>
  <si>
    <t xml:space="preserve"> </t>
  </si>
  <si>
    <t>Hour</t>
  </si>
  <si>
    <t>Week</t>
  </si>
  <si>
    <t>Row Labels</t>
  </si>
  <si>
    <t>Electricity Consumption</t>
  </si>
  <si>
    <t>2016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</si>
  <si>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</si>
  <si>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</si>
  <si>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</si>
  <si>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</si>
  <si>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</si>
  <si>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</si>
  <si>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</si>
  <si>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</si>
  <si>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</si>
  <si>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</si>
  <si>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</si>
  <si>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</si>
  <si>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</si>
  <si>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Electricity consumption</t>
  </si>
  <si>
    <r>
      <rPr>
        <b/>
        <sz val="16"/>
        <color theme="1"/>
        <rFont val="Roboto"/>
      </rPr>
      <t>How does Electricity Consumption change throughout the Year and Day</t>
    </r>
    <r>
      <rPr>
        <b/>
        <sz val="16"/>
        <color theme="1"/>
        <rFont val="Aptos Narrow"/>
        <family val="2"/>
        <scheme val="minor"/>
      </rPr>
      <t>?</t>
    </r>
  </si>
  <si>
    <t>elec</t>
  </si>
  <si>
    <t>The time level from the timestamp is greyed, because the sheet is protected. To change it, please remove the protection.</t>
  </si>
  <si>
    <t>Go to Review &gt; Unprotect Sheet</t>
  </si>
  <si>
    <t>Freezer</t>
  </si>
  <si>
    <t>Refrigerator</t>
  </si>
  <si>
    <t>Dishwasher</t>
  </si>
  <si>
    <t>Washing Machine</t>
  </si>
  <si>
    <t>Heat Pump</t>
  </si>
  <si>
    <t>Circulation Pump</t>
  </si>
  <si>
    <t>Sum of grid_import_int</t>
  </si>
  <si>
    <t>Sum of pv_int</t>
  </si>
  <si>
    <t>Sum of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</si>
</sst>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;;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u val="double"/>
      <sz val="2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Roboto"/>
    </font>
    <font>
      <b/>
      <sz val="16"/>
      <color theme="1"/>
      <name val="Roboto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" fontId="0" fillId="0" borderId="0" xfId="0" applyNumberFormat="1"/>
    <xf numFmtId="0" fontId="0" fillId="0" borderId="0" xfId="0" applyAlignment="1">
      <alignment horizontal="left" indent="1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2" borderId="15" xfId="0" applyFont="1" applyFill="1" applyBorder="1" applyAlignment="1">
      <alignment horizontal="left"/>
    </xf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8" xfId="0" applyFont="1" applyFill="1" applyBorder="1"/>
    <xf numFmtId="0" fontId="0" fillId="0" borderId="6" xfId="0" pivotButton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2" xfId="0" applyFont="1" applyBorder="1"/>
    <xf numFmtId="0" fontId="0" fillId="3" borderId="0" xfId="0" applyFill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0" fillId="0" borderId="1" xfId="0" applyNumberFormat="1" applyBorder="1"/>
    <xf numFmtId="0" fontId="0" fillId="5" borderId="0" xfId="0" applyFill="1"/>
    <xf numFmtId="2" fontId="0" fillId="3" borderId="0" xfId="0" applyNumberFormat="1" applyFill="1"/>
    <xf numFmtId="0" fontId="4" fillId="4" borderId="0" xfId="0" applyFont="1" applyFill="1" applyProtection="1">
      <protection locked="0"/>
    </xf>
    <xf numFmtId="164" fontId="11" fillId="3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3" fillId="0" borderId="0" xfId="0" applyFont="1"/>
    <xf numFmtId="0" fontId="2" fillId="3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 textRotation="9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58">
    <dxf>
      <fill>
        <patternFill>
          <bgColor rgb="FFF0C93C"/>
        </patternFill>
      </fill>
    </dxf>
    <dxf>
      <fill>
        <patternFill>
          <bgColor rgb="FFFFE38B"/>
        </patternFill>
      </fill>
    </dxf>
    <dxf>
      <fill>
        <patternFill>
          <bgColor rgb="FFFBE8AB"/>
        </patternFill>
      </fill>
    </dxf>
    <dxf>
      <fill>
        <patternFill>
          <bgColor theme="3" tint="0.499984740745262"/>
        </patternFill>
      </fill>
    </dxf>
    <dxf>
      <fill>
        <patternFill>
          <bgColor rgb="FF4E95D9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indexed="64"/>
        </lef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0" tint="-0.14999847407452621"/>
        </left>
        <right style="medium">
          <color theme="0" tint="-0.14999847407452621"/>
        </right>
        <top style="medium">
          <color theme="0" tint="-0.14999847407452621"/>
        </top>
        <bottom style="medium">
          <color theme="0" tint="-0.14999847407452621"/>
        </bottom>
      </border>
    </dxf>
    <dxf>
      <border>
        <left style="medium">
          <color theme="0" tint="-0.14999847407452621"/>
        </left>
        <right style="medium">
          <color theme="0" tint="-0.14999847407452621"/>
        </right>
        <top style="medium">
          <color theme="0" tint="-0.14999847407452621"/>
        </top>
        <bottom style="medium">
          <color theme="0" tint="-0.14999847407452621"/>
        </bottom>
      </border>
    </dxf>
    <dxf>
      <border>
        <left style="medium">
          <color theme="0" tint="-0.14999847407452621"/>
        </left>
        <right style="medium">
          <color theme="0" tint="-0.14999847407452621"/>
        </right>
        <top style="medium">
          <color theme="0" tint="-0.14999847407452621"/>
        </top>
        <bottom style="medium">
          <color theme="0" tint="-0.14999847407452621"/>
        </bottom>
      </border>
    </dxf>
    <dxf>
      <border>
        <left style="medium">
          <color theme="0" tint="-0.14999847407452621"/>
        </left>
        <right style="medium">
          <color theme="0" tint="-0.14999847407452621"/>
        </right>
        <top style="medium">
          <color theme="0" tint="-0.14999847407452621"/>
        </top>
        <bottom style="medium">
          <color theme="0" tint="-0.14999847407452621"/>
        </bottom>
      </border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ill>
        <patternFill>
          <bgColor rgb="FFDAE9F8"/>
        </patternFill>
      </fill>
    </dxf>
    <dxf>
      <fill>
        <patternFill>
          <bgColor rgb="FFDAE9F8"/>
        </patternFill>
      </fill>
    </dxf>
    <dxf>
      <fill>
        <patternFill>
          <bgColor rgb="FFC0E6F5"/>
        </patternFill>
      </fill>
    </dxf>
    <dxf>
      <fill>
        <patternFill>
          <bgColor rgb="FF4E95D9"/>
        </patternFill>
      </fill>
    </dxf>
    <dxf>
      <fill>
        <patternFill>
          <bgColor rgb="FF4D93D9"/>
        </patternFill>
      </fill>
    </dxf>
    <dxf>
      <fill>
        <patternFill>
          <bgColor rgb="FFFBE8AB"/>
        </patternFill>
      </fill>
    </dxf>
    <dxf>
      <fill>
        <patternFill>
          <bgColor rgb="FFFFE38B"/>
        </patternFill>
      </fill>
    </dxf>
    <dxf>
      <fill>
        <patternFill>
          <bgColor rgb="FFF0C93C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z val="8"/>
        <color theme="1"/>
        <name val="Aptos Narrow"/>
        <family val="2"/>
        <scheme val="minor"/>
      </font>
    </dxf>
    <dxf>
      <font>
        <color theme="1" tint="0.14993743705557422"/>
        <name val="Roboto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F41143A2-75D3-4CA6-9E65-A976E4E7C705}">
      <tableStyleElement type="wholeTable" dxfId="57"/>
      <tableStyleElement type="headerRow" dxfId="56"/>
    </tableStyle>
  </tableStyles>
  <colors>
    <mruColors>
      <color rgb="FFF9F9F9"/>
      <color rgb="FF4E95D9"/>
      <color rgb="FFF0C93C"/>
      <color rgb="FFFFE38B"/>
      <color rgb="FFFBE8AB"/>
      <color rgb="FF4D93D9"/>
      <color rgb="FFA6C9EC"/>
      <color rgb="FFC0E6F5"/>
      <color rgb="FFDAE9F8"/>
      <color rgb="FFFFC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3743705557422"/>
              <bgColor theme="0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theme="3" tint="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24994659260841701"/>
            <name val="Aptos Narrow"/>
            <family val="2"/>
            <scheme val="minor"/>
          </font>
        </dxf>
        <dxf>
          <font>
            <sz val="9"/>
            <color theme="1" tint="0.34998626667073579"/>
            <name val="Aptos Narrow"/>
            <family val="2"/>
            <scheme val="minor"/>
          </font>
        </dxf>
        <dxf>
          <font>
            <sz val="9"/>
            <color theme="1" tint="0.24994659260841701"/>
            <name val="Roboto"/>
            <scheme val="none"/>
          </font>
        </dxf>
        <dxf>
          <font>
            <sz val="8"/>
            <color theme="1" tint="0.499984740745262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11/relationships/timelineCache" Target="timelineCaches/timelineCach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[household_electricity.xlsx]household_data!PivotTable1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015390227298602"/>
          <c:y val="2.7963129451980363E-2"/>
          <c:w val="0.86402913858252228"/>
          <c:h val="0.80456106725680621"/>
        </c:manualLayout>
      </c:layout>
      <c:lineChart>
        <c:grouping val="standard"/>
        <c:varyColors val="0"/>
        <c:ser>
          <c:idx val="0"/>
          <c:order val="0"/>
          <c:tx>
            <c:strRef>
              <c:f>household_data!$B$3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multiLvlStrRef>
              <c:f>household_data!$A$4:$A$17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household_data!$B$4:$B$17</c:f>
              <c:numCache>
                <c:formatCode>0</c:formatCode>
                <c:ptCount val="12"/>
                <c:pt idx="0">
                  <c:v>1953.4628052393716</c:v>
                </c:pt>
                <c:pt idx="1">
                  <c:v>1620.3276218620026</c:v>
                </c:pt>
                <c:pt idx="2">
                  <c:v>1543.4662742160981</c:v>
                </c:pt>
                <c:pt idx="3">
                  <c:v>919.09880643250074</c:v>
                </c:pt>
                <c:pt idx="4">
                  <c:v>733.31379649069868</c:v>
                </c:pt>
                <c:pt idx="5">
                  <c:v>490.3741929918001</c:v>
                </c:pt>
                <c:pt idx="6">
                  <c:v>508.56800040540077</c:v>
                </c:pt>
                <c:pt idx="7">
                  <c:v>432.5603930796002</c:v>
                </c:pt>
                <c:pt idx="8">
                  <c:v>544.71934724719995</c:v>
                </c:pt>
                <c:pt idx="9">
                  <c:v>1090.5940093405006</c:v>
                </c:pt>
                <c:pt idx="10">
                  <c:v>1528.2429975382988</c:v>
                </c:pt>
                <c:pt idx="11">
                  <c:v>2028.4012287060004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B-4516-A239-9747A7F9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762547296"/>
        <c:axId val="762554496"/>
      </c:lineChart>
      <c:catAx>
        <c:axId val="76254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90000"/>
                <a:alpha val="7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762554496"/>
        <c:crosses val="autoZero"/>
        <c:auto val="1"/>
        <c:lblAlgn val="ctr"/>
        <c:lblOffset val="100"/>
        <c:noMultiLvlLbl val="0"/>
      </c:catAx>
      <c:valAx>
        <c:axId val="7625544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Electricity</a:t>
                </a:r>
                <a:r>
                  <a:rPr lang="en-GB" baseline="0"/>
                  <a:t> (kWh)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8.7805623745307506E-3"/>
              <c:y val="0.267916651864773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  <a:alpha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7625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[household_electricity.xlsx]hourly-consumption!PivotTable3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390D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390DD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18238015231063"/>
          <c:y val="6.4840914936621877E-2"/>
          <c:w val="0.87299546677136097"/>
          <c:h val="0.80545918798077254"/>
        </c:manualLayout>
      </c:layout>
      <c:lineChart>
        <c:grouping val="standard"/>
        <c:varyColors val="0"/>
        <c:ser>
          <c:idx val="0"/>
          <c:order val="0"/>
          <c:tx>
            <c:strRef>
              <c:f>'hourly-consumption'!$B$1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390DD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CCC7-411E-9FDF-F9839532E734}"/>
              </c:ext>
            </c:extLst>
          </c:dPt>
          <c:cat>
            <c:strRef>
              <c:f>'hourly-consumption'!$A$2:$A$26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'hourly-consumption'!$B$2:$B$26</c:f>
              <c:numCache>
                <c:formatCode>0</c:formatCode>
                <c:ptCount val="24"/>
                <c:pt idx="0">
                  <c:v>334.21888700395897</c:v>
                </c:pt>
                <c:pt idx="1">
                  <c:v>357.29527500691103</c:v>
                </c:pt>
                <c:pt idx="2">
                  <c:v>382.46251252768104</c:v>
                </c:pt>
                <c:pt idx="3">
                  <c:v>547.71196566068579</c:v>
                </c:pt>
                <c:pt idx="4">
                  <c:v>842.83094210543993</c:v>
                </c:pt>
                <c:pt idx="5">
                  <c:v>778.73461867228491</c:v>
                </c:pt>
                <c:pt idx="6">
                  <c:v>747.44588806612603</c:v>
                </c:pt>
                <c:pt idx="7">
                  <c:v>676.58414521789734</c:v>
                </c:pt>
                <c:pt idx="8">
                  <c:v>616.89012384919954</c:v>
                </c:pt>
                <c:pt idx="9">
                  <c:v>544.22044334511918</c:v>
                </c:pt>
                <c:pt idx="10">
                  <c:v>575.99821018425939</c:v>
                </c:pt>
                <c:pt idx="11">
                  <c:v>443.01304484450679</c:v>
                </c:pt>
                <c:pt idx="12">
                  <c:v>596.83615179375238</c:v>
                </c:pt>
                <c:pt idx="13">
                  <c:v>557.35648626119303</c:v>
                </c:pt>
                <c:pt idx="14">
                  <c:v>552.6805412615754</c:v>
                </c:pt>
                <c:pt idx="15">
                  <c:v>551.79099138127674</c:v>
                </c:pt>
                <c:pt idx="16">
                  <c:v>512.8989318898291</c:v>
                </c:pt>
                <c:pt idx="17">
                  <c:v>613.53353378367069</c:v>
                </c:pt>
                <c:pt idx="18">
                  <c:v>684.78736783399984</c:v>
                </c:pt>
                <c:pt idx="19">
                  <c:v>628.5112650211114</c:v>
                </c:pt>
                <c:pt idx="20">
                  <c:v>576.00677488325687</c:v>
                </c:pt>
                <c:pt idx="21">
                  <c:v>551.06261814870584</c:v>
                </c:pt>
                <c:pt idx="22">
                  <c:v>448.10371187383333</c:v>
                </c:pt>
                <c:pt idx="23">
                  <c:v>272.15504293319469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B-4867-B9A7-FFF2ADB3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659296"/>
        <c:axId val="1197666496"/>
      </c:lineChart>
      <c:catAx>
        <c:axId val="119765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97666496"/>
        <c:crosses val="autoZero"/>
        <c:auto val="1"/>
        <c:lblAlgn val="ctr"/>
        <c:lblOffset val="100"/>
        <c:noMultiLvlLbl val="0"/>
      </c:catAx>
      <c:valAx>
        <c:axId val="11976664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Electricity</a:t>
                </a:r>
                <a:r>
                  <a:rPr lang="en-GB" baseline="0"/>
                  <a:t> (kWh)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728974584354136E-2"/>
              <c:y val="0.323685818119273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  <a:alpha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976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41612606-6733-4326-A7BF-93DE57267EE9}">
          <cx:spPr>
            <a:ln>
              <a:noFill/>
            </a:ln>
          </cx:spPr>
          <cx:dataLabels pos="inEnd">
            <cx:numFmt formatCode="0%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0">
                    <a:solidFill>
                      <a:schemeClr val="tx1"/>
                    </a:solidFill>
                    <a:latin typeface="+mj-lt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 sz="1050" b="0" i="0" u="none" strike="noStrike" kern="1200" baseline="0">
                  <a:solidFill>
                    <a:schemeClr val="tx1"/>
                  </a:solidFill>
                  <a:latin typeface="+mj-lt"/>
                  <a:ea typeface="Roboto" panose="02000000000000000000" pitchFamily="2" charset="0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banner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Z$19" max="36" noThreeD="1" page="10" val="30"/>
</file>

<file path=xl/ctrlProps/ctrlProp2.xml><?xml version="1.0" encoding="utf-8"?>
<formControlPr xmlns="http://schemas.microsoft.com/office/spreadsheetml/2009/9/main" objectType="Scroll" dx="26" fmlaLink="$Z$49" horiz="1" max="15" page="10" val="6"/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'week-hour_heat_map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170665</xdr:colOff>
      <xdr:row>0</xdr:row>
      <xdr:rowOff>0</xdr:rowOff>
    </xdr:from>
    <xdr:to>
      <xdr:col>24</xdr:col>
      <xdr:colOff>144443</xdr:colOff>
      <xdr:row>0</xdr:row>
      <xdr:rowOff>1237354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Timestamp">
              <a:extLst>
                <a:ext uri="{FF2B5EF4-FFF2-40B4-BE49-F238E27FC236}">
                  <a16:creationId xmlns:a16="http://schemas.microsoft.com/office/drawing/2014/main" id="{3052E174-9BA9-4FDB-803D-2FF98505413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imestam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6269" y="0"/>
              <a:ext cx="5895975" cy="12411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Timeline: Works in Excel 2013 or higher. Do not move or resize.</a:t>
              </a:r>
            </a:p>
          </xdr:txBody>
        </xdr:sp>
      </mc:Fallback>
    </mc:AlternateContent>
    <xdr:clientData fLocksWithSheet="0" fPrintsWithSheet="0"/>
  </xdr:twoCellAnchor>
  <xdr:twoCellAnchor>
    <xdr:from>
      <xdr:col>1</xdr:col>
      <xdr:colOff>19050</xdr:colOff>
      <xdr:row>2</xdr:row>
      <xdr:rowOff>171450</xdr:rowOff>
    </xdr:from>
    <xdr:to>
      <xdr:col>4</xdr:col>
      <xdr:colOff>251011</xdr:colOff>
      <xdr:row>8</xdr:row>
      <xdr:rowOff>97155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EE75310-F9A9-ED56-E843-D4742DF52C54}"/>
            </a:ext>
          </a:extLst>
        </xdr:cNvPr>
        <xdr:cNvGrpSpPr/>
      </xdr:nvGrpSpPr>
      <xdr:grpSpPr>
        <a:xfrm>
          <a:off x="323850" y="2261507"/>
          <a:ext cx="2060761" cy="1036048"/>
          <a:chOff x="1242038" y="1055370"/>
          <a:chExt cx="2363576" cy="1005840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4EA7FE8C-C8E5-C177-D632-138DCCF80E89}"/>
              </a:ext>
            </a:extLst>
          </xdr:cNvPr>
          <xdr:cNvSpPr/>
        </xdr:nvSpPr>
        <xdr:spPr>
          <a:xfrm>
            <a:off x="1242038" y="1055370"/>
            <a:ext cx="2363576" cy="1005840"/>
          </a:xfrm>
          <a:prstGeom prst="roundRect">
            <a:avLst>
              <a:gd name="adj" fmla="val 4890"/>
            </a:avLst>
          </a:prstGeom>
          <a:solidFill>
            <a:sysClr val="window" lastClr="FFFFFF"/>
          </a:solidFill>
          <a:ln w="9525"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Total Grid Import (kWh)</a:t>
            </a:r>
            <a:endParaRPr lang="en-GH" sz="1100">
              <a:solidFill>
                <a:sysClr val="windowText" lastClr="000000"/>
              </a:solidFill>
            </a:endParaRPr>
          </a:p>
        </xdr:txBody>
      </xdr:sp>
      <xdr:sp macro="" textlink="grid_import_total">
        <xdr:nvSpPr>
          <xdr:cNvPr id="14" name="grid_import_box">
            <a:extLst>
              <a:ext uri="{FF2B5EF4-FFF2-40B4-BE49-F238E27FC236}">
                <a16:creationId xmlns:a16="http://schemas.microsoft.com/office/drawing/2014/main" id="{5C04C399-BB53-4D51-9888-9673E010CF13}"/>
              </a:ext>
            </a:extLst>
          </xdr:cNvPr>
          <xdr:cNvSpPr txBox="1"/>
        </xdr:nvSpPr>
        <xdr:spPr>
          <a:xfrm>
            <a:off x="1279428" y="1343025"/>
            <a:ext cx="2316479" cy="66674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AFD284E-F5D8-41AF-9136-F97B0605B8B5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20846</a:t>
            </a:fld>
            <a:endParaRPr lang="en-GH" sz="3600"/>
          </a:p>
        </xdr:txBody>
      </xdr:sp>
    </xdr:grpSp>
    <xdr:clientData/>
  </xdr:twoCellAnchor>
  <xdr:twoCellAnchor>
    <xdr:from>
      <xdr:col>1</xdr:col>
      <xdr:colOff>10086</xdr:colOff>
      <xdr:row>16</xdr:row>
      <xdr:rowOff>136712</xdr:rowOff>
    </xdr:from>
    <xdr:to>
      <xdr:col>4</xdr:col>
      <xdr:colOff>242047</xdr:colOff>
      <xdr:row>22</xdr:row>
      <xdr:rowOff>50763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672C13E9-7612-441A-9092-2FB0EF8A4385}"/>
            </a:ext>
          </a:extLst>
        </xdr:cNvPr>
        <xdr:cNvGrpSpPr/>
      </xdr:nvGrpSpPr>
      <xdr:grpSpPr>
        <a:xfrm>
          <a:off x="314886" y="4817569"/>
          <a:ext cx="2060761" cy="1024394"/>
          <a:chOff x="1242060" y="1059605"/>
          <a:chExt cx="2362200" cy="1003361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25D03A68-4DAE-678E-9342-BCDF1F34EA36}"/>
              </a:ext>
            </a:extLst>
          </xdr:cNvPr>
          <xdr:cNvSpPr/>
        </xdr:nvSpPr>
        <xdr:spPr>
          <a:xfrm>
            <a:off x="1242060" y="1059605"/>
            <a:ext cx="2362200" cy="1003361"/>
          </a:xfrm>
          <a:prstGeom prst="roundRect">
            <a:avLst>
              <a:gd name="adj" fmla="val 4890"/>
            </a:avLst>
          </a:prstGeom>
          <a:solidFill>
            <a:sysClr val="window" lastClr="FFFFFF"/>
          </a:solidFill>
          <a:ln w="9525"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Total PV</a:t>
            </a:r>
            <a:r>
              <a:rPr lang="en-US" sz="1100" baseline="0">
                <a:solidFill>
                  <a:sysClr val="windowText" lastClr="000000"/>
                </a:solidFill>
              </a:rPr>
              <a:t> Import</a:t>
            </a:r>
            <a:r>
              <a:rPr lang="en-US" sz="1100">
                <a:solidFill>
                  <a:sysClr val="windowText" lastClr="000000"/>
                </a:solidFill>
              </a:rPr>
              <a:t> (kWh)</a:t>
            </a:r>
            <a:endParaRPr lang="en-GH" sz="1100">
              <a:solidFill>
                <a:sysClr val="windowText" lastClr="000000"/>
              </a:solidFill>
            </a:endParaRPr>
          </a:p>
        </xdr:txBody>
      </xdr:sp>
      <xdr:sp macro="" textlink="PV_total">
        <xdr:nvSpPr>
          <xdr:cNvPr id="22" name="grid_import_box">
            <a:extLst>
              <a:ext uri="{FF2B5EF4-FFF2-40B4-BE49-F238E27FC236}">
                <a16:creationId xmlns:a16="http://schemas.microsoft.com/office/drawing/2014/main" id="{81462209-5A73-ED01-D941-494148EE35C6}"/>
              </a:ext>
            </a:extLst>
          </xdr:cNvPr>
          <xdr:cNvSpPr txBox="1"/>
        </xdr:nvSpPr>
        <xdr:spPr>
          <a:xfrm>
            <a:off x="1275618" y="1343025"/>
            <a:ext cx="2316479" cy="66674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8D1BB7F-8EDF-4943-9433-0B238004B915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33514</a:t>
            </a:fld>
            <a:endParaRPr lang="en-GH" sz="3600"/>
          </a:p>
        </xdr:txBody>
      </xdr:sp>
    </xdr:grpSp>
    <xdr:clientData/>
  </xdr:twoCellAnchor>
  <xdr:twoCellAnchor>
    <xdr:from>
      <xdr:col>1</xdr:col>
      <xdr:colOff>15241</xdr:colOff>
      <xdr:row>9</xdr:row>
      <xdr:rowOff>36195</xdr:rowOff>
    </xdr:from>
    <xdr:to>
      <xdr:col>4</xdr:col>
      <xdr:colOff>250777</xdr:colOff>
      <xdr:row>16</xdr:row>
      <xdr:rowOff>17930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A35BE52-DF7B-9893-00DC-46EAE29C640E}"/>
            </a:ext>
          </a:extLst>
        </xdr:cNvPr>
        <xdr:cNvGrpSpPr/>
      </xdr:nvGrpSpPr>
      <xdr:grpSpPr>
        <a:xfrm>
          <a:off x="320041" y="3421652"/>
          <a:ext cx="2064336" cy="1277135"/>
          <a:chOff x="4212020" y="1000125"/>
          <a:chExt cx="2360799" cy="1009650"/>
        </a:xfrm>
        <a:solidFill>
          <a:srgbClr val="DAE9F8"/>
        </a:solidFill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99E6A628-4054-F7B8-46DD-6F8E9023613A}"/>
              </a:ext>
            </a:extLst>
          </xdr:cNvPr>
          <xdr:cNvSpPr/>
        </xdr:nvSpPr>
        <xdr:spPr>
          <a:xfrm>
            <a:off x="4212020" y="1000125"/>
            <a:ext cx="2360799" cy="1009650"/>
          </a:xfrm>
          <a:prstGeom prst="roundRect">
            <a:avLst>
              <a:gd name="adj" fmla="val 4890"/>
            </a:avLst>
          </a:prstGeom>
          <a:grpFill/>
          <a:ln w="9525"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Total Electricty</a:t>
            </a:r>
            <a:r>
              <a:rPr lang="en-US" sz="1100" baseline="0">
                <a:solidFill>
                  <a:sysClr val="windowText" lastClr="000000"/>
                </a:solidFill>
              </a:rPr>
              <a:t> Consumption </a:t>
            </a:r>
            <a:r>
              <a:rPr lang="en-US" sz="1100">
                <a:solidFill>
                  <a:sysClr val="windowText" lastClr="000000"/>
                </a:solidFill>
              </a:rPr>
              <a:t>(kWh)</a:t>
            </a:r>
            <a:endParaRPr lang="en-GH" sz="1100">
              <a:solidFill>
                <a:sysClr val="windowText" lastClr="000000"/>
              </a:solidFill>
            </a:endParaRPr>
          </a:p>
        </xdr:txBody>
      </xdr:sp>
      <xdr:sp macro="" textlink="cons_total">
        <xdr:nvSpPr>
          <xdr:cNvPr id="25" name="grid_import_box">
            <a:extLst>
              <a:ext uri="{FF2B5EF4-FFF2-40B4-BE49-F238E27FC236}">
                <a16:creationId xmlns:a16="http://schemas.microsoft.com/office/drawing/2014/main" id="{827152F7-BA42-0C41-1480-B8500A7E2857}"/>
              </a:ext>
            </a:extLst>
          </xdr:cNvPr>
          <xdr:cNvSpPr txBox="1"/>
        </xdr:nvSpPr>
        <xdr:spPr>
          <a:xfrm>
            <a:off x="4321713" y="1330765"/>
            <a:ext cx="2060037" cy="3513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6504A8C-68C1-4425-B3B8-C25A8E817AD2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13393</a:t>
            </a:fld>
            <a:endParaRPr lang="en-GH" sz="3600"/>
          </a:p>
        </xdr:txBody>
      </xdr:sp>
      <xdr:sp macro="" textlink="grid_cons_perc">
        <xdr:nvSpPr>
          <xdr:cNvPr id="17" name="consumption_perc">
            <a:extLst>
              <a:ext uri="{FF2B5EF4-FFF2-40B4-BE49-F238E27FC236}">
                <a16:creationId xmlns:a16="http://schemas.microsoft.com/office/drawing/2014/main" id="{CF2185E9-54C1-430E-9394-EF90A4870DE6}"/>
              </a:ext>
            </a:extLst>
          </xdr:cNvPr>
          <xdr:cNvSpPr txBox="1"/>
        </xdr:nvSpPr>
        <xdr:spPr>
          <a:xfrm>
            <a:off x="4596765" y="1701166"/>
            <a:ext cx="1586865" cy="238124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1DCE313-AD0A-4D02-BD60-69160EEA0F48}" type="TxLink">
              <a:rPr lang="en-US" sz="1100" b="0" i="0" u="none" strike="noStrike">
                <a:solidFill>
                  <a:schemeClr val="accent3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</a:rPr>
              <a:pPr algn="ctr"/>
              <a:t>64%</a:t>
            </a:fld>
            <a:endParaRPr lang="en-GH" sz="1200" b="0">
              <a:solidFill>
                <a:schemeClr val="accent3">
                  <a:lumMod val="7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</xdr:grpSp>
    <xdr:clientData/>
  </xdr:twoCellAnchor>
  <xdr:twoCellAnchor>
    <xdr:from>
      <xdr:col>4</xdr:col>
      <xdr:colOff>403412</xdr:colOff>
      <xdr:row>2</xdr:row>
      <xdr:rowOff>169546</xdr:rowOff>
    </xdr:from>
    <xdr:to>
      <xdr:col>13</xdr:col>
      <xdr:colOff>206188</xdr:colOff>
      <xdr:row>23</xdr:row>
      <xdr:rowOff>89647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527AC45-4F4E-45A9-FDB1-F7A99D16D39B}"/>
            </a:ext>
          </a:extLst>
        </xdr:cNvPr>
        <xdr:cNvGrpSpPr/>
      </xdr:nvGrpSpPr>
      <xdr:grpSpPr>
        <a:xfrm>
          <a:off x="2537012" y="2259603"/>
          <a:ext cx="6094719" cy="3806301"/>
          <a:chOff x="2767965" y="1954531"/>
          <a:chExt cx="5857875" cy="3236594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F86166A3-DFDA-343D-D995-219F434F2318}"/>
              </a:ext>
            </a:extLst>
          </xdr:cNvPr>
          <xdr:cNvSpPr/>
        </xdr:nvSpPr>
        <xdr:spPr>
          <a:xfrm>
            <a:off x="2767965" y="1954531"/>
            <a:ext cx="5857875" cy="3236594"/>
          </a:xfrm>
          <a:prstGeom prst="rect">
            <a:avLst/>
          </a:prstGeom>
          <a:solidFill>
            <a:sysClr val="window" lastClr="FFFFFF"/>
          </a:solidFill>
          <a:ln w="12700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>
              <a:ln>
                <a:solidFill>
                  <a:srgbClr val="F9F9F9"/>
                </a:solidFill>
              </a:ln>
            </a:endParaRPr>
          </a:p>
        </xdr:txBody>
      </xdr:sp>
      <xdr:graphicFrame macro="">
        <xdr:nvGraphicFramePr>
          <xdr:cNvPr id="10" name="Chart 1">
            <a:extLst>
              <a:ext uri="{FF2B5EF4-FFF2-40B4-BE49-F238E27FC236}">
                <a16:creationId xmlns:a16="http://schemas.microsoft.com/office/drawing/2014/main" id="{04616EA9-19F3-46C0-BD83-493BE40A1E75}"/>
              </a:ext>
            </a:extLst>
          </xdr:cNvPr>
          <xdr:cNvGraphicFramePr>
            <a:graphicFrameLocks/>
          </xdr:cNvGraphicFramePr>
        </xdr:nvGraphicFramePr>
        <xdr:xfrm>
          <a:off x="2867026" y="2426970"/>
          <a:ext cx="5570393" cy="26691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C4758416-EB15-4E5F-3312-8B396A05A8FB}"/>
              </a:ext>
            </a:extLst>
          </xdr:cNvPr>
          <xdr:cNvSpPr txBox="1"/>
        </xdr:nvSpPr>
        <xdr:spPr>
          <a:xfrm>
            <a:off x="2878456" y="2026921"/>
            <a:ext cx="4168651" cy="31699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atin typeface="Roboto" panose="02000000000000000000" pitchFamily="2" charset="0"/>
                <a:ea typeface="Roboto" panose="02000000000000000000" pitchFamily="2" charset="0"/>
              </a:rPr>
              <a:t>Total</a:t>
            </a:r>
            <a:r>
              <a:rPr lang="en-US" sz="1400" b="1" baseline="0">
                <a:latin typeface="Roboto" panose="02000000000000000000" pitchFamily="2" charset="0"/>
                <a:ea typeface="Roboto" panose="02000000000000000000" pitchFamily="2" charset="0"/>
              </a:rPr>
              <a:t> Electricity Consumption Trends</a:t>
            </a:r>
            <a:endParaRPr lang="en-GH" sz="1400" b="1"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</xdr:grpSp>
    <xdr:clientData/>
  </xdr:twoCellAnchor>
  <xdr:twoCellAnchor>
    <xdr:from>
      <xdr:col>13</xdr:col>
      <xdr:colOff>304800</xdr:colOff>
      <xdr:row>2</xdr:row>
      <xdr:rowOff>171450</xdr:rowOff>
    </xdr:from>
    <xdr:to>
      <xdr:col>24</xdr:col>
      <xdr:colOff>35859</xdr:colOff>
      <xdr:row>23</xdr:row>
      <xdr:rowOff>80682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15D56B1-12AE-DDDF-568F-9745A454BD88}"/>
            </a:ext>
          </a:extLst>
        </xdr:cNvPr>
        <xdr:cNvGrpSpPr/>
      </xdr:nvGrpSpPr>
      <xdr:grpSpPr>
        <a:xfrm>
          <a:off x="8730343" y="2261507"/>
          <a:ext cx="6033887" cy="3795432"/>
          <a:chOff x="8736330" y="1952625"/>
          <a:chExt cx="5667375" cy="321945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C12A90F-986E-4E5C-87DD-2AF317E3D9D6}"/>
              </a:ext>
            </a:extLst>
          </xdr:cNvPr>
          <xdr:cNvSpPr/>
        </xdr:nvSpPr>
        <xdr:spPr>
          <a:xfrm>
            <a:off x="8736330" y="1952625"/>
            <a:ext cx="5667375" cy="3219450"/>
          </a:xfrm>
          <a:prstGeom prst="rect">
            <a:avLst/>
          </a:prstGeom>
          <a:solidFill>
            <a:sysClr val="window" lastClr="FFFFFF"/>
          </a:solidFill>
          <a:ln w="12700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graphicFrame macro="">
        <xdr:nvGraphicFramePr>
          <xdr:cNvPr id="13" name="Chart 3">
            <a:extLst>
              <a:ext uri="{FF2B5EF4-FFF2-40B4-BE49-F238E27FC236}">
                <a16:creationId xmlns:a16="http://schemas.microsoft.com/office/drawing/2014/main" id="{92DEE1FA-9688-4F05-B55A-EF4EC870D4DC}"/>
              </a:ext>
            </a:extLst>
          </xdr:cNvPr>
          <xdr:cNvGraphicFramePr>
            <a:graphicFrameLocks/>
          </xdr:cNvGraphicFramePr>
        </xdr:nvGraphicFramePr>
        <xdr:xfrm>
          <a:off x="8812530" y="2341245"/>
          <a:ext cx="5325953" cy="27142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7477835-53DC-4632-B464-6BE2F1FCBBF4}"/>
              </a:ext>
            </a:extLst>
          </xdr:cNvPr>
          <xdr:cNvSpPr txBox="1"/>
        </xdr:nvSpPr>
        <xdr:spPr>
          <a:xfrm>
            <a:off x="8825865" y="1983106"/>
            <a:ext cx="4000812" cy="34291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 baseline="0">
                <a:ln>
                  <a:noFill/>
                </a:ln>
                <a:latin typeface="Roboto" panose="02000000000000000000" pitchFamily="2" charset="0"/>
                <a:ea typeface="Roboto" panose="02000000000000000000" pitchFamily="2" charset="0"/>
              </a:rPr>
              <a:t>How Electricity is consumed during the Day?</a:t>
            </a:r>
            <a:endParaRPr lang="en-GH" sz="1400" b="1">
              <a:ln>
                <a:noFill/>
              </a:ln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</xdr:grpSp>
    <xdr:clientData/>
  </xdr:twoCellAnchor>
  <xdr:twoCellAnchor>
    <xdr:from>
      <xdr:col>4</xdr:col>
      <xdr:colOff>411096</xdr:colOff>
      <xdr:row>25</xdr:row>
      <xdr:rowOff>152401</xdr:rowOff>
    </xdr:from>
    <xdr:to>
      <xdr:col>11</xdr:col>
      <xdr:colOff>116541</xdr:colOff>
      <xdr:row>48</xdr:row>
      <xdr:rowOff>8964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CE6FCDD-C417-5967-7D07-35E2A89F3AD0}"/>
            </a:ext>
          </a:extLst>
        </xdr:cNvPr>
        <xdr:cNvGrpSpPr/>
      </xdr:nvGrpSpPr>
      <xdr:grpSpPr>
        <a:xfrm>
          <a:off x="2544696" y="6498772"/>
          <a:ext cx="5170074" cy="4450335"/>
          <a:chOff x="2670203" y="5780953"/>
          <a:chExt cx="4245428" cy="4091108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DB368D95-AB6E-0886-2A1D-9E7B8388A3AE}"/>
              </a:ext>
            </a:extLst>
          </xdr:cNvPr>
          <xdr:cNvSpPr/>
        </xdr:nvSpPr>
        <xdr:spPr>
          <a:xfrm>
            <a:off x="2670203" y="5780953"/>
            <a:ext cx="4245428" cy="4091108"/>
          </a:xfrm>
          <a:prstGeom prst="rect">
            <a:avLst/>
          </a:prstGeom>
          <a:ln w="12700">
            <a:solidFill>
              <a:schemeClr val="bg2">
                <a:lumMod val="90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9ADA7700-67EE-4386-87DD-E77751C0AEC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781954" y="6281984"/>
              <a:ext cx="3948619" cy="3541412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81954" y="6281984"/>
                <a:ext cx="3948619" cy="354141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GH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B33B50C-E25B-4E75-A160-34CC86AA95A2}"/>
              </a:ext>
            </a:extLst>
          </xdr:cNvPr>
          <xdr:cNvSpPr txBox="1"/>
        </xdr:nvSpPr>
        <xdr:spPr>
          <a:xfrm>
            <a:off x="2757287" y="5927591"/>
            <a:ext cx="3858217" cy="306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atin typeface="Roboto" panose="02000000000000000000" pitchFamily="2" charset="0"/>
                <a:ea typeface="Roboto" panose="02000000000000000000" pitchFamily="2" charset="0"/>
              </a:rPr>
              <a:t>Whic</a:t>
            </a:r>
            <a:r>
              <a:rPr lang="en-US" sz="1400" b="1" baseline="0">
                <a:latin typeface="Roboto" panose="02000000000000000000" pitchFamily="2" charset="0"/>
                <a:ea typeface="Roboto" panose="02000000000000000000" pitchFamily="2" charset="0"/>
              </a:rPr>
              <a:t>h Appliance is comsuming most?</a:t>
            </a:r>
            <a:endParaRPr lang="en-GH" sz="1400" b="1">
              <a:latin typeface="Roboto" panose="02000000000000000000" pitchFamily="2" charset="0"/>
              <a:ea typeface="Roboto" panose="02000000000000000000" pitchFamily="2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83820</xdr:colOff>
          <xdr:row>29</xdr:row>
          <xdr:rowOff>30480</xdr:rowOff>
        </xdr:from>
        <xdr:to>
          <xdr:col>23</xdr:col>
          <xdr:colOff>251460</xdr:colOff>
          <xdr:row>47</xdr:row>
          <xdr:rowOff>7620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441960</xdr:colOff>
          <xdr:row>47</xdr:row>
          <xdr:rowOff>22860</xdr:rowOff>
        </xdr:from>
        <xdr:to>
          <xdr:col>22</xdr:col>
          <xdr:colOff>525780</xdr:colOff>
          <xdr:row>47</xdr:row>
          <xdr:rowOff>205740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xdr:twoCellAnchor>
    <xdr:from>
      <xdr:col>12</xdr:col>
      <xdr:colOff>251011</xdr:colOff>
      <xdr:row>26</xdr:row>
      <xdr:rowOff>71720</xdr:rowOff>
    </xdr:from>
    <xdr:to>
      <xdr:col>19</xdr:col>
      <xdr:colOff>191651</xdr:colOff>
      <xdr:row>28</xdr:row>
      <xdr:rowOff>26895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955AFA5-8266-4942-9D65-AF4A880114E1}"/>
            </a:ext>
          </a:extLst>
        </xdr:cNvPr>
        <xdr:cNvSpPr txBox="1"/>
      </xdr:nvSpPr>
      <xdr:spPr>
        <a:xfrm>
          <a:off x="8202705" y="6463555"/>
          <a:ext cx="3956828" cy="3137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latin typeface="Roboto" panose="02000000000000000000" pitchFamily="2" charset="0"/>
              <a:ea typeface="Roboto" panose="02000000000000000000" pitchFamily="2" charset="0"/>
            </a:rPr>
            <a:t>Hour - Week Electricity Consumption (kWh) ?</a:t>
          </a:r>
          <a:endParaRPr lang="en-GH" sz="1400" b="1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22</xdr:col>
      <xdr:colOff>555810</xdr:colOff>
      <xdr:row>26</xdr:row>
      <xdr:rowOff>115490</xdr:rowOff>
    </xdr:from>
    <xdr:to>
      <xdr:col>23</xdr:col>
      <xdr:colOff>242609</xdr:colOff>
      <xdr:row>28</xdr:row>
      <xdr:rowOff>35860</xdr:rowOff>
    </xdr:to>
    <xdr:grpSp>
      <xdr:nvGrpSpPr>
        <xdr:cNvPr id="34" name="Group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28D92C-5DEE-5EA8-C1DB-B61B90AE05CA}"/>
            </a:ext>
          </a:extLst>
        </xdr:cNvPr>
        <xdr:cNvGrpSpPr/>
      </xdr:nvGrpSpPr>
      <xdr:grpSpPr>
        <a:xfrm>
          <a:off x="14358896" y="6646919"/>
          <a:ext cx="296399" cy="290484"/>
          <a:chOff x="13133292" y="6408712"/>
          <a:chExt cx="410700" cy="386535"/>
        </a:xfrm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C1D9900-BE92-8BC8-C8AD-9BC8ACD3F112}"/>
              </a:ext>
            </a:extLst>
          </xdr:cNvPr>
          <xdr:cNvSpPr/>
        </xdr:nvSpPr>
        <xdr:spPr>
          <a:xfrm>
            <a:off x="13133292" y="6408712"/>
            <a:ext cx="410700" cy="38653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pic>
        <xdr:nvPicPr>
          <xdr:cNvPr id="32" name="Graphic 31" descr="Maximize with solid fill">
            <a:extLst>
              <a:ext uri="{FF2B5EF4-FFF2-40B4-BE49-F238E27FC236}">
                <a16:creationId xmlns:a16="http://schemas.microsoft.com/office/drawing/2014/main" id="{709E6D2C-C349-84E0-6FA0-EF77A3DC8C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222941" y="6517339"/>
            <a:ext cx="224118" cy="224118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133833</xdr:colOff>
      <xdr:row>26</xdr:row>
      <xdr:rowOff>142152</xdr:rowOff>
    </xdr:from>
    <xdr:to>
      <xdr:col>22</xdr:col>
      <xdr:colOff>546848</xdr:colOff>
      <xdr:row>28</xdr:row>
      <xdr:rowOff>89647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4A988E8-941D-C524-4079-C8E51C15BDB1}"/>
            </a:ext>
          </a:extLst>
        </xdr:cNvPr>
        <xdr:cNvGrpSpPr/>
      </xdr:nvGrpSpPr>
      <xdr:grpSpPr>
        <a:xfrm>
          <a:off x="12717719" y="6673581"/>
          <a:ext cx="1632215" cy="317609"/>
          <a:chOff x="9912405" y="11047717"/>
          <a:chExt cx="1685364" cy="319529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84F0EC49-A82A-F353-FB05-3AC9E6C430CC}"/>
              </a:ext>
            </a:extLst>
          </xdr:cNvPr>
          <xdr:cNvSpPr/>
        </xdr:nvSpPr>
        <xdr:spPr>
          <a:xfrm>
            <a:off x="10011016" y="11047717"/>
            <a:ext cx="1434354" cy="134473"/>
          </a:xfrm>
          <a:prstGeom prst="rect">
            <a:avLst/>
          </a:prstGeom>
          <a:gradFill>
            <a:gsLst>
              <a:gs pos="0">
                <a:srgbClr val="DAE9F8"/>
              </a:gs>
              <a:gs pos="18000">
                <a:srgbClr val="C0E6F5"/>
              </a:gs>
              <a:gs pos="92135">
                <a:srgbClr val="FFE38B"/>
              </a:gs>
              <a:gs pos="80000">
                <a:srgbClr val="FBE8AB"/>
              </a:gs>
              <a:gs pos="64000">
                <a:srgbClr val="4D93D9"/>
              </a:gs>
              <a:gs pos="47000">
                <a:schemeClr val="tx2">
                  <a:lumMod val="50000"/>
                  <a:lumOff val="50000"/>
                </a:schemeClr>
              </a:gs>
              <a:gs pos="30000">
                <a:schemeClr val="accent1">
                  <a:lumMod val="45000"/>
                  <a:lumOff val="55000"/>
                </a:schemeClr>
              </a:gs>
              <a:gs pos="100000">
                <a:srgbClr val="F0C93C"/>
              </a:gs>
            </a:gsLst>
            <a:lin ang="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sp macro="" textlink="'week-hour_heat_map'!AC4">
        <xdr:nvSpPr>
          <xdr:cNvPr id="6" name="TextBox 5">
            <a:extLst>
              <a:ext uri="{FF2B5EF4-FFF2-40B4-BE49-F238E27FC236}">
                <a16:creationId xmlns:a16="http://schemas.microsoft.com/office/drawing/2014/main" id="{939B6A89-134B-A4AA-1634-ACCBAD15A1D3}"/>
              </a:ext>
            </a:extLst>
          </xdr:cNvPr>
          <xdr:cNvSpPr txBox="1"/>
        </xdr:nvSpPr>
        <xdr:spPr>
          <a:xfrm>
            <a:off x="11248147" y="11121357"/>
            <a:ext cx="349622" cy="2458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BC77666-A7C2-4261-B436-8E767113F377}" type="TxLink">
              <a:rPr lang="en-US" sz="1000" b="0" i="0" u="none" strike="noStrike">
                <a:solidFill>
                  <a:srgbClr val="000000"/>
                </a:solidFill>
                <a:latin typeface="Aptos Narrow"/>
              </a:rPr>
              <a:pPr/>
              <a:t>33</a:t>
            </a:fld>
            <a:endParaRPr lang="en-GH" sz="1000"/>
          </a:p>
        </xdr:txBody>
      </xdr:sp>
      <xdr:sp macro="" textlink="'week-hour_heat_map'!AC5">
        <xdr:nvSpPr>
          <xdr:cNvPr id="8" name="TextBox 7">
            <a:extLst>
              <a:ext uri="{FF2B5EF4-FFF2-40B4-BE49-F238E27FC236}">
                <a16:creationId xmlns:a16="http://schemas.microsoft.com/office/drawing/2014/main" id="{E4F1ED96-FF51-42E3-B77B-F49E5F82BCD4}"/>
              </a:ext>
            </a:extLst>
          </xdr:cNvPr>
          <xdr:cNvSpPr txBox="1"/>
        </xdr:nvSpPr>
        <xdr:spPr>
          <a:xfrm>
            <a:off x="9912405" y="11119437"/>
            <a:ext cx="331694" cy="238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394F350-7301-421C-B7C4-27855CF30235}" type="TxLink">
              <a:rPr lang="en-US" sz="1000" b="0" i="0" u="none" strike="noStrike">
                <a:solidFill>
                  <a:srgbClr val="000000"/>
                </a:solidFill>
                <a:latin typeface="Aptos Narrow"/>
              </a:rPr>
              <a:pPr/>
              <a:t>1</a:t>
            </a:fld>
            <a:endParaRPr lang="en-GH" sz="10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588197</xdr:colOff>
      <xdr:row>0</xdr:row>
      <xdr:rowOff>123265</xdr:rowOff>
    </xdr:from>
    <xdr:to>
      <xdr:col>1</xdr:col>
      <xdr:colOff>409633</xdr:colOff>
      <xdr:row>0</xdr:row>
      <xdr:rowOff>541693</xdr:rowOff>
    </xdr:to>
    <xdr:grpSp>
      <xdr:nvGrpSpPr>
        <xdr:cNvPr id="6" name="Group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4086DF-431B-FD11-BD85-3BBA173AADEE}"/>
            </a:ext>
          </a:extLst>
        </xdr:cNvPr>
        <xdr:cNvGrpSpPr/>
      </xdr:nvGrpSpPr>
      <xdr:grpSpPr>
        <a:xfrm>
          <a:off x="588197" y="123265"/>
          <a:ext cx="431036" cy="418428"/>
          <a:chOff x="1742402" y="56029"/>
          <a:chExt cx="603437" cy="593912"/>
        </a:xfrm>
      </xdr:grpSpPr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5BA65B0C-1AB7-F3E9-A176-223D7973134C}"/>
              </a:ext>
            </a:extLst>
          </xdr:cNvPr>
          <xdr:cNvSpPr/>
        </xdr:nvSpPr>
        <xdr:spPr>
          <a:xfrm>
            <a:off x="1742402" y="56029"/>
            <a:ext cx="603437" cy="593912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GH" sz="1100"/>
          </a:p>
        </xdr:txBody>
      </xdr:sp>
      <xdr:pic>
        <xdr:nvPicPr>
          <xdr:cNvPr id="4" name="Graphic 3" descr="Back outline">
            <a:extLst>
              <a:ext uri="{FF2B5EF4-FFF2-40B4-BE49-F238E27FC236}">
                <a16:creationId xmlns:a16="http://schemas.microsoft.com/office/drawing/2014/main" id="{ADD3C9B1-51B5-625A-15EE-14629EB985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845385" y="132343"/>
            <a:ext cx="373249" cy="390523"/>
          </a:xfrm>
          <a:prstGeom prst="rect">
            <a:avLst/>
          </a:prstGeom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39722222" backgroundQuery="1" createdVersion="8" refreshedVersion="8" minRefreshableVersion="3" recordCount="0" supportSubquery="1" supportAdvancedDrill="1" xr:uid="{329652EA-771A-43EE-950C-8DDAF0F82CAC}">
  <cacheSource type="external" connectionId="3"/>
  <cacheFields count="7">
    <cacheField name="[household_data].[utc_timestamp].[utc_timestamp]" caption="utc_timestamp" numFmtId="0" hierarchy="1" level="1">
      <sharedItems containsSemiMixedTypes="0" containsNonDate="0" containsString="0"/>
    </cacheField>
    <cacheField name="[Measures].[Sum of freezer_int]" caption="Sum of freezer_int" numFmtId="0" hierarchy="35" level="32767"/>
    <cacheField name="[Measures].[Sum of refrigerator_int]" caption="Sum of refrigerator_int" numFmtId="0" hierarchy="36" level="32767"/>
    <cacheField name="[Measures].[Sum of dishwasher_int]" caption="Sum of dishwasher_int" numFmtId="0" hierarchy="37" level="32767"/>
    <cacheField name="[Measures].[Sum of washing_machine_int]" caption="Sum of washing_machine_int" numFmtId="0" hierarchy="38" level="32767"/>
    <cacheField name="[Measures].[Sum of heat_pump_int]" caption="Sum of heat_pump_int" numFmtId="0" hierarchy="39" level="32767"/>
    <cacheField name="[Measures].[Sum of circulation_pump_int]" caption="Sum of circulation_pump_int" numFmtId="0" hierarchy="40" level="32767"/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0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0" memberValueDatatype="20" unbalanced="0"/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403240739" backgroundQuery="1" createdVersion="8" refreshedVersion="8" minRefreshableVersion="3" recordCount="0" supportSubquery="1" supportAdvancedDrill="1" xr:uid="{9BBE256D-2777-454B-A0CA-ADDF747FFA23}">
  <cacheSource type="external" connectionId="3"/>
  <cacheFields count="3">
    <cacheField name="[household_data].[hour].[hour]" caption="hour" numFmtId="0" hierarchy="2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household_data].[hour].&amp;[0]"/>
            <x15:cachedUniqueName index="1" name="[household_data].[hour].&amp;[1]"/>
            <x15:cachedUniqueName index="2" name="[household_data].[hour].&amp;[2]"/>
            <x15:cachedUniqueName index="3" name="[household_data].[hour].&amp;[3]"/>
            <x15:cachedUniqueName index="4" name="[household_data].[hour].&amp;[4]"/>
            <x15:cachedUniqueName index="5" name="[household_data].[hour].&amp;[5]"/>
            <x15:cachedUniqueName index="6" name="[household_data].[hour].&amp;[6]"/>
            <x15:cachedUniqueName index="7" name="[household_data].[hour].&amp;[7]"/>
            <x15:cachedUniqueName index="8" name="[household_data].[hour].&amp;[8]"/>
            <x15:cachedUniqueName index="9" name="[household_data].[hour].&amp;[9]"/>
            <x15:cachedUniqueName index="10" name="[household_data].[hour].&amp;[10]"/>
            <x15:cachedUniqueName index="11" name="[household_data].[hour].&amp;[11]"/>
            <x15:cachedUniqueName index="12" name="[household_data].[hour].&amp;[12]"/>
            <x15:cachedUniqueName index="13" name="[household_data].[hour].&amp;[13]"/>
            <x15:cachedUniqueName index="14" name="[household_data].[hour].&amp;[14]"/>
            <x15:cachedUniqueName index="15" name="[household_data].[hour].&amp;[15]"/>
            <x15:cachedUniqueName index="16" name="[household_data].[hour].&amp;[16]"/>
            <x15:cachedUniqueName index="17" name="[household_data].[hour].&amp;[17]"/>
            <x15:cachedUniqueName index="18" name="[household_data].[hour].&amp;[18]"/>
            <x15:cachedUniqueName index="19" name="[household_data].[hour].&amp;[19]"/>
            <x15:cachedUniqueName index="20" name="[household_data].[hour].&amp;[20]"/>
            <x15:cachedUniqueName index="21" name="[household_data].[hour].&amp;[21]"/>
            <x15:cachedUniqueName index="22" name="[household_data].[hour].&amp;[22]"/>
            <x15:cachedUniqueName index="23" name="[household_data].[hour].&amp;[23]"/>
          </x15:cachedUniqueNames>
        </ext>
      </extLst>
    </cacheField>
    <cacheField name="[household_data].[utc_timestamp].[utc_timestamp]" caption="utc_timestamp" numFmtId="0" hierarchy="1" level="1">
      <sharedItems containsSemiMixedTypes="0" containsNonDate="0" containsString="0"/>
    </cacheField>
    <cacheField name="[Measures].[Sum of consumption]" caption="Sum of consumption" numFmtId="0" hierarchy="34" level="32767"/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1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2" memberValueDatatype="20" unbalanced="0">
      <fieldsUsage count="2">
        <fieldUsage x="-1"/>
        <fieldUsage x="0"/>
      </fieldsUsage>
    </cacheHierarchy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40752315" backgroundQuery="1" createdVersion="8" refreshedVersion="8" minRefreshableVersion="3" recordCount="0" supportSubquery="1" supportAdvancedDrill="1" xr:uid="{4D085E93-F6F9-4D99-BB55-933D98E58FDB}">
  <cacheSource type="external" connectionId="3"/>
  <cacheFields count="3">
    <cacheField name="[Measures].[Sum of consumption]" caption="Sum of consumption" numFmtId="0" hierarchy="34" level="32767"/>
    <cacheField name="[Measures].[Sum of grid_import_int]" caption="Sum of grid_import_int" numFmtId="0" hierarchy="41" level="32767"/>
    <cacheField name="[household_data].[utc_timestamp].[utc_timestamp]" caption="utc_timestamp" numFmtId="0" hierarchy="1" level="1">
      <sharedItems containsSemiMixedTypes="0" containsNonDate="0" containsString="0"/>
    </cacheField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2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0" memberValueDatatype="20" unbalanced="0"/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41076389" backgroundQuery="1" createdVersion="8" refreshedVersion="8" minRefreshableVersion="3" recordCount="0" supportSubquery="1" supportAdvancedDrill="1" xr:uid="{3C045808-3436-495B-8255-64528A5539D9}">
  <cacheSource type="external" connectionId="3"/>
  <cacheFields count="2">
    <cacheField name="[Measures].[Sum of grid_import_int]" caption="Sum of grid_import_int" numFmtId="0" hierarchy="41" level="32767"/>
    <cacheField name="[household_data].[utc_timestamp].[utc_timestamp]" caption="utc_timestamp" numFmtId="0" hierarchy="1" level="1">
      <sharedItems containsSemiMixedTypes="0" containsNonDate="0" containsString="0"/>
    </cacheField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1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0" memberValueDatatype="20" unbalanced="0"/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414004631" backgroundQuery="1" createdVersion="8" refreshedVersion="8" minRefreshableVersion="3" recordCount="0" supportSubquery="1" supportAdvancedDrill="1" xr:uid="{FF585170-1949-479F-BB70-9DF85DC4B5D2}">
  <cacheSource type="external" connectionId="3"/>
  <cacheFields count="2">
    <cacheField name="[Measures].[Sum of pv_int]" caption="Sum of pv_int" numFmtId="0" hierarchy="42" level="32767"/>
    <cacheField name="[household_data].[utc_timestamp].[utc_timestamp]" caption="utc_timestamp" numFmtId="0" hierarchy="1" level="1">
      <sharedItems containsSemiMixedTypes="0" containsNonDate="0" containsString="0"/>
    </cacheField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1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0" memberValueDatatype="20" unbalanced="0"/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418055557" backgroundQuery="1" createdVersion="8" refreshedVersion="8" minRefreshableVersion="3" recordCount="0" supportSubquery="1" supportAdvancedDrill="1" xr:uid="{F8C2E156-94EC-4006-A130-74856095209F}">
  <cacheSource type="external" connectionId="3"/>
  <cacheFields count="4">
    <cacheField name="[household_data].[week].[week]" caption="week" numFmtId="0" hierarchy="3" level="1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  <extLst>
        <ext xmlns:x15="http://schemas.microsoft.com/office/spreadsheetml/2010/11/main" uri="{4F2E5C28-24EA-4eb8-9CBF-B6C8F9C3D259}">
          <x15:cachedUniqueNames>
            <x15:cachedUniqueName index="0" name="[household_data].[week].&amp;[1]"/>
            <x15:cachedUniqueName index="1" name="[household_data].[week].&amp;[2]"/>
            <x15:cachedUniqueName index="2" name="[household_data].[week].&amp;[3]"/>
            <x15:cachedUniqueName index="3" name="[household_data].[week].&amp;[4]"/>
            <x15:cachedUniqueName index="4" name="[household_data].[week].&amp;[5]"/>
            <x15:cachedUniqueName index="5" name="[household_data].[week].&amp;[6]"/>
            <x15:cachedUniqueName index="6" name="[household_data].[week].&amp;[7]"/>
            <x15:cachedUniqueName index="7" name="[household_data].[week].&amp;[8]"/>
            <x15:cachedUniqueName index="8" name="[household_data].[week].&amp;[9]"/>
            <x15:cachedUniqueName index="9" name="[household_data].[week].&amp;[10]"/>
            <x15:cachedUniqueName index="10" name="[household_data].[week].&amp;[11]"/>
            <x15:cachedUniqueName index="11" name="[household_data].[week].&amp;[12]"/>
            <x15:cachedUniqueName index="12" name="[household_data].[week].&amp;[13]"/>
            <x15:cachedUniqueName index="13" name="[household_data].[week].&amp;[14]"/>
            <x15:cachedUniqueName index="14" name="[household_data].[week].&amp;[15]"/>
            <x15:cachedUniqueName index="15" name="[household_data].[week].&amp;[16]"/>
            <x15:cachedUniqueName index="16" name="[household_data].[week].&amp;[17]"/>
            <x15:cachedUniqueName index="17" name="[household_data].[week].&amp;[18]"/>
            <x15:cachedUniqueName index="18" name="[household_data].[week].&amp;[19]"/>
            <x15:cachedUniqueName index="19" name="[household_data].[week].&amp;[20]"/>
            <x15:cachedUniqueName index="20" name="[household_data].[week].&amp;[21]"/>
            <x15:cachedUniqueName index="21" name="[household_data].[week].&amp;[22]"/>
            <x15:cachedUniqueName index="22" name="[household_data].[week].&amp;[23]"/>
            <x15:cachedUniqueName index="23" name="[household_data].[week].&amp;[24]"/>
            <x15:cachedUniqueName index="24" name="[household_data].[week].&amp;[25]"/>
            <x15:cachedUniqueName index="25" name="[household_data].[week].&amp;[26]"/>
            <x15:cachedUniqueName index="26" name="[household_data].[week].&amp;[27]"/>
            <x15:cachedUniqueName index="27" name="[household_data].[week].&amp;[28]"/>
            <x15:cachedUniqueName index="28" name="[household_data].[week].&amp;[29]"/>
            <x15:cachedUniqueName index="29" name="[household_data].[week].&amp;[30]"/>
            <x15:cachedUniqueName index="30" name="[household_data].[week].&amp;[31]"/>
            <x15:cachedUniqueName index="31" name="[household_data].[week].&amp;[32]"/>
            <x15:cachedUniqueName index="32" name="[household_data].[week].&amp;[33]"/>
            <x15:cachedUniqueName index="33" name="[household_data].[week].&amp;[34]"/>
            <x15:cachedUniqueName index="34" name="[household_data].[week].&amp;[35]"/>
            <x15:cachedUniqueName index="35" name="[household_data].[week].&amp;[36]"/>
            <x15:cachedUniqueName index="36" name="[household_data].[week].&amp;[37]"/>
            <x15:cachedUniqueName index="37" name="[household_data].[week].&amp;[38]"/>
            <x15:cachedUniqueName index="38" name="[household_data].[week].&amp;[39]"/>
            <x15:cachedUniqueName index="39" name="[household_data].[week].&amp;[40]"/>
            <x15:cachedUniqueName index="40" name="[household_data].[week].&amp;[41]"/>
            <x15:cachedUniqueName index="41" name="[household_data].[week].&amp;[42]"/>
            <x15:cachedUniqueName index="42" name="[household_data].[week].&amp;[43]"/>
            <x15:cachedUniqueName index="43" name="[household_data].[week].&amp;[44]"/>
            <x15:cachedUniqueName index="44" name="[household_data].[week].&amp;[45]"/>
            <x15:cachedUniqueName index="45" name="[household_data].[week].&amp;[46]"/>
            <x15:cachedUniqueName index="46" name="[household_data].[week].&amp;[47]"/>
            <x15:cachedUniqueName index="47" name="[household_data].[week].&amp;[48]"/>
            <x15:cachedUniqueName index="48" name="[household_data].[week].&amp;[49]"/>
            <x15:cachedUniqueName index="49" name="[household_data].[week].&amp;[50]"/>
            <x15:cachedUniqueName index="50" name="[household_data].[week].&amp;[51]"/>
            <x15:cachedUniqueName index="51" name="[household_data].[week].&amp;[52]"/>
            <x15:cachedUniqueName index="52" name="[household_data].[week].&amp;[53]"/>
          </x15:cachedUniqueNames>
        </ext>
      </extLst>
    </cacheField>
    <cacheField name="[household_data].[hour].[hour]" caption="hour" numFmtId="0" hierarchy="2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household_data].[hour].&amp;[0]"/>
            <x15:cachedUniqueName index="1" name="[household_data].[hour].&amp;[1]"/>
            <x15:cachedUniqueName index="2" name="[household_data].[hour].&amp;[2]"/>
            <x15:cachedUniqueName index="3" name="[household_data].[hour].&amp;[3]"/>
            <x15:cachedUniqueName index="4" name="[household_data].[hour].&amp;[4]"/>
            <x15:cachedUniqueName index="5" name="[household_data].[hour].&amp;[5]"/>
            <x15:cachedUniqueName index="6" name="[household_data].[hour].&amp;[6]"/>
            <x15:cachedUniqueName index="7" name="[household_data].[hour].&amp;[7]"/>
            <x15:cachedUniqueName index="8" name="[household_data].[hour].&amp;[8]"/>
            <x15:cachedUniqueName index="9" name="[household_data].[hour].&amp;[9]"/>
            <x15:cachedUniqueName index="10" name="[household_data].[hour].&amp;[10]"/>
            <x15:cachedUniqueName index="11" name="[household_data].[hour].&amp;[11]"/>
            <x15:cachedUniqueName index="12" name="[household_data].[hour].&amp;[12]"/>
            <x15:cachedUniqueName index="13" name="[household_data].[hour].&amp;[13]"/>
            <x15:cachedUniqueName index="14" name="[household_data].[hour].&amp;[14]"/>
            <x15:cachedUniqueName index="15" name="[household_data].[hour].&amp;[15]"/>
            <x15:cachedUniqueName index="16" name="[household_data].[hour].&amp;[16]"/>
            <x15:cachedUniqueName index="17" name="[household_data].[hour].&amp;[17]"/>
            <x15:cachedUniqueName index="18" name="[household_data].[hour].&amp;[18]"/>
            <x15:cachedUniqueName index="19" name="[household_data].[hour].&amp;[19]"/>
            <x15:cachedUniqueName index="20" name="[household_data].[hour].&amp;[20]"/>
            <x15:cachedUniqueName index="21" name="[household_data].[hour].&amp;[21]"/>
            <x15:cachedUniqueName index="22" name="[household_data].[hour].&amp;[22]"/>
            <x15:cachedUniqueName index="23" name="[household_data].[hour].&amp;[23]"/>
          </x15:cachedUniqueNames>
        </ext>
      </extLst>
    </cacheField>
    <cacheField name="[household_data].[utc_timestamp].[utc_timestamp]" caption="utc_timestamp" numFmtId="0" hierarchy="1" level="1">
      <sharedItems containsSemiMixedTypes="0" containsNonDate="0" containsString="0"/>
    </cacheField>
    <cacheField name="[Measures].[Sum of consumption]" caption="Sum of consumption" numFmtId="0" hierarchy="34" level="32767"/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2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2" memberValueDatatype="20" unbalanced="0">
      <fieldsUsage count="2">
        <fieldUsage x="-1"/>
        <fieldUsage x="1"/>
      </fieldsUsage>
    </cacheHierarchy>
    <cacheHierarchy uniqueName="[household_data].[week]" caption="week" attribute="1" defaultMemberUniqueName="[household_data].[week].[All]" allUniqueName="[household_data].[week].[All]" dimensionUniqueName="[household_data]" displayFolder="" count="2" memberValueDatatype="20" unbalanced="0">
      <fieldsUsage count="2">
        <fieldUsage x="-1"/>
        <fieldUsage x="0"/>
      </fieldsUsage>
    </cacheHierarchy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423263891" backgroundQuery="1" createdVersion="8" refreshedVersion="8" minRefreshableVersion="3" recordCount="0" supportSubquery="1" supportAdvancedDrill="1" xr:uid="{CD366645-2037-4205-B6A2-A5837B9C4C50}">
  <cacheSource type="external" connectionId="3"/>
  <cacheFields count="4">
    <cacheField name="[household_data].[utc_timestamp].[utc_timestamp]" caption="utc_timestamp" numFmtId="0" hierarchy="1" level="1">
      <sharedItems containsSemiMixedTypes="0" containsNonDate="0" containsDate="1" containsString="0" minDate="2016-02-01T00:00:00" maxDate="2016-03-01T00:00:00" count="696">
        <d v="2016-02-01T00:00:00"/>
        <d v="2016-02-01T01:00:00"/>
        <d v="2016-02-01T02:00:00"/>
        <d v="2016-02-01T03:00:00"/>
        <d v="2016-02-01T04:00:00"/>
        <d v="2016-02-01T05:00:00"/>
        <d v="2016-02-01T06:00:00"/>
        <d v="2016-02-01T07:00:00"/>
        <d v="2016-02-01T08:00:00"/>
        <d v="2016-02-01T09:00:00"/>
        <d v="2016-02-01T10:00:00"/>
        <d v="2016-02-01T11:00:00"/>
        <d v="2016-02-01T12:00:00"/>
        <d v="2016-02-01T13:00:00"/>
        <d v="2016-02-01T14:00:00"/>
        <d v="2016-02-01T15:00:00"/>
        <d v="2016-02-01T16:00:00"/>
        <d v="2016-02-01T17:00:00"/>
        <d v="2016-02-01T18:00:00"/>
        <d v="2016-02-01T19:00:00"/>
        <d v="2016-02-01T20:00:00"/>
        <d v="2016-02-01T21:00:00"/>
        <d v="2016-02-01T22:00:00"/>
        <d v="2016-02-01T23:00:00"/>
        <d v="2016-02-02T00:00:00"/>
        <d v="2016-02-02T01:00:00"/>
        <d v="2016-02-02T02:00:00"/>
        <d v="2016-02-02T03:00:00"/>
        <d v="2016-02-02T04:00:00"/>
        <d v="2016-02-02T05:00:00"/>
        <d v="2016-02-02T06:00:00"/>
        <d v="2016-02-02T07:00:00"/>
        <d v="2016-02-02T08:00:00"/>
        <d v="2016-02-02T09:00:00"/>
        <d v="2016-02-02T10:00:00"/>
        <d v="2016-02-02T11:00:00"/>
        <d v="2016-02-02T12:00:00"/>
        <d v="2016-02-02T13:00:00"/>
        <d v="2016-02-02T14:00:00"/>
        <d v="2016-02-02T15:00:00"/>
        <d v="2016-02-02T16:00:00"/>
        <d v="2016-02-02T17:00:00"/>
        <d v="2016-02-02T18:00:00"/>
        <d v="2016-02-02T19:00:00"/>
        <d v="2016-02-02T20:00:00"/>
        <d v="2016-02-02T21:00:00"/>
        <d v="2016-02-02T22:00:00"/>
        <d v="2016-02-02T23:00:00"/>
        <d v="2016-02-03T00:00:00"/>
        <d v="2016-02-03T01:00:00"/>
        <d v="2016-02-03T02:00:00"/>
        <d v="2016-02-03T03:00:00"/>
        <d v="2016-02-03T04:00:00"/>
        <d v="2016-02-03T05:00:00"/>
        <d v="2016-02-03T06:00:00"/>
        <d v="2016-02-03T07:00:00"/>
        <d v="2016-02-03T08:00:00"/>
        <d v="2016-02-03T09:00:00"/>
        <d v="2016-02-03T10:00:00"/>
        <d v="2016-02-03T11:00:00"/>
        <d v="2016-02-03T12:00:00"/>
        <d v="2016-02-03T13:00:00"/>
        <d v="2016-02-03T14:00:00"/>
        <d v="2016-02-03T15:00:00"/>
        <d v="2016-02-03T16:00:00"/>
        <d v="2016-02-03T17:00:00"/>
        <d v="2016-02-03T18:00:00"/>
        <d v="2016-02-03T19:00:00"/>
        <d v="2016-02-03T20:00:00"/>
        <d v="2016-02-03T21:00:00"/>
        <d v="2016-02-03T22:00:00"/>
        <d v="2016-02-03T23:00:00"/>
        <d v="2016-02-04T00:00:00"/>
        <d v="2016-02-04T01:00:00"/>
        <d v="2016-02-04T02:00:00"/>
        <d v="2016-02-04T03:00:00"/>
        <d v="2016-02-04T04:00:00"/>
        <d v="2016-02-04T05:00:00"/>
        <d v="2016-02-04T06:00:00"/>
        <d v="2016-02-04T07:00:00"/>
        <d v="2016-02-04T08:00:00"/>
        <d v="2016-02-04T09:00:00"/>
        <d v="2016-02-04T10:00:00"/>
        <d v="2016-02-04T11:00:00"/>
        <d v="2016-02-04T12:00:00"/>
        <d v="2016-02-04T13:00:00"/>
        <d v="2016-02-04T14:00:00"/>
        <d v="2016-02-04T15:00:00"/>
        <d v="2016-02-04T16:00:00"/>
        <d v="2016-02-04T17:00:00"/>
        <d v="2016-02-04T18:00:00"/>
        <d v="2016-02-04T19:00:00"/>
        <d v="2016-02-04T20:00:00"/>
        <d v="2016-02-04T21:00:00"/>
        <d v="2016-02-04T22:00:00"/>
        <d v="2016-02-04T23:00:00"/>
        <d v="2016-02-05T00:00:00"/>
        <d v="2016-02-05T01:00:00"/>
        <d v="2016-02-05T02:00:00"/>
        <d v="2016-02-05T03:00:00"/>
        <d v="2016-02-05T04:00:00"/>
        <d v="2016-02-05T05:00:00"/>
        <d v="2016-02-05T06:00:00"/>
        <d v="2016-02-05T07:00:00"/>
        <d v="2016-02-05T08:00:00"/>
        <d v="2016-02-05T09:00:00"/>
        <d v="2016-02-05T10:00:00"/>
        <d v="2016-02-05T11:00:00"/>
        <d v="2016-02-05T12:00:00"/>
        <d v="2016-02-05T13:00:00"/>
        <d v="2016-02-05T14:00:00"/>
        <d v="2016-02-05T15:00:00"/>
        <d v="2016-02-05T16:00:00"/>
        <d v="2016-02-05T17:00:00"/>
        <d v="2016-02-05T18:00:00"/>
        <d v="2016-02-05T19:00:00"/>
        <d v="2016-02-05T20:00:00"/>
        <d v="2016-02-05T21:00:00"/>
        <d v="2016-02-05T22:00:00"/>
        <d v="2016-02-05T23:00:00"/>
        <d v="2016-02-06T00:00:00"/>
        <d v="2016-02-06T01:00:00"/>
        <d v="2016-02-06T02:00:00"/>
        <d v="2016-02-06T03:00:00"/>
        <d v="2016-02-06T04:00:00"/>
        <d v="2016-02-06T05:00:00"/>
        <d v="2016-02-06T06:00:00"/>
        <d v="2016-02-06T07:00:00"/>
        <d v="2016-02-06T08:00:00"/>
        <d v="2016-02-06T09:00:00"/>
        <d v="2016-02-06T10:00:00"/>
        <d v="2016-02-06T11:00:00"/>
        <d v="2016-02-06T12:00:00"/>
        <d v="2016-02-06T13:00:00"/>
        <d v="2016-02-06T14:00:00"/>
        <d v="2016-02-06T15:00:00"/>
        <d v="2016-02-06T16:00:00"/>
        <d v="2016-02-06T17:00:00"/>
        <d v="2016-02-06T18:00:00"/>
        <d v="2016-02-06T19:00:00"/>
        <d v="2016-02-06T20:00:00"/>
        <d v="2016-02-06T21:00:00"/>
        <d v="2016-02-06T22:00:00"/>
        <d v="2016-02-06T23:00:00"/>
        <d v="2016-02-07T00:00:00"/>
        <d v="2016-02-07T01:00:00"/>
        <d v="2016-02-07T02:00:00"/>
        <d v="2016-02-07T03:00:00"/>
        <d v="2016-02-07T04:00:00"/>
        <d v="2016-02-07T05:00:00"/>
        <d v="2016-02-07T06:00:00"/>
        <d v="2016-02-07T07:00:00"/>
        <d v="2016-02-07T08:00:00"/>
        <d v="2016-02-07T09:00:00"/>
        <d v="2016-02-07T10:00:00"/>
        <d v="2016-02-07T11:00:00"/>
        <d v="2016-02-07T12:00:00"/>
        <d v="2016-02-07T13:00:00"/>
        <d v="2016-02-07T14:00:00"/>
        <d v="2016-02-07T15:00:00"/>
        <d v="2016-02-07T16:00:00"/>
        <d v="2016-02-07T17:00:00"/>
        <d v="2016-02-07T18:00:00"/>
        <d v="2016-02-07T19:00:00"/>
        <d v="2016-02-07T20:00:00"/>
        <d v="2016-02-07T21:00:00"/>
        <d v="2016-02-07T22:00:00"/>
        <d v="2016-02-07T23:00:00"/>
        <d v="2016-02-08T00:00:00"/>
        <d v="2016-02-08T01:00:00"/>
        <d v="2016-02-08T02:00:00"/>
        <d v="2016-02-08T03:00:00"/>
        <d v="2016-02-08T04:00:00"/>
        <d v="2016-02-08T05:00:00"/>
        <d v="2016-02-08T06:00:00"/>
        <d v="2016-02-08T07:00:00"/>
        <d v="2016-02-08T08:00:00"/>
        <d v="2016-02-08T09:00:00"/>
        <d v="2016-02-08T10:00:00"/>
        <d v="2016-02-08T11:00:00"/>
        <d v="2016-02-08T12:00:00"/>
        <d v="2016-02-08T13:00:00"/>
        <d v="2016-02-08T14:00:00"/>
        <d v="2016-02-08T15:00:00"/>
        <d v="2016-02-08T16:00:00"/>
        <d v="2016-02-08T17:00:00"/>
        <d v="2016-02-08T18:00:00"/>
        <d v="2016-02-08T19:00:00"/>
        <d v="2016-02-08T20:00:00"/>
        <d v="2016-02-08T21:00:00"/>
        <d v="2016-02-08T22:00:00"/>
        <d v="2016-02-08T23:00:00"/>
        <d v="2016-02-09T00:00:00"/>
        <d v="2016-02-09T01:00:00"/>
        <d v="2016-02-09T02:00:00"/>
        <d v="2016-02-09T03:00:00"/>
        <d v="2016-02-09T04:00:00"/>
        <d v="2016-02-09T05:00:00"/>
        <d v="2016-02-09T06:00:00"/>
        <d v="2016-02-09T07:00:00"/>
        <d v="2016-02-09T08:00:00"/>
        <d v="2016-02-09T09:00:00"/>
        <d v="2016-02-09T10:00:00"/>
        <d v="2016-02-09T11:00:00"/>
        <d v="2016-02-09T12:00:00"/>
        <d v="2016-02-09T13:00:00"/>
        <d v="2016-02-09T14:00:00"/>
        <d v="2016-02-09T15:00:00"/>
        <d v="2016-02-09T16:00:00"/>
        <d v="2016-02-09T17:00:00"/>
        <d v="2016-02-09T18:00:00"/>
        <d v="2016-02-09T19:00:00"/>
        <d v="2016-02-09T20:00:00"/>
        <d v="2016-02-09T21:00:00"/>
        <d v="2016-02-09T22:00:00"/>
        <d v="2016-02-09T23:00:00"/>
        <d v="2016-02-10T00:00:00"/>
        <d v="2016-02-10T01:00:00"/>
        <d v="2016-02-10T02:00:00"/>
        <d v="2016-02-10T03:00:00"/>
        <d v="2016-02-10T04:00:00"/>
        <d v="2016-02-10T05:00:00"/>
        <d v="2016-02-10T06:00:00"/>
        <d v="2016-02-10T07:00:00"/>
        <d v="2016-02-10T08:00:00"/>
        <d v="2016-02-10T09:00:00"/>
        <d v="2016-02-10T10:00:00"/>
        <d v="2016-02-10T11:00:00"/>
        <d v="2016-02-10T12:00:00"/>
        <d v="2016-02-10T13:00:00"/>
        <d v="2016-02-10T14:00:00"/>
        <d v="2016-02-10T15:00:00"/>
        <d v="2016-02-10T16:00:00"/>
        <d v="2016-02-10T17:00:00"/>
        <d v="2016-02-10T18:00:00"/>
        <d v="2016-02-10T19:00:00"/>
        <d v="2016-02-10T20:00:00"/>
        <d v="2016-02-10T21:00:00"/>
        <d v="2016-02-10T22:00:00"/>
        <d v="2016-02-10T23:00:00"/>
        <d v="2016-02-11T00:00:00"/>
        <d v="2016-02-11T01:00:00"/>
        <d v="2016-02-11T02:00:00"/>
        <d v="2016-02-11T03:00:00"/>
        <d v="2016-02-11T04:00:00"/>
        <d v="2016-02-11T05:00:00"/>
        <d v="2016-02-11T06:00:00"/>
        <d v="2016-02-11T07:00:00"/>
        <d v="2016-02-11T08:00:00"/>
        <d v="2016-02-11T09:00:00"/>
        <d v="2016-02-11T10:00:00"/>
        <d v="2016-02-11T11:00:00"/>
        <d v="2016-02-11T12:00:00"/>
        <d v="2016-02-11T13:00:00"/>
        <d v="2016-02-11T14:00:00"/>
        <d v="2016-02-11T15:00:00"/>
        <d v="2016-02-11T16:00:00"/>
        <d v="2016-02-11T17:00:00"/>
        <d v="2016-02-11T18:00:00"/>
        <d v="2016-02-11T19:00:00"/>
        <d v="2016-02-11T20:00:00"/>
        <d v="2016-02-11T21:00:00"/>
        <d v="2016-02-11T22:00:00"/>
        <d v="2016-02-11T23:00:00"/>
        <d v="2016-02-12T00:00:00"/>
        <d v="2016-02-12T01:00:00"/>
        <d v="2016-02-12T02:00:00"/>
        <d v="2016-02-12T03:00:00"/>
        <d v="2016-02-12T04:00:00"/>
        <d v="2016-02-12T05:00:00"/>
        <d v="2016-02-12T06:00:00"/>
        <d v="2016-02-12T07:00:00"/>
        <d v="2016-02-12T08:00:00"/>
        <d v="2016-02-12T09:00:00"/>
        <d v="2016-02-12T10:00:00"/>
        <d v="2016-02-12T11:00:00"/>
        <d v="2016-02-12T12:00:00"/>
        <d v="2016-02-12T13:00:00"/>
        <d v="2016-02-12T14:00:00"/>
        <d v="2016-02-12T15:00:00"/>
        <d v="2016-02-12T16:00:00"/>
        <d v="2016-02-12T17:00:00"/>
        <d v="2016-02-12T18:00:00"/>
        <d v="2016-02-12T19:00:00"/>
        <d v="2016-02-12T20:00:00"/>
        <d v="2016-02-12T21:00:00"/>
        <d v="2016-02-12T22:00:00"/>
        <d v="2016-02-12T23:00:00"/>
        <d v="2016-02-13T00:00:00"/>
        <d v="2016-02-13T01:00:00"/>
        <d v="2016-02-13T02:00:00"/>
        <d v="2016-02-13T03:00:00"/>
        <d v="2016-02-13T04:00:00"/>
        <d v="2016-02-13T05:00:00"/>
        <d v="2016-02-13T06:00:00"/>
        <d v="2016-02-13T07:00:00"/>
        <d v="2016-02-13T08:00:00"/>
        <d v="2016-02-13T09:00:00"/>
        <d v="2016-02-13T10:00:00"/>
        <d v="2016-02-13T11:00:00"/>
        <d v="2016-02-13T12:00:00"/>
        <d v="2016-02-13T13:00:00"/>
        <d v="2016-02-13T14:00:00"/>
        <d v="2016-02-13T15:00:00"/>
        <d v="2016-02-13T16:00:00"/>
        <d v="2016-02-13T17:00:00"/>
        <d v="2016-02-13T18:00:00"/>
        <d v="2016-02-13T19:00:00"/>
        <d v="2016-02-13T20:00:00"/>
        <d v="2016-02-13T21:00:00"/>
        <d v="2016-02-13T22:00:00"/>
        <d v="2016-02-13T23:00:00"/>
        <d v="2016-02-14T00:00:00"/>
        <d v="2016-02-14T01:00:00"/>
        <d v="2016-02-14T02:00:00"/>
        <d v="2016-02-14T03:00:00"/>
        <d v="2016-02-14T04:00:00"/>
        <d v="2016-02-14T05:00:00"/>
        <d v="2016-02-14T06:00:00"/>
        <d v="2016-02-14T07:00:00"/>
        <d v="2016-02-14T08:00:00"/>
        <d v="2016-02-14T09:00:00"/>
        <d v="2016-02-14T10:00:00"/>
        <d v="2016-02-14T11:00:00"/>
        <d v="2016-02-14T12:00:00"/>
        <d v="2016-02-14T13:00:00"/>
        <d v="2016-02-14T14:00:00"/>
        <d v="2016-02-14T15:00:00"/>
        <d v="2016-02-14T16:00:00"/>
        <d v="2016-02-14T17:00:00"/>
        <d v="2016-02-14T18:00:00"/>
        <d v="2016-02-14T19:00:00"/>
        <d v="2016-02-14T20:00:00"/>
        <d v="2016-02-14T21:00:00"/>
        <d v="2016-02-14T22:00:00"/>
        <d v="2016-02-14T23:00:00"/>
        <d v="2016-02-15T00:00:00"/>
        <d v="2016-02-15T01:00:00"/>
        <d v="2016-02-15T02:00:00"/>
        <d v="2016-02-15T03:00:00"/>
        <d v="2016-02-15T04:00:00"/>
        <d v="2016-02-15T05:00:00"/>
        <d v="2016-02-15T06:00:00"/>
        <d v="2016-02-15T07:00:00"/>
        <d v="2016-02-15T08:00:00"/>
        <d v="2016-02-15T09:00:00"/>
        <d v="2016-02-15T10:00:00"/>
        <d v="2016-02-15T11:00:00"/>
        <d v="2016-02-15T12:00:00"/>
        <d v="2016-02-15T13:00:00"/>
        <d v="2016-02-15T14:00:00"/>
        <d v="2016-02-15T15:00:00"/>
        <d v="2016-02-15T16:00:00"/>
        <d v="2016-02-15T17:00:00"/>
        <d v="2016-02-15T18:00:00"/>
        <d v="2016-02-15T19:00:00"/>
        <d v="2016-02-15T20:00:00"/>
        <d v="2016-02-15T21:00:00"/>
        <d v="2016-02-15T22:00:00"/>
        <d v="2016-02-15T23:00:00"/>
        <d v="2016-02-16T00:00:00"/>
        <d v="2016-02-16T01:00:00"/>
        <d v="2016-02-16T02:00:00"/>
        <d v="2016-02-16T03:00:00"/>
        <d v="2016-02-16T04:00:00"/>
        <d v="2016-02-16T05:00:00"/>
        <d v="2016-02-16T06:00:00"/>
        <d v="2016-02-16T07:00:00"/>
        <d v="2016-02-16T08:00:00"/>
        <d v="2016-02-16T09:00:00"/>
        <d v="2016-02-16T10:00:00"/>
        <d v="2016-02-16T11:00:00"/>
        <d v="2016-02-16T12:00:00"/>
        <d v="2016-02-16T13:00:00"/>
        <d v="2016-02-16T14:00:00"/>
        <d v="2016-02-16T15:00:00"/>
        <d v="2016-02-16T16:00:00"/>
        <d v="2016-02-16T17:00:00"/>
        <d v="2016-02-16T18:00:00"/>
        <d v="2016-02-16T19:00:00"/>
        <d v="2016-02-16T20:00:00"/>
        <d v="2016-02-16T21:00:00"/>
        <d v="2016-02-16T22:00:00"/>
        <d v="2016-02-16T23:00:00"/>
        <d v="2016-02-17T00:00:00"/>
        <d v="2016-02-17T01:00:00"/>
        <d v="2016-02-17T02:00:00"/>
        <d v="2016-02-17T03:00:00"/>
        <d v="2016-02-17T04:00:00"/>
        <d v="2016-02-17T05:00:00"/>
        <d v="2016-02-17T06:00:00"/>
        <d v="2016-02-17T07:00:00"/>
        <d v="2016-02-17T08:00:00"/>
        <d v="2016-02-17T09:00:00"/>
        <d v="2016-02-17T10:00:00"/>
        <d v="2016-02-17T11:00:00"/>
        <d v="2016-02-17T12:00:00"/>
        <d v="2016-02-17T13:00:00"/>
        <d v="2016-02-17T14:00:00"/>
        <d v="2016-02-17T15:00:00"/>
        <d v="2016-02-17T16:00:00"/>
        <d v="2016-02-17T17:00:00"/>
        <d v="2016-02-17T18:00:00"/>
        <d v="2016-02-17T19:00:00"/>
        <d v="2016-02-17T20:00:00"/>
        <d v="2016-02-17T21:00:00"/>
        <d v="2016-02-17T22:00:00"/>
        <d v="2016-02-17T23:00:00"/>
        <d v="2016-02-18T00:00:00"/>
        <d v="2016-02-18T01:00:00"/>
        <d v="2016-02-18T02:00:00"/>
        <d v="2016-02-18T03:00:00"/>
        <d v="2016-02-18T04:00:00"/>
        <d v="2016-02-18T05:00:00"/>
        <d v="2016-02-18T06:00:00"/>
        <d v="2016-02-18T07:00:00"/>
        <d v="2016-02-18T08:00:00"/>
        <d v="2016-02-18T09:00:00"/>
        <d v="2016-02-18T10:00:00"/>
        <d v="2016-02-18T11:00:00"/>
        <d v="2016-02-18T12:00:00"/>
        <d v="2016-02-18T13:00:00"/>
        <d v="2016-02-18T14:00:00"/>
        <d v="2016-02-18T15:00:00"/>
        <d v="2016-02-18T16:00:00"/>
        <d v="2016-02-18T17:00:00"/>
        <d v="2016-02-18T18:00:00"/>
        <d v="2016-02-18T19:00:00"/>
        <d v="2016-02-18T20:00:00"/>
        <d v="2016-02-18T21:00:00"/>
        <d v="2016-02-18T22:00:00"/>
        <d v="2016-02-18T23:00:00"/>
        <d v="2016-02-19T00:00:00"/>
        <d v="2016-02-19T01:00:00"/>
        <d v="2016-02-19T02:00:00"/>
        <d v="2016-02-19T03:00:00"/>
        <d v="2016-02-19T04:00:00"/>
        <d v="2016-02-19T05:00:00"/>
        <d v="2016-02-19T06:00:00"/>
        <d v="2016-02-19T07:00:00"/>
        <d v="2016-02-19T08:00:00"/>
        <d v="2016-02-19T09:00:00"/>
        <d v="2016-02-19T10:00:00"/>
        <d v="2016-02-19T11:00:00"/>
        <d v="2016-02-19T12:00:00"/>
        <d v="2016-02-19T13:00:00"/>
        <d v="2016-02-19T14:00:00"/>
        <d v="2016-02-19T15:00:00"/>
        <d v="2016-02-19T16:00:00"/>
        <d v="2016-02-19T17:00:00"/>
        <d v="2016-02-19T18:00:00"/>
        <d v="2016-02-19T19:00:00"/>
        <d v="2016-02-19T20:00:00"/>
        <d v="2016-02-19T21:00:00"/>
        <d v="2016-02-19T22:00:00"/>
        <d v="2016-02-19T23:00:00"/>
        <d v="2016-02-20T00:00:00"/>
        <d v="2016-02-20T01:00:00"/>
        <d v="2016-02-20T02:00:00"/>
        <d v="2016-02-20T03:00:00"/>
        <d v="2016-02-20T04:00:00"/>
        <d v="2016-02-20T05:00:00"/>
        <d v="2016-02-20T06:00:00"/>
        <d v="2016-02-20T07:00:00"/>
        <d v="2016-02-20T08:00:00"/>
        <d v="2016-02-20T09:00:00"/>
        <d v="2016-02-20T10:00:00"/>
        <d v="2016-02-20T11:00:00"/>
        <d v="2016-02-20T12:00:00"/>
        <d v="2016-02-20T13:00:00"/>
        <d v="2016-02-20T14:00:00"/>
        <d v="2016-02-20T15:00:00"/>
        <d v="2016-02-20T16:00:00"/>
        <d v="2016-02-20T17:00:00"/>
        <d v="2016-02-20T18:00:00"/>
        <d v="2016-02-20T19:00:00"/>
        <d v="2016-02-20T20:00:00"/>
        <d v="2016-02-20T21:00:00"/>
        <d v="2016-02-20T22:00:00"/>
        <d v="2016-02-20T23:00:00"/>
        <d v="2016-02-21T00:00:00"/>
        <d v="2016-02-21T01:00:00"/>
        <d v="2016-02-21T02:00:00"/>
        <d v="2016-02-21T03:00:00"/>
        <d v="2016-02-21T04:00:00"/>
        <d v="2016-02-21T05:00:00"/>
        <d v="2016-02-21T06:00:00"/>
        <d v="2016-02-21T07:00:00"/>
        <d v="2016-02-21T08:00:00"/>
        <d v="2016-02-21T09:00:00"/>
        <d v="2016-02-21T10:00:00"/>
        <d v="2016-02-21T11:00:00"/>
        <d v="2016-02-21T12:00:00"/>
        <d v="2016-02-21T13:00:00"/>
        <d v="2016-02-21T14:00:00"/>
        <d v="2016-02-21T15:00:00"/>
        <d v="2016-02-21T16:00:00"/>
        <d v="2016-02-21T17:00:00"/>
        <d v="2016-02-21T18:00:00"/>
        <d v="2016-02-21T19:00:00"/>
        <d v="2016-02-21T20:00:00"/>
        <d v="2016-02-21T21:00:00"/>
        <d v="2016-02-21T22:00:00"/>
        <d v="2016-02-21T23:00:00"/>
        <d v="2016-02-22T00:00:00"/>
        <d v="2016-02-22T01:00:00"/>
        <d v="2016-02-22T02:00:00"/>
        <d v="2016-02-22T03:00:00"/>
        <d v="2016-02-22T04:00:00"/>
        <d v="2016-02-22T05:00:00"/>
        <d v="2016-02-22T06:00:00"/>
        <d v="2016-02-22T07:00:00"/>
        <d v="2016-02-22T08:00:00"/>
        <d v="2016-02-22T09:00:00"/>
        <d v="2016-02-22T10:00:00"/>
        <d v="2016-02-22T11:00:00"/>
        <d v="2016-02-22T12:00:00"/>
        <d v="2016-02-22T13:00:00"/>
        <d v="2016-02-22T14:00:00"/>
        <d v="2016-02-22T15:00:00"/>
        <d v="2016-02-22T16:00:00"/>
        <d v="2016-02-22T17:00:00"/>
        <d v="2016-02-22T18:00:00"/>
        <d v="2016-02-22T19:00:00"/>
        <d v="2016-02-22T20:00:00"/>
        <d v="2016-02-22T21:00:00"/>
        <d v="2016-02-22T22:00:00"/>
        <d v="2016-02-22T23:00:00"/>
        <d v="2016-02-23T00:00:00"/>
        <d v="2016-02-23T01:00:00"/>
        <d v="2016-02-23T02:00:00"/>
        <d v="2016-02-23T03:00:00"/>
        <d v="2016-02-23T04:00:00"/>
        <d v="2016-02-23T05:00:00"/>
        <d v="2016-02-23T06:00:00"/>
        <d v="2016-02-23T07:00:00"/>
        <d v="2016-02-23T08:00:00"/>
        <d v="2016-02-23T09:00:00"/>
        <d v="2016-02-23T10:00:00"/>
        <d v="2016-02-23T11:00:00"/>
        <d v="2016-02-23T12:00:00"/>
        <d v="2016-02-23T13:00:00"/>
        <d v="2016-02-23T14:00:00"/>
        <d v="2016-02-23T15:00:00"/>
        <d v="2016-02-23T16:00:00"/>
        <d v="2016-02-23T17:00:00"/>
        <d v="2016-02-23T18:00:00"/>
        <d v="2016-02-23T19:00:00"/>
        <d v="2016-02-23T20:00:00"/>
        <d v="2016-02-23T21:00:00"/>
        <d v="2016-02-23T22:00:00"/>
        <d v="2016-02-23T23:00:00"/>
        <d v="2016-02-24T00:00:00"/>
        <d v="2016-02-24T01:00:00"/>
        <d v="2016-02-24T02:00:00"/>
        <d v="2016-02-24T03:00:00"/>
        <d v="2016-02-24T04:00:00"/>
        <d v="2016-02-24T05:00:00"/>
        <d v="2016-02-24T06:00:00"/>
        <d v="2016-02-24T07:00:00"/>
        <d v="2016-02-24T08:00:00"/>
        <d v="2016-02-24T09:00:00"/>
        <d v="2016-02-24T10:00:00"/>
        <d v="2016-02-24T11:00:00"/>
        <d v="2016-02-24T12:00:00"/>
        <d v="2016-02-24T13:00:00"/>
        <d v="2016-02-24T14:00:00"/>
        <d v="2016-02-24T15:00:00"/>
        <d v="2016-02-24T16:00:00"/>
        <d v="2016-02-24T17:00:00"/>
        <d v="2016-02-24T18:00:00"/>
        <d v="2016-02-24T19:00:00"/>
        <d v="2016-02-24T20:00:00"/>
        <d v="2016-02-24T21:00:00"/>
        <d v="2016-02-24T22:00:00"/>
        <d v="2016-02-24T23:00:00"/>
        <d v="2016-02-25T00:00:00"/>
        <d v="2016-02-25T01:00:00"/>
        <d v="2016-02-25T02:00:00"/>
        <d v="2016-02-25T03:00:00"/>
        <d v="2016-02-25T04:00:00"/>
        <d v="2016-02-25T05:00:00"/>
        <d v="2016-02-25T06:00:00"/>
        <d v="2016-02-25T07:00:00"/>
        <d v="2016-02-25T08:00:00"/>
        <d v="2016-02-25T09:00:00"/>
        <d v="2016-02-25T10:00:00"/>
        <d v="2016-02-25T11:00:00"/>
        <d v="2016-02-25T12:00:00"/>
        <d v="2016-02-25T13:00:00"/>
        <d v="2016-02-25T14:00:00"/>
        <d v="2016-02-25T15:00:00"/>
        <d v="2016-02-25T16:00:00"/>
        <d v="2016-02-25T17:00:00"/>
        <d v="2016-02-25T18:00:00"/>
        <d v="2016-02-25T19:00:00"/>
        <d v="2016-02-25T20:00:00"/>
        <d v="2016-02-25T21:00:00"/>
        <d v="2016-02-25T22:00:00"/>
        <d v="2016-02-25T23:00:00"/>
        <d v="2016-02-26T00:00:00"/>
        <d v="2016-02-26T01:00:00"/>
        <d v="2016-02-26T02:00:00"/>
        <d v="2016-02-26T03:00:00"/>
        <d v="2016-02-26T04:00:00"/>
        <d v="2016-02-26T05:00:00"/>
        <d v="2016-02-26T06:00:00"/>
        <d v="2016-02-26T07:00:00"/>
        <d v="2016-02-26T08:00:00"/>
        <d v="2016-02-26T09:00:00"/>
        <d v="2016-02-26T10:00:00"/>
        <d v="2016-02-26T11:00:00"/>
        <d v="2016-02-26T12:00:00"/>
        <d v="2016-02-26T13:00:00"/>
        <d v="2016-02-26T14:00:00"/>
        <d v="2016-02-26T15:00:00"/>
        <d v="2016-02-26T16:00:00"/>
        <d v="2016-02-26T17:00:00"/>
        <d v="2016-02-26T18:00:00"/>
        <d v="2016-02-26T19:00:00"/>
        <d v="2016-02-26T20:00:00"/>
        <d v="2016-02-26T21:00:00"/>
        <d v="2016-02-26T22:00:00"/>
        <d v="2016-02-26T23:00:00"/>
        <d v="2016-02-27T00:00:00"/>
        <d v="2016-02-27T01:00:00"/>
        <d v="2016-02-27T02:00:00"/>
        <d v="2016-02-27T03:00:00"/>
        <d v="2016-02-27T04:00:00"/>
        <d v="2016-02-27T05:00:00"/>
        <d v="2016-02-27T06:00:00"/>
        <d v="2016-02-27T07:00:00"/>
        <d v="2016-02-27T08:00:00"/>
        <d v="2016-02-27T09:00:00"/>
        <d v="2016-02-27T10:00:00"/>
        <d v="2016-02-27T11:00:00"/>
        <d v="2016-02-27T12:00:00"/>
        <d v="2016-02-27T13:00:00"/>
        <d v="2016-02-27T14:00:00"/>
        <d v="2016-02-27T15:00:00"/>
        <d v="2016-02-27T16:00:00"/>
        <d v="2016-02-27T17:00:00"/>
        <d v="2016-02-27T18:00:00"/>
        <d v="2016-02-27T19:00:00"/>
        <d v="2016-02-27T20:00:00"/>
        <d v="2016-02-27T21:00:00"/>
        <d v="2016-02-27T22:00:00"/>
        <d v="2016-02-27T23:00:00"/>
        <d v="2016-02-28T00:00:00"/>
        <d v="2016-02-28T01:00:00"/>
        <d v="2016-02-28T02:00:00"/>
        <d v="2016-02-28T03:00:00"/>
        <d v="2016-02-28T04:00:00"/>
        <d v="2016-02-28T05:00:00"/>
        <d v="2016-02-28T06:00:00"/>
        <d v="2016-02-28T07:00:00"/>
        <d v="2016-02-28T08:00:00"/>
        <d v="2016-02-28T09:00:00"/>
        <d v="2016-02-28T10:00:00"/>
        <d v="2016-02-28T11:00:00"/>
        <d v="2016-02-28T12:00:00"/>
        <d v="2016-02-28T13:00:00"/>
        <d v="2016-02-28T14:00:00"/>
        <d v="2016-02-28T15:00:00"/>
        <d v="2016-02-28T16:00:00"/>
        <d v="2016-02-28T17:00:00"/>
        <d v="2016-02-28T18:00:00"/>
        <d v="2016-02-28T19:00:00"/>
        <d v="2016-02-28T20:00:00"/>
        <d v="2016-02-28T21:00:00"/>
        <d v="2016-02-28T22:00:00"/>
        <d v="2016-02-28T23:00:00"/>
        <d v="2016-02-29T00:00:00"/>
        <d v="2016-02-29T01:00:00"/>
        <d v="2016-02-29T02:00:00"/>
        <d v="2016-02-29T03:00:00"/>
        <d v="2016-02-29T04:00:00"/>
        <d v="2016-02-29T05:00:00"/>
        <d v="2016-02-29T06:00:00"/>
        <d v="2016-02-29T07:00:00"/>
        <d v="2016-02-29T08:00:00"/>
        <d v="2016-02-29T09:00:00"/>
        <d v="2016-02-29T10:00:00"/>
        <d v="2016-02-29T11:00:00"/>
        <d v="2016-02-29T12:00:00"/>
        <d v="2016-02-29T13:00:00"/>
        <d v="2016-02-29T14:00:00"/>
        <d v="2016-02-29T15:00:00"/>
        <d v="2016-02-29T16:00:00"/>
        <d v="2016-02-29T17:00:00"/>
        <d v="2016-02-29T18:00:00"/>
        <d v="2016-02-29T19:00:00"/>
        <d v="2016-02-29T20:00:00"/>
        <d v="2016-02-29T21:00:00"/>
        <d v="2016-02-29T22:00:00"/>
        <d v="2016-02-29T23:00:00"/>
      </sharedItems>
      <extLst>
        <ext xmlns:x15="http://schemas.microsoft.com/office/spreadsheetml/2010/11/main" uri="{4F2E5C28-24EA-4eb8-9CBF-B6C8F9C3D259}">
          <x15:cachedUniqueNames>
            <x15:cachedUniqueName index="1" name="[household_data].[utc_timestamp].&amp;[2016-02-01T01:00:00]"/>
            <x15:cachedUniqueName index="2" name="[household_data].[utc_timestamp].&amp;[2016-02-01T02:00:00]"/>
            <x15:cachedUniqueName index="3" name="[household_data].[utc_timestamp].&amp;[2016-02-01T03:00:00]"/>
            <x15:cachedUniqueName index="4" name="[household_data].[utc_timestamp].&amp;[2016-02-01T04:00:00]"/>
            <x15:cachedUniqueName index="5" name="[household_data].[utc_timestamp].&amp;[2016-02-01T05:00:00]"/>
            <x15:cachedUniqueName index="6" name="[household_data].[utc_timestamp].&amp;[2016-02-01T06:00:00]"/>
            <x15:cachedUniqueName index="7" name="[household_data].[utc_timestamp].&amp;[2016-02-01T07:00:00]"/>
            <x15:cachedUniqueName index="8" name="[household_data].[utc_timestamp].&amp;[2016-02-01T08:00:00]"/>
            <x15:cachedUniqueName index="9" name="[household_data].[utc_timestamp].&amp;[2016-02-01T09:00:00]"/>
            <x15:cachedUniqueName index="10" name="[household_data].[utc_timestamp].&amp;[2016-02-01T10:00:00]"/>
            <x15:cachedUniqueName index="11" name="[household_data].[utc_timestamp].&amp;[2016-02-01T11:00:00]"/>
            <x15:cachedUniqueName index="12" name="[household_data].[utc_timestamp].&amp;[2016-02-01T12:00:00]"/>
            <x15:cachedUniqueName index="13" name="[household_data].[utc_timestamp].&amp;[2016-02-01T13:00:00]"/>
            <x15:cachedUniqueName index="14" name="[household_data].[utc_timestamp].&amp;[2016-02-01T14:00:00]"/>
            <x15:cachedUniqueName index="15" name="[household_data].[utc_timestamp].&amp;[2016-02-01T15:00:00]"/>
            <x15:cachedUniqueName index="16" name="[household_data].[utc_timestamp].&amp;[2016-02-01T16:00:00]"/>
            <x15:cachedUniqueName index="17" name="[household_data].[utc_timestamp].&amp;[2016-02-01T17:00:00]"/>
            <x15:cachedUniqueName index="18" name="[household_data].[utc_timestamp].&amp;[2016-02-01T18:00:00]"/>
            <x15:cachedUniqueName index="19" name="[household_data].[utc_timestamp].&amp;[2016-02-01T19:00:00]"/>
            <x15:cachedUniqueName index="20" name="[household_data].[utc_timestamp].&amp;[2016-02-01T20:00:00]"/>
            <x15:cachedUniqueName index="21" name="[household_data].[utc_timestamp].&amp;[2016-02-01T21:00:00]"/>
            <x15:cachedUniqueName index="22" name="[household_data].[utc_timestamp].&amp;[2016-02-01T22:00:00]"/>
            <x15:cachedUniqueName index="23" name="[household_data].[utc_timestamp].&amp;[2016-02-01T23:00:00]"/>
            <x15:cachedUniqueName index="25" name="[household_data].[utc_timestamp].&amp;[2016-02-02T01:00:00]"/>
            <x15:cachedUniqueName index="26" name="[household_data].[utc_timestamp].&amp;[2016-02-02T02:00:00]"/>
            <x15:cachedUniqueName index="27" name="[household_data].[utc_timestamp].&amp;[2016-02-02T03:00:00]"/>
            <x15:cachedUniqueName index="28" name="[household_data].[utc_timestamp].&amp;[2016-02-02T04:00:00]"/>
            <x15:cachedUniqueName index="29" name="[household_data].[utc_timestamp].&amp;[2016-02-02T05:00:00]"/>
            <x15:cachedUniqueName index="30" name="[household_data].[utc_timestamp].&amp;[2016-02-02T06:00:00]"/>
            <x15:cachedUniqueName index="31" name="[household_data].[utc_timestamp].&amp;[2016-02-02T07:00:00]"/>
            <x15:cachedUniqueName index="32" name="[household_data].[utc_timestamp].&amp;[2016-02-02T08:00:00]"/>
            <x15:cachedUniqueName index="33" name="[household_data].[utc_timestamp].&amp;[2016-02-02T09:00:00]"/>
            <x15:cachedUniqueName index="34" name="[household_data].[utc_timestamp].&amp;[2016-02-02T10:00:00]"/>
            <x15:cachedUniqueName index="35" name="[household_data].[utc_timestamp].&amp;[2016-02-02T11:00:00]"/>
            <x15:cachedUniqueName index="36" name="[household_data].[utc_timestamp].&amp;[2016-02-02T12:00:00]"/>
            <x15:cachedUniqueName index="37" name="[household_data].[utc_timestamp].&amp;[2016-02-02T13:00:00]"/>
            <x15:cachedUniqueName index="38" name="[household_data].[utc_timestamp].&amp;[2016-02-02T14:00:00]"/>
            <x15:cachedUniqueName index="39" name="[household_data].[utc_timestamp].&amp;[2016-02-02T15:00:00]"/>
            <x15:cachedUniqueName index="40" name="[household_data].[utc_timestamp].&amp;[2016-02-02T16:00:00]"/>
            <x15:cachedUniqueName index="41" name="[household_data].[utc_timestamp].&amp;[2016-02-02T17:00:00]"/>
            <x15:cachedUniqueName index="42" name="[household_data].[utc_timestamp].&amp;[2016-02-02T18:00:00]"/>
            <x15:cachedUniqueName index="43" name="[household_data].[utc_timestamp].&amp;[2016-02-02T19:00:00]"/>
            <x15:cachedUniqueName index="44" name="[household_data].[utc_timestamp].&amp;[2016-02-02T20:00:00]"/>
            <x15:cachedUniqueName index="45" name="[household_data].[utc_timestamp].&amp;[2016-02-02T21:00:00]"/>
            <x15:cachedUniqueName index="46" name="[household_data].[utc_timestamp].&amp;[2016-02-02T22:00:00]"/>
            <x15:cachedUniqueName index="47" name="[household_data].[utc_timestamp].&amp;[2016-02-02T23:00:00]"/>
            <x15:cachedUniqueName index="49" name="[household_data].[utc_timestamp].&amp;[2016-02-03T01:00:00]"/>
            <x15:cachedUniqueName index="50" name="[household_data].[utc_timestamp].&amp;[2016-02-03T02:00:00]"/>
            <x15:cachedUniqueName index="51" name="[household_data].[utc_timestamp].&amp;[2016-02-03T03:00:00]"/>
            <x15:cachedUniqueName index="52" name="[household_data].[utc_timestamp].&amp;[2016-02-03T04:00:00]"/>
            <x15:cachedUniqueName index="53" name="[household_data].[utc_timestamp].&amp;[2016-02-03T05:00:00]"/>
            <x15:cachedUniqueName index="54" name="[household_data].[utc_timestamp].&amp;[2016-02-03T06:00:00]"/>
            <x15:cachedUniqueName index="55" name="[household_data].[utc_timestamp].&amp;[2016-02-03T07:00:00]"/>
            <x15:cachedUniqueName index="56" name="[household_data].[utc_timestamp].&amp;[2016-02-03T08:00:00]"/>
            <x15:cachedUniqueName index="57" name="[household_data].[utc_timestamp].&amp;[2016-02-03T09:00:00]"/>
            <x15:cachedUniqueName index="58" name="[household_data].[utc_timestamp].&amp;[2016-02-03T10:00:00]"/>
            <x15:cachedUniqueName index="59" name="[household_data].[utc_timestamp].&amp;[2016-02-03T11:00:00]"/>
            <x15:cachedUniqueName index="60" name="[household_data].[utc_timestamp].&amp;[2016-02-03T12:00:00]"/>
            <x15:cachedUniqueName index="61" name="[household_data].[utc_timestamp].&amp;[2016-02-03T13:00:00]"/>
            <x15:cachedUniqueName index="62" name="[household_data].[utc_timestamp].&amp;[2016-02-03T14:00:00]"/>
            <x15:cachedUniqueName index="63" name="[household_data].[utc_timestamp].&amp;[2016-02-03T15:00:00]"/>
            <x15:cachedUniqueName index="64" name="[household_data].[utc_timestamp].&amp;[2016-02-03T16:00:00]"/>
            <x15:cachedUniqueName index="65" name="[household_data].[utc_timestamp].&amp;[2016-02-03T17:00:00]"/>
            <x15:cachedUniqueName index="66" name="[household_data].[utc_timestamp].&amp;[2016-02-03T18:00:00]"/>
            <x15:cachedUniqueName index="67" name="[household_data].[utc_timestamp].&amp;[2016-02-03T19:00:00]"/>
            <x15:cachedUniqueName index="68" name="[household_data].[utc_timestamp].&amp;[2016-02-03T20:00:00]"/>
            <x15:cachedUniqueName index="69" name="[household_data].[utc_timestamp].&amp;[2016-02-03T21:00:00]"/>
            <x15:cachedUniqueName index="70" name="[household_data].[utc_timestamp].&amp;[2016-02-03T22:00:00]"/>
            <x15:cachedUniqueName index="71" name="[household_data].[utc_timestamp].&amp;[2016-02-03T23:00:00]"/>
            <x15:cachedUniqueName index="73" name="[household_data].[utc_timestamp].&amp;[2016-02-04T01:00:00]"/>
            <x15:cachedUniqueName index="74" name="[household_data].[utc_timestamp].&amp;[2016-02-04T02:00:00]"/>
            <x15:cachedUniqueName index="75" name="[household_data].[utc_timestamp].&amp;[2016-02-04T03:00:00]"/>
            <x15:cachedUniqueName index="76" name="[household_data].[utc_timestamp].&amp;[2016-02-04T04:00:00]"/>
            <x15:cachedUniqueName index="77" name="[household_data].[utc_timestamp].&amp;[2016-02-04T05:00:00]"/>
            <x15:cachedUniqueName index="78" name="[household_data].[utc_timestamp].&amp;[2016-02-04T06:00:00]"/>
            <x15:cachedUniqueName index="79" name="[household_data].[utc_timestamp].&amp;[2016-02-04T07:00:00]"/>
            <x15:cachedUniqueName index="80" name="[household_data].[utc_timestamp].&amp;[2016-02-04T08:00:00]"/>
            <x15:cachedUniqueName index="81" name="[household_data].[utc_timestamp].&amp;[2016-02-04T09:00:00]"/>
            <x15:cachedUniqueName index="82" name="[household_data].[utc_timestamp].&amp;[2016-02-04T10:00:00]"/>
            <x15:cachedUniqueName index="83" name="[household_data].[utc_timestamp].&amp;[2016-02-04T11:00:00]"/>
            <x15:cachedUniqueName index="84" name="[household_data].[utc_timestamp].&amp;[2016-02-04T12:00:00]"/>
            <x15:cachedUniqueName index="85" name="[household_data].[utc_timestamp].&amp;[2016-02-04T13:00:00]"/>
            <x15:cachedUniqueName index="86" name="[household_data].[utc_timestamp].&amp;[2016-02-04T14:00:00]"/>
            <x15:cachedUniqueName index="87" name="[household_data].[utc_timestamp].&amp;[2016-02-04T15:00:00]"/>
            <x15:cachedUniqueName index="88" name="[household_data].[utc_timestamp].&amp;[2016-02-04T16:00:00]"/>
            <x15:cachedUniqueName index="89" name="[household_data].[utc_timestamp].&amp;[2016-02-04T17:00:00]"/>
            <x15:cachedUniqueName index="90" name="[household_data].[utc_timestamp].&amp;[2016-02-04T18:00:00]"/>
            <x15:cachedUniqueName index="91" name="[household_data].[utc_timestamp].&amp;[2016-02-04T19:00:00]"/>
            <x15:cachedUniqueName index="92" name="[household_data].[utc_timestamp].&amp;[2016-02-04T20:00:00]"/>
            <x15:cachedUniqueName index="93" name="[household_data].[utc_timestamp].&amp;[2016-02-04T21:00:00]"/>
            <x15:cachedUniqueName index="94" name="[household_data].[utc_timestamp].&amp;[2016-02-04T22:00:00]"/>
            <x15:cachedUniqueName index="95" name="[household_data].[utc_timestamp].&amp;[2016-02-04T23:00:00]"/>
            <x15:cachedUniqueName index="97" name="[household_data].[utc_timestamp].&amp;[2016-02-05T01:00:00]"/>
            <x15:cachedUniqueName index="98" name="[household_data].[utc_timestamp].&amp;[2016-02-05T02:00:00]"/>
            <x15:cachedUniqueName index="99" name="[household_data].[utc_timestamp].&amp;[2016-02-05T03:00:00]"/>
            <x15:cachedUniqueName index="100" name="[household_data].[utc_timestamp].&amp;[2016-02-05T04:00:00]"/>
            <x15:cachedUniqueName index="101" name="[household_data].[utc_timestamp].&amp;[2016-02-05T05:00:00]"/>
            <x15:cachedUniqueName index="102" name="[household_data].[utc_timestamp].&amp;[2016-02-05T06:00:00]"/>
            <x15:cachedUniqueName index="103" name="[household_data].[utc_timestamp].&amp;[2016-02-05T07:00:00]"/>
            <x15:cachedUniqueName index="104" name="[household_data].[utc_timestamp].&amp;[2016-02-05T08:00:00]"/>
            <x15:cachedUniqueName index="105" name="[household_data].[utc_timestamp].&amp;[2016-02-05T09:00:00]"/>
            <x15:cachedUniqueName index="106" name="[household_data].[utc_timestamp].&amp;[2016-02-05T10:00:00]"/>
            <x15:cachedUniqueName index="107" name="[household_data].[utc_timestamp].&amp;[2016-02-05T11:00:00]"/>
            <x15:cachedUniqueName index="108" name="[household_data].[utc_timestamp].&amp;[2016-02-05T12:00:00]"/>
            <x15:cachedUniqueName index="109" name="[household_data].[utc_timestamp].&amp;[2016-02-05T13:00:00]"/>
            <x15:cachedUniqueName index="110" name="[household_data].[utc_timestamp].&amp;[2016-02-05T14:00:00]"/>
            <x15:cachedUniqueName index="111" name="[household_data].[utc_timestamp].&amp;[2016-02-05T15:00:00]"/>
            <x15:cachedUniqueName index="112" name="[household_data].[utc_timestamp].&amp;[2016-02-05T16:00:00]"/>
            <x15:cachedUniqueName index="113" name="[household_data].[utc_timestamp].&amp;[2016-02-05T17:00:00]"/>
            <x15:cachedUniqueName index="114" name="[household_data].[utc_timestamp].&amp;[2016-02-05T18:00:00]"/>
            <x15:cachedUniqueName index="115" name="[household_data].[utc_timestamp].&amp;[2016-02-05T19:00:00]"/>
            <x15:cachedUniqueName index="116" name="[household_data].[utc_timestamp].&amp;[2016-02-05T20:00:00]"/>
            <x15:cachedUniqueName index="117" name="[household_data].[utc_timestamp].&amp;[2016-02-05T21:00:00]"/>
            <x15:cachedUniqueName index="118" name="[household_data].[utc_timestamp].&amp;[2016-02-05T22:00:00]"/>
            <x15:cachedUniqueName index="119" name="[household_data].[utc_timestamp].&amp;[2016-02-05T23:00:00]"/>
            <x15:cachedUniqueName index="121" name="[household_data].[utc_timestamp].&amp;[2016-02-06T01:00:00]"/>
            <x15:cachedUniqueName index="122" name="[household_data].[utc_timestamp].&amp;[2016-02-06T02:00:00]"/>
            <x15:cachedUniqueName index="123" name="[household_data].[utc_timestamp].&amp;[2016-02-06T03:00:00]"/>
            <x15:cachedUniqueName index="124" name="[household_data].[utc_timestamp].&amp;[2016-02-06T04:00:00]"/>
            <x15:cachedUniqueName index="125" name="[household_data].[utc_timestamp].&amp;[2016-02-06T05:00:00]"/>
            <x15:cachedUniqueName index="126" name="[household_data].[utc_timestamp].&amp;[2016-02-06T06:00:00]"/>
            <x15:cachedUniqueName index="127" name="[household_data].[utc_timestamp].&amp;[2016-02-06T07:00:00]"/>
            <x15:cachedUniqueName index="128" name="[household_data].[utc_timestamp].&amp;[2016-02-06T08:00:00]"/>
            <x15:cachedUniqueName index="129" name="[household_data].[utc_timestamp].&amp;[2016-02-06T09:00:00]"/>
            <x15:cachedUniqueName index="130" name="[household_data].[utc_timestamp].&amp;[2016-02-06T10:00:00]"/>
            <x15:cachedUniqueName index="131" name="[household_data].[utc_timestamp].&amp;[2016-02-06T11:00:00]"/>
            <x15:cachedUniqueName index="132" name="[household_data].[utc_timestamp].&amp;[2016-02-06T12:00:00]"/>
            <x15:cachedUniqueName index="133" name="[household_data].[utc_timestamp].&amp;[2016-02-06T13:00:00]"/>
            <x15:cachedUniqueName index="134" name="[household_data].[utc_timestamp].&amp;[2016-02-06T14:00:00]"/>
            <x15:cachedUniqueName index="135" name="[household_data].[utc_timestamp].&amp;[2016-02-06T15:00:00]"/>
            <x15:cachedUniqueName index="136" name="[household_data].[utc_timestamp].&amp;[2016-02-06T16:00:00]"/>
            <x15:cachedUniqueName index="137" name="[household_data].[utc_timestamp].&amp;[2016-02-06T17:00:00]"/>
            <x15:cachedUniqueName index="138" name="[household_data].[utc_timestamp].&amp;[2016-02-06T18:00:00]"/>
            <x15:cachedUniqueName index="139" name="[household_data].[utc_timestamp].&amp;[2016-02-06T19:00:00]"/>
            <x15:cachedUniqueName index="140" name="[household_data].[utc_timestamp].&amp;[2016-02-06T20:00:00]"/>
            <x15:cachedUniqueName index="141" name="[household_data].[utc_timestamp].&amp;[2016-02-06T21:00:00]"/>
            <x15:cachedUniqueName index="142" name="[household_data].[utc_timestamp].&amp;[2016-02-06T22:00:00]"/>
            <x15:cachedUniqueName index="143" name="[household_data].[utc_timestamp].&amp;[2016-02-06T23:00:00]"/>
            <x15:cachedUniqueName index="145" name="[household_data].[utc_timestamp].&amp;[2016-02-07T01:00:00]"/>
            <x15:cachedUniqueName index="146" name="[household_data].[utc_timestamp].&amp;[2016-02-07T02:00:00]"/>
            <x15:cachedUniqueName index="147" name="[household_data].[utc_timestamp].&amp;[2016-02-07T03:00:00]"/>
            <x15:cachedUniqueName index="148" name="[household_data].[utc_timestamp].&amp;[2016-02-07T04:00:00]"/>
            <x15:cachedUniqueName index="149" name="[household_data].[utc_timestamp].&amp;[2016-02-07T05:00:00]"/>
            <x15:cachedUniqueName index="150" name="[household_data].[utc_timestamp].&amp;[2016-02-07T06:00:00]"/>
            <x15:cachedUniqueName index="151" name="[household_data].[utc_timestamp].&amp;[2016-02-07T07:00:00]"/>
            <x15:cachedUniqueName index="152" name="[household_data].[utc_timestamp].&amp;[2016-02-07T08:00:00]"/>
            <x15:cachedUniqueName index="153" name="[household_data].[utc_timestamp].&amp;[2016-02-07T09:00:00]"/>
            <x15:cachedUniqueName index="154" name="[household_data].[utc_timestamp].&amp;[2016-02-07T10:00:00]"/>
            <x15:cachedUniqueName index="155" name="[household_data].[utc_timestamp].&amp;[2016-02-07T11:00:00]"/>
            <x15:cachedUniqueName index="156" name="[household_data].[utc_timestamp].&amp;[2016-02-07T12:00:00]"/>
            <x15:cachedUniqueName index="157" name="[household_data].[utc_timestamp].&amp;[2016-02-07T13:00:00]"/>
            <x15:cachedUniqueName index="158" name="[household_data].[utc_timestamp].&amp;[2016-02-07T14:00:00]"/>
            <x15:cachedUniqueName index="159" name="[household_data].[utc_timestamp].&amp;[2016-02-07T15:00:00]"/>
            <x15:cachedUniqueName index="160" name="[household_data].[utc_timestamp].&amp;[2016-02-07T16:00:00]"/>
            <x15:cachedUniqueName index="161" name="[household_data].[utc_timestamp].&amp;[2016-02-07T17:00:00]"/>
            <x15:cachedUniqueName index="162" name="[household_data].[utc_timestamp].&amp;[2016-02-07T18:00:00]"/>
            <x15:cachedUniqueName index="163" name="[household_data].[utc_timestamp].&amp;[2016-02-07T19:00:00]"/>
            <x15:cachedUniqueName index="164" name="[household_data].[utc_timestamp].&amp;[2016-02-07T20:00:00]"/>
            <x15:cachedUniqueName index="165" name="[household_data].[utc_timestamp].&amp;[2016-02-07T21:00:00]"/>
            <x15:cachedUniqueName index="166" name="[household_data].[utc_timestamp].&amp;[2016-02-07T22:00:00]"/>
            <x15:cachedUniqueName index="167" name="[household_data].[utc_timestamp].&amp;[2016-02-07T23:00:00]"/>
            <x15:cachedUniqueName index="169" name="[household_data].[utc_timestamp].&amp;[2016-02-08T01:00:00]"/>
            <x15:cachedUniqueName index="170" name="[household_data].[utc_timestamp].&amp;[2016-02-08T02:00:00]"/>
            <x15:cachedUniqueName index="171" name="[household_data].[utc_timestamp].&amp;[2016-02-08T03:00:00]"/>
            <x15:cachedUniqueName index="172" name="[household_data].[utc_timestamp].&amp;[2016-02-08T04:00:00]"/>
            <x15:cachedUniqueName index="173" name="[household_data].[utc_timestamp].&amp;[2016-02-08T05:00:00]"/>
            <x15:cachedUniqueName index="174" name="[household_data].[utc_timestamp].&amp;[2016-02-08T06:00:00]"/>
            <x15:cachedUniqueName index="175" name="[household_data].[utc_timestamp].&amp;[2016-02-08T07:00:00]"/>
            <x15:cachedUniqueName index="176" name="[household_data].[utc_timestamp].&amp;[2016-02-08T08:00:00]"/>
            <x15:cachedUniqueName index="177" name="[household_data].[utc_timestamp].&amp;[2016-02-08T09:00:00]"/>
            <x15:cachedUniqueName index="178" name="[household_data].[utc_timestamp].&amp;[2016-02-08T10:00:00]"/>
            <x15:cachedUniqueName index="179" name="[household_data].[utc_timestamp].&amp;[2016-02-08T11:00:00]"/>
            <x15:cachedUniqueName index="180" name="[household_data].[utc_timestamp].&amp;[2016-02-08T12:00:00]"/>
            <x15:cachedUniqueName index="181" name="[household_data].[utc_timestamp].&amp;[2016-02-08T13:00:00]"/>
            <x15:cachedUniqueName index="182" name="[household_data].[utc_timestamp].&amp;[2016-02-08T14:00:00]"/>
            <x15:cachedUniqueName index="183" name="[household_data].[utc_timestamp].&amp;[2016-02-08T15:00:00]"/>
            <x15:cachedUniqueName index="184" name="[household_data].[utc_timestamp].&amp;[2016-02-08T16:00:00]"/>
            <x15:cachedUniqueName index="185" name="[household_data].[utc_timestamp].&amp;[2016-02-08T17:00:00]"/>
            <x15:cachedUniqueName index="186" name="[household_data].[utc_timestamp].&amp;[2016-02-08T18:00:00]"/>
            <x15:cachedUniqueName index="187" name="[household_data].[utc_timestamp].&amp;[2016-02-08T19:00:00]"/>
            <x15:cachedUniqueName index="188" name="[household_data].[utc_timestamp].&amp;[2016-02-08T20:00:00]"/>
            <x15:cachedUniqueName index="189" name="[household_data].[utc_timestamp].&amp;[2016-02-08T21:00:00]"/>
            <x15:cachedUniqueName index="190" name="[household_data].[utc_timestamp].&amp;[2016-02-08T22:00:00]"/>
            <x15:cachedUniqueName index="191" name="[household_data].[utc_timestamp].&amp;[2016-02-08T23:00:00]"/>
            <x15:cachedUniqueName index="193" name="[household_data].[utc_timestamp].&amp;[2016-02-09T01:00:00]"/>
            <x15:cachedUniqueName index="194" name="[household_data].[utc_timestamp].&amp;[2016-02-09T02:00:00]"/>
            <x15:cachedUniqueName index="195" name="[household_data].[utc_timestamp].&amp;[2016-02-09T03:00:00]"/>
            <x15:cachedUniqueName index="196" name="[household_data].[utc_timestamp].&amp;[2016-02-09T04:00:00]"/>
            <x15:cachedUniqueName index="197" name="[household_data].[utc_timestamp].&amp;[2016-02-09T05:00:00]"/>
            <x15:cachedUniqueName index="198" name="[household_data].[utc_timestamp].&amp;[2016-02-09T06:00:00]"/>
            <x15:cachedUniqueName index="199" name="[household_data].[utc_timestamp].&amp;[2016-02-09T07:00:00]"/>
            <x15:cachedUniqueName index="200" name="[household_data].[utc_timestamp].&amp;[2016-02-09T08:00:00]"/>
            <x15:cachedUniqueName index="201" name="[household_data].[utc_timestamp].&amp;[2016-02-09T09:00:00]"/>
            <x15:cachedUniqueName index="202" name="[household_data].[utc_timestamp].&amp;[2016-02-09T10:00:00]"/>
            <x15:cachedUniqueName index="203" name="[household_data].[utc_timestamp].&amp;[2016-02-09T11:00:00]"/>
            <x15:cachedUniqueName index="204" name="[household_data].[utc_timestamp].&amp;[2016-02-09T12:00:00]"/>
            <x15:cachedUniqueName index="205" name="[household_data].[utc_timestamp].&amp;[2016-02-09T13:00:00]"/>
            <x15:cachedUniqueName index="206" name="[household_data].[utc_timestamp].&amp;[2016-02-09T14:00:00]"/>
            <x15:cachedUniqueName index="207" name="[household_data].[utc_timestamp].&amp;[2016-02-09T15:00:00]"/>
            <x15:cachedUniqueName index="208" name="[household_data].[utc_timestamp].&amp;[2016-02-09T16:00:00]"/>
            <x15:cachedUniqueName index="209" name="[household_data].[utc_timestamp].&amp;[2016-02-09T17:00:00]"/>
            <x15:cachedUniqueName index="210" name="[household_data].[utc_timestamp].&amp;[2016-02-09T18:00:00]"/>
            <x15:cachedUniqueName index="211" name="[household_data].[utc_timestamp].&amp;[2016-02-09T19:00:00]"/>
            <x15:cachedUniqueName index="212" name="[household_data].[utc_timestamp].&amp;[2016-02-09T20:00:00]"/>
            <x15:cachedUniqueName index="213" name="[household_data].[utc_timestamp].&amp;[2016-02-09T21:00:00]"/>
            <x15:cachedUniqueName index="214" name="[household_data].[utc_timestamp].&amp;[2016-02-09T22:00:00]"/>
            <x15:cachedUniqueName index="215" name="[household_data].[utc_timestamp].&amp;[2016-02-09T23:00:00]"/>
            <x15:cachedUniqueName index="217" name="[household_data].[utc_timestamp].&amp;[2016-02-10T01:00:00]"/>
            <x15:cachedUniqueName index="218" name="[household_data].[utc_timestamp].&amp;[2016-02-10T02:00:00]"/>
            <x15:cachedUniqueName index="219" name="[household_data].[utc_timestamp].&amp;[2016-02-10T03:00:00]"/>
            <x15:cachedUniqueName index="220" name="[household_data].[utc_timestamp].&amp;[2016-02-10T04:00:00]"/>
            <x15:cachedUniqueName index="221" name="[household_data].[utc_timestamp].&amp;[2016-02-10T05:00:00]"/>
            <x15:cachedUniqueName index="222" name="[household_data].[utc_timestamp].&amp;[2016-02-10T06:00:00]"/>
            <x15:cachedUniqueName index="223" name="[household_data].[utc_timestamp].&amp;[2016-02-10T07:00:00]"/>
            <x15:cachedUniqueName index="224" name="[household_data].[utc_timestamp].&amp;[2016-02-10T08:00:00]"/>
            <x15:cachedUniqueName index="225" name="[household_data].[utc_timestamp].&amp;[2016-02-10T09:00:00]"/>
            <x15:cachedUniqueName index="226" name="[household_data].[utc_timestamp].&amp;[2016-02-10T10:00:00]"/>
            <x15:cachedUniqueName index="227" name="[household_data].[utc_timestamp].&amp;[2016-02-10T11:00:00]"/>
            <x15:cachedUniqueName index="228" name="[household_data].[utc_timestamp].&amp;[2016-02-10T12:00:00]"/>
            <x15:cachedUniqueName index="229" name="[household_data].[utc_timestamp].&amp;[2016-02-10T13:00:00]"/>
            <x15:cachedUniqueName index="230" name="[household_data].[utc_timestamp].&amp;[2016-02-10T14:00:00]"/>
            <x15:cachedUniqueName index="231" name="[household_data].[utc_timestamp].&amp;[2016-02-10T15:00:00]"/>
            <x15:cachedUniqueName index="232" name="[household_data].[utc_timestamp].&amp;[2016-02-10T16:00:00]"/>
            <x15:cachedUniqueName index="233" name="[household_data].[utc_timestamp].&amp;[2016-02-10T17:00:00]"/>
            <x15:cachedUniqueName index="234" name="[household_data].[utc_timestamp].&amp;[2016-02-10T18:00:00]"/>
            <x15:cachedUniqueName index="235" name="[household_data].[utc_timestamp].&amp;[2016-02-10T19:00:00]"/>
            <x15:cachedUniqueName index="236" name="[household_data].[utc_timestamp].&amp;[2016-02-10T20:00:00]"/>
            <x15:cachedUniqueName index="237" name="[household_data].[utc_timestamp].&amp;[2016-02-10T21:00:00]"/>
            <x15:cachedUniqueName index="238" name="[household_data].[utc_timestamp].&amp;[2016-02-10T22:00:00]"/>
            <x15:cachedUniqueName index="239" name="[household_data].[utc_timestamp].&amp;[2016-02-10T23:00:00]"/>
            <x15:cachedUniqueName index="241" name="[household_data].[utc_timestamp].&amp;[2016-02-11T01:00:00]"/>
            <x15:cachedUniqueName index="242" name="[household_data].[utc_timestamp].&amp;[2016-02-11T02:00:00]"/>
            <x15:cachedUniqueName index="243" name="[household_data].[utc_timestamp].&amp;[2016-02-11T03:00:00]"/>
            <x15:cachedUniqueName index="244" name="[household_data].[utc_timestamp].&amp;[2016-02-11T04:00:00]"/>
            <x15:cachedUniqueName index="245" name="[household_data].[utc_timestamp].&amp;[2016-02-11T05:00:00]"/>
            <x15:cachedUniqueName index="246" name="[household_data].[utc_timestamp].&amp;[2016-02-11T06:00:00]"/>
            <x15:cachedUniqueName index="247" name="[household_data].[utc_timestamp].&amp;[2016-02-11T07:00:00]"/>
            <x15:cachedUniqueName index="248" name="[household_data].[utc_timestamp].&amp;[2016-02-11T08:00:00]"/>
            <x15:cachedUniqueName index="249" name="[household_data].[utc_timestamp].&amp;[2016-02-11T09:00:00]"/>
            <x15:cachedUniqueName index="250" name="[household_data].[utc_timestamp].&amp;[2016-02-11T10:00:00]"/>
            <x15:cachedUniqueName index="251" name="[household_data].[utc_timestamp].&amp;[2016-02-11T11:00:00]"/>
            <x15:cachedUniqueName index="252" name="[household_data].[utc_timestamp].&amp;[2016-02-11T12:00:00]"/>
            <x15:cachedUniqueName index="253" name="[household_data].[utc_timestamp].&amp;[2016-02-11T13:00:00]"/>
            <x15:cachedUniqueName index="254" name="[household_data].[utc_timestamp].&amp;[2016-02-11T14:00:00]"/>
            <x15:cachedUniqueName index="255" name="[household_data].[utc_timestamp].&amp;[2016-02-11T15:00:00]"/>
            <x15:cachedUniqueName index="256" name="[household_data].[utc_timestamp].&amp;[2016-02-11T16:00:00]"/>
            <x15:cachedUniqueName index="257" name="[household_data].[utc_timestamp].&amp;[2016-02-11T17:00:00]"/>
            <x15:cachedUniqueName index="258" name="[household_data].[utc_timestamp].&amp;[2016-02-11T18:00:00]"/>
            <x15:cachedUniqueName index="259" name="[household_data].[utc_timestamp].&amp;[2016-02-11T19:00:00]"/>
            <x15:cachedUniqueName index="260" name="[household_data].[utc_timestamp].&amp;[2016-02-11T20:00:00]"/>
            <x15:cachedUniqueName index="261" name="[household_data].[utc_timestamp].&amp;[2016-02-11T21:00:00]"/>
            <x15:cachedUniqueName index="262" name="[household_data].[utc_timestamp].&amp;[2016-02-11T22:00:00]"/>
            <x15:cachedUniqueName index="263" name="[household_data].[utc_timestamp].&amp;[2016-02-11T23:00:00]"/>
            <x15:cachedUniqueName index="265" name="[household_data].[utc_timestamp].&amp;[2016-02-12T01:00:00]"/>
            <x15:cachedUniqueName index="266" name="[household_data].[utc_timestamp].&amp;[2016-02-12T02:00:00]"/>
            <x15:cachedUniqueName index="267" name="[household_data].[utc_timestamp].&amp;[2016-02-12T03:00:00]"/>
            <x15:cachedUniqueName index="268" name="[household_data].[utc_timestamp].&amp;[2016-02-12T04:00:00]"/>
            <x15:cachedUniqueName index="269" name="[household_data].[utc_timestamp].&amp;[2016-02-12T05:00:00]"/>
            <x15:cachedUniqueName index="270" name="[household_data].[utc_timestamp].&amp;[2016-02-12T06:00:00]"/>
            <x15:cachedUniqueName index="271" name="[household_data].[utc_timestamp].&amp;[2016-02-12T07:00:00]"/>
            <x15:cachedUniqueName index="272" name="[household_data].[utc_timestamp].&amp;[2016-02-12T08:00:00]"/>
            <x15:cachedUniqueName index="273" name="[household_data].[utc_timestamp].&amp;[2016-02-12T09:00:00]"/>
            <x15:cachedUniqueName index="274" name="[household_data].[utc_timestamp].&amp;[2016-02-12T10:00:00]"/>
            <x15:cachedUniqueName index="275" name="[household_data].[utc_timestamp].&amp;[2016-02-12T11:00:00]"/>
            <x15:cachedUniqueName index="276" name="[household_data].[utc_timestamp].&amp;[2016-02-12T12:00:00]"/>
            <x15:cachedUniqueName index="277" name="[household_data].[utc_timestamp].&amp;[2016-02-12T13:00:00]"/>
            <x15:cachedUniqueName index="278" name="[household_data].[utc_timestamp].&amp;[2016-02-12T14:00:00]"/>
            <x15:cachedUniqueName index="279" name="[household_data].[utc_timestamp].&amp;[2016-02-12T15:00:00]"/>
            <x15:cachedUniqueName index="280" name="[household_data].[utc_timestamp].&amp;[2016-02-12T16:00:00]"/>
            <x15:cachedUniqueName index="281" name="[household_data].[utc_timestamp].&amp;[2016-02-12T17:00:00]"/>
            <x15:cachedUniqueName index="282" name="[household_data].[utc_timestamp].&amp;[2016-02-12T18:00:00]"/>
            <x15:cachedUniqueName index="283" name="[household_data].[utc_timestamp].&amp;[2016-02-12T19:00:00]"/>
            <x15:cachedUniqueName index="284" name="[household_data].[utc_timestamp].&amp;[2016-02-12T20:00:00]"/>
            <x15:cachedUniqueName index="285" name="[household_data].[utc_timestamp].&amp;[2016-02-12T21:00:00]"/>
            <x15:cachedUniqueName index="286" name="[household_data].[utc_timestamp].&amp;[2016-02-12T22:00:00]"/>
            <x15:cachedUniqueName index="287" name="[household_data].[utc_timestamp].&amp;[2016-02-12T23:00:00]"/>
            <x15:cachedUniqueName index="289" name="[household_data].[utc_timestamp].&amp;[2016-02-13T01:00:00]"/>
            <x15:cachedUniqueName index="290" name="[household_data].[utc_timestamp].&amp;[2016-02-13T02:00:00]"/>
            <x15:cachedUniqueName index="291" name="[household_data].[utc_timestamp].&amp;[2016-02-13T03:00:00]"/>
            <x15:cachedUniqueName index="292" name="[household_data].[utc_timestamp].&amp;[2016-02-13T04:00:00]"/>
            <x15:cachedUniqueName index="293" name="[household_data].[utc_timestamp].&amp;[2016-02-13T05:00:00]"/>
            <x15:cachedUniqueName index="294" name="[household_data].[utc_timestamp].&amp;[2016-02-13T06:00:00]"/>
            <x15:cachedUniqueName index="295" name="[household_data].[utc_timestamp].&amp;[2016-02-13T07:00:00]"/>
            <x15:cachedUniqueName index="296" name="[household_data].[utc_timestamp].&amp;[2016-02-13T08:00:00]"/>
            <x15:cachedUniqueName index="297" name="[household_data].[utc_timestamp].&amp;[2016-02-13T09:00:00]"/>
            <x15:cachedUniqueName index="298" name="[household_data].[utc_timestamp].&amp;[2016-02-13T10:00:00]"/>
            <x15:cachedUniqueName index="299" name="[household_data].[utc_timestamp].&amp;[2016-02-13T11:00:00]"/>
            <x15:cachedUniqueName index="300" name="[household_data].[utc_timestamp].&amp;[2016-02-13T12:00:00]"/>
            <x15:cachedUniqueName index="301" name="[household_data].[utc_timestamp].&amp;[2016-02-13T13:00:00]"/>
            <x15:cachedUniqueName index="302" name="[household_data].[utc_timestamp].&amp;[2016-02-13T14:00:00]"/>
            <x15:cachedUniqueName index="303" name="[household_data].[utc_timestamp].&amp;[2016-02-13T15:00:00]"/>
            <x15:cachedUniqueName index="304" name="[household_data].[utc_timestamp].&amp;[2016-02-13T16:00:00]"/>
            <x15:cachedUniqueName index="305" name="[household_data].[utc_timestamp].&amp;[2016-02-13T17:00:00]"/>
            <x15:cachedUniqueName index="306" name="[household_data].[utc_timestamp].&amp;[2016-02-13T18:00:00]"/>
            <x15:cachedUniqueName index="307" name="[household_data].[utc_timestamp].&amp;[2016-02-13T19:00:00]"/>
            <x15:cachedUniqueName index="308" name="[household_data].[utc_timestamp].&amp;[2016-02-13T20:00:00]"/>
            <x15:cachedUniqueName index="309" name="[household_data].[utc_timestamp].&amp;[2016-02-13T21:00:00]"/>
            <x15:cachedUniqueName index="310" name="[household_data].[utc_timestamp].&amp;[2016-02-13T22:00:00]"/>
            <x15:cachedUniqueName index="311" name="[household_data].[utc_timestamp].&amp;[2016-02-13T23:00:00]"/>
            <x15:cachedUniqueName index="313" name="[household_data].[utc_timestamp].&amp;[2016-02-14T01:00:00]"/>
            <x15:cachedUniqueName index="314" name="[household_data].[utc_timestamp].&amp;[2016-02-14T02:00:00]"/>
            <x15:cachedUniqueName index="315" name="[household_data].[utc_timestamp].&amp;[2016-02-14T03:00:00]"/>
            <x15:cachedUniqueName index="316" name="[household_data].[utc_timestamp].&amp;[2016-02-14T04:00:00]"/>
            <x15:cachedUniqueName index="317" name="[household_data].[utc_timestamp].&amp;[2016-02-14T05:00:00]"/>
            <x15:cachedUniqueName index="318" name="[household_data].[utc_timestamp].&amp;[2016-02-14T06:00:00]"/>
            <x15:cachedUniqueName index="319" name="[household_data].[utc_timestamp].&amp;[2016-02-14T07:00:00]"/>
            <x15:cachedUniqueName index="320" name="[household_data].[utc_timestamp].&amp;[2016-02-14T08:00:00]"/>
            <x15:cachedUniqueName index="321" name="[household_data].[utc_timestamp].&amp;[2016-02-14T09:00:00]"/>
            <x15:cachedUniqueName index="322" name="[household_data].[utc_timestamp].&amp;[2016-02-14T10:00:00]"/>
            <x15:cachedUniqueName index="323" name="[household_data].[utc_timestamp].&amp;[2016-02-14T11:00:00]"/>
            <x15:cachedUniqueName index="324" name="[household_data].[utc_timestamp].&amp;[2016-02-14T12:00:00]"/>
            <x15:cachedUniqueName index="325" name="[household_data].[utc_timestamp].&amp;[2016-02-14T13:00:00]"/>
            <x15:cachedUniqueName index="326" name="[household_data].[utc_timestamp].&amp;[2016-02-14T14:00:00]"/>
            <x15:cachedUniqueName index="327" name="[household_data].[utc_timestamp].&amp;[2016-02-14T15:00:00]"/>
            <x15:cachedUniqueName index="328" name="[household_data].[utc_timestamp].&amp;[2016-02-14T16:00:00]"/>
            <x15:cachedUniqueName index="329" name="[household_data].[utc_timestamp].&amp;[2016-02-14T17:00:00]"/>
            <x15:cachedUniqueName index="330" name="[household_data].[utc_timestamp].&amp;[2016-02-14T18:00:00]"/>
            <x15:cachedUniqueName index="331" name="[household_data].[utc_timestamp].&amp;[2016-02-14T19:00:00]"/>
            <x15:cachedUniqueName index="332" name="[household_data].[utc_timestamp].&amp;[2016-02-14T20:00:00]"/>
            <x15:cachedUniqueName index="333" name="[household_data].[utc_timestamp].&amp;[2016-02-14T21:00:00]"/>
            <x15:cachedUniqueName index="334" name="[household_data].[utc_timestamp].&amp;[2016-02-14T22:00:00]"/>
            <x15:cachedUniqueName index="335" name="[household_data].[utc_timestamp].&amp;[2016-02-14T23:00:00]"/>
            <x15:cachedUniqueName index="337" name="[household_data].[utc_timestamp].&amp;[2016-02-15T01:00:00]"/>
            <x15:cachedUniqueName index="338" name="[household_data].[utc_timestamp].&amp;[2016-02-15T02:00:00]"/>
            <x15:cachedUniqueName index="339" name="[household_data].[utc_timestamp].&amp;[2016-02-15T03:00:00]"/>
            <x15:cachedUniqueName index="340" name="[household_data].[utc_timestamp].&amp;[2016-02-15T04:00:00]"/>
            <x15:cachedUniqueName index="341" name="[household_data].[utc_timestamp].&amp;[2016-02-15T05:00:00]"/>
            <x15:cachedUniqueName index="342" name="[household_data].[utc_timestamp].&amp;[2016-02-15T06:00:00]"/>
            <x15:cachedUniqueName index="343" name="[household_data].[utc_timestamp].&amp;[2016-02-15T07:00:00]"/>
            <x15:cachedUniqueName index="344" name="[household_data].[utc_timestamp].&amp;[2016-02-15T08:00:00]"/>
            <x15:cachedUniqueName index="345" name="[household_data].[utc_timestamp].&amp;[2016-02-15T09:00:00]"/>
            <x15:cachedUniqueName index="346" name="[household_data].[utc_timestamp].&amp;[2016-02-15T10:00:00]"/>
            <x15:cachedUniqueName index="347" name="[household_data].[utc_timestamp].&amp;[2016-02-15T11:00:00]"/>
            <x15:cachedUniqueName index="348" name="[household_data].[utc_timestamp].&amp;[2016-02-15T12:00:00]"/>
            <x15:cachedUniqueName index="349" name="[household_data].[utc_timestamp].&amp;[2016-02-15T13:00:00]"/>
            <x15:cachedUniqueName index="350" name="[household_data].[utc_timestamp].&amp;[2016-02-15T14:00:00]"/>
            <x15:cachedUniqueName index="351" name="[household_data].[utc_timestamp].&amp;[2016-02-15T15:00:00]"/>
            <x15:cachedUniqueName index="352" name="[household_data].[utc_timestamp].&amp;[2016-02-15T16:00:00]"/>
            <x15:cachedUniqueName index="353" name="[household_data].[utc_timestamp].&amp;[2016-02-15T17:00:00]"/>
            <x15:cachedUniqueName index="354" name="[household_data].[utc_timestamp].&amp;[2016-02-15T18:00:00]"/>
            <x15:cachedUniqueName index="355" name="[household_data].[utc_timestamp].&amp;[2016-02-15T19:00:00]"/>
            <x15:cachedUniqueName index="356" name="[household_data].[utc_timestamp].&amp;[2016-02-15T20:00:00]"/>
            <x15:cachedUniqueName index="357" name="[household_data].[utc_timestamp].&amp;[2016-02-15T21:00:00]"/>
            <x15:cachedUniqueName index="358" name="[household_data].[utc_timestamp].&amp;[2016-02-15T22:00:00]"/>
            <x15:cachedUniqueName index="359" name="[household_data].[utc_timestamp].&amp;[2016-02-15T23:00:00]"/>
            <x15:cachedUniqueName index="361" name="[household_data].[utc_timestamp].&amp;[2016-02-16T01:00:00]"/>
            <x15:cachedUniqueName index="362" name="[household_data].[utc_timestamp].&amp;[2016-02-16T02:00:00]"/>
            <x15:cachedUniqueName index="363" name="[household_data].[utc_timestamp].&amp;[2016-02-16T03:00:00]"/>
            <x15:cachedUniqueName index="364" name="[household_data].[utc_timestamp].&amp;[2016-02-16T04:00:00]"/>
            <x15:cachedUniqueName index="365" name="[household_data].[utc_timestamp].&amp;[2016-02-16T05:00:00]"/>
            <x15:cachedUniqueName index="366" name="[household_data].[utc_timestamp].&amp;[2016-02-16T06:00:00]"/>
            <x15:cachedUniqueName index="367" name="[household_data].[utc_timestamp].&amp;[2016-02-16T07:00:00]"/>
            <x15:cachedUniqueName index="368" name="[household_data].[utc_timestamp].&amp;[2016-02-16T08:00:00]"/>
            <x15:cachedUniqueName index="369" name="[household_data].[utc_timestamp].&amp;[2016-02-16T09:00:00]"/>
            <x15:cachedUniqueName index="370" name="[household_data].[utc_timestamp].&amp;[2016-02-16T10:00:00]"/>
            <x15:cachedUniqueName index="371" name="[household_data].[utc_timestamp].&amp;[2016-02-16T11:00:00]"/>
            <x15:cachedUniqueName index="372" name="[household_data].[utc_timestamp].&amp;[2016-02-16T12:00:00]"/>
            <x15:cachedUniqueName index="373" name="[household_data].[utc_timestamp].&amp;[2016-02-16T13:00:00]"/>
            <x15:cachedUniqueName index="374" name="[household_data].[utc_timestamp].&amp;[2016-02-16T14:00:00]"/>
            <x15:cachedUniqueName index="375" name="[household_data].[utc_timestamp].&amp;[2016-02-16T15:00:00]"/>
            <x15:cachedUniqueName index="376" name="[household_data].[utc_timestamp].&amp;[2016-02-16T16:00:00]"/>
            <x15:cachedUniqueName index="377" name="[household_data].[utc_timestamp].&amp;[2016-02-16T17:00:00]"/>
            <x15:cachedUniqueName index="378" name="[household_data].[utc_timestamp].&amp;[2016-02-16T18:00:00]"/>
            <x15:cachedUniqueName index="379" name="[household_data].[utc_timestamp].&amp;[2016-02-16T19:00:00]"/>
            <x15:cachedUniqueName index="380" name="[household_data].[utc_timestamp].&amp;[2016-02-16T20:00:00]"/>
            <x15:cachedUniqueName index="381" name="[household_data].[utc_timestamp].&amp;[2016-02-16T21:00:00]"/>
            <x15:cachedUniqueName index="382" name="[household_data].[utc_timestamp].&amp;[2016-02-16T22:00:00]"/>
            <x15:cachedUniqueName index="383" name="[household_data].[utc_timestamp].&amp;[2016-02-16T23:00:00]"/>
            <x15:cachedUniqueName index="385" name="[household_data].[utc_timestamp].&amp;[2016-02-17T01:00:00]"/>
            <x15:cachedUniqueName index="386" name="[household_data].[utc_timestamp].&amp;[2016-02-17T02:00:00]"/>
            <x15:cachedUniqueName index="387" name="[household_data].[utc_timestamp].&amp;[2016-02-17T03:00:00]"/>
            <x15:cachedUniqueName index="388" name="[household_data].[utc_timestamp].&amp;[2016-02-17T04:00:00]"/>
            <x15:cachedUniqueName index="389" name="[household_data].[utc_timestamp].&amp;[2016-02-17T05:00:00]"/>
            <x15:cachedUniqueName index="390" name="[household_data].[utc_timestamp].&amp;[2016-02-17T06:00:00]"/>
            <x15:cachedUniqueName index="391" name="[household_data].[utc_timestamp].&amp;[2016-02-17T07:00:00]"/>
            <x15:cachedUniqueName index="392" name="[household_data].[utc_timestamp].&amp;[2016-02-17T08:00:00]"/>
            <x15:cachedUniqueName index="393" name="[household_data].[utc_timestamp].&amp;[2016-02-17T09:00:00]"/>
            <x15:cachedUniqueName index="394" name="[household_data].[utc_timestamp].&amp;[2016-02-17T10:00:00]"/>
            <x15:cachedUniqueName index="395" name="[household_data].[utc_timestamp].&amp;[2016-02-17T11:00:00]"/>
            <x15:cachedUniqueName index="396" name="[household_data].[utc_timestamp].&amp;[2016-02-17T12:00:00]"/>
            <x15:cachedUniqueName index="397" name="[household_data].[utc_timestamp].&amp;[2016-02-17T13:00:00]"/>
            <x15:cachedUniqueName index="398" name="[household_data].[utc_timestamp].&amp;[2016-02-17T14:00:00]"/>
            <x15:cachedUniqueName index="399" name="[household_data].[utc_timestamp].&amp;[2016-02-17T15:00:00]"/>
            <x15:cachedUniqueName index="400" name="[household_data].[utc_timestamp].&amp;[2016-02-17T16:00:00]"/>
            <x15:cachedUniqueName index="401" name="[household_data].[utc_timestamp].&amp;[2016-02-17T17:00:00]"/>
            <x15:cachedUniqueName index="402" name="[household_data].[utc_timestamp].&amp;[2016-02-17T18:00:00]"/>
            <x15:cachedUniqueName index="403" name="[household_data].[utc_timestamp].&amp;[2016-02-17T19:00:00]"/>
            <x15:cachedUniqueName index="404" name="[household_data].[utc_timestamp].&amp;[2016-02-17T20:00:00]"/>
            <x15:cachedUniqueName index="405" name="[household_data].[utc_timestamp].&amp;[2016-02-17T21:00:00]"/>
            <x15:cachedUniqueName index="406" name="[household_data].[utc_timestamp].&amp;[2016-02-17T22:00:00]"/>
            <x15:cachedUniqueName index="407" name="[household_data].[utc_timestamp].&amp;[2016-02-17T23:00:00]"/>
            <x15:cachedUniqueName index="409" name="[household_data].[utc_timestamp].&amp;[2016-02-18T01:00:00]"/>
            <x15:cachedUniqueName index="410" name="[household_data].[utc_timestamp].&amp;[2016-02-18T02:00:00]"/>
            <x15:cachedUniqueName index="411" name="[household_data].[utc_timestamp].&amp;[2016-02-18T03:00:00]"/>
            <x15:cachedUniqueName index="412" name="[household_data].[utc_timestamp].&amp;[2016-02-18T04:00:00]"/>
            <x15:cachedUniqueName index="413" name="[household_data].[utc_timestamp].&amp;[2016-02-18T05:00:00]"/>
            <x15:cachedUniqueName index="414" name="[household_data].[utc_timestamp].&amp;[2016-02-18T06:00:00]"/>
            <x15:cachedUniqueName index="415" name="[household_data].[utc_timestamp].&amp;[2016-02-18T07:00:00]"/>
            <x15:cachedUniqueName index="416" name="[household_data].[utc_timestamp].&amp;[2016-02-18T08:00:00]"/>
            <x15:cachedUniqueName index="417" name="[household_data].[utc_timestamp].&amp;[2016-02-18T09:00:00]"/>
            <x15:cachedUniqueName index="418" name="[household_data].[utc_timestamp].&amp;[2016-02-18T10:00:00]"/>
            <x15:cachedUniqueName index="419" name="[household_data].[utc_timestamp].&amp;[2016-02-18T11:00:00]"/>
            <x15:cachedUniqueName index="420" name="[household_data].[utc_timestamp].&amp;[2016-02-18T12:00:00]"/>
            <x15:cachedUniqueName index="421" name="[household_data].[utc_timestamp].&amp;[2016-02-18T13:00:00]"/>
            <x15:cachedUniqueName index="422" name="[household_data].[utc_timestamp].&amp;[2016-02-18T14:00:00]"/>
            <x15:cachedUniqueName index="423" name="[household_data].[utc_timestamp].&amp;[2016-02-18T15:00:00]"/>
            <x15:cachedUniqueName index="424" name="[household_data].[utc_timestamp].&amp;[2016-02-18T16:00:00]"/>
            <x15:cachedUniqueName index="425" name="[household_data].[utc_timestamp].&amp;[2016-02-18T17:00:00]"/>
            <x15:cachedUniqueName index="426" name="[household_data].[utc_timestamp].&amp;[2016-02-18T18:00:00]"/>
            <x15:cachedUniqueName index="427" name="[household_data].[utc_timestamp].&amp;[2016-02-18T19:00:00]"/>
            <x15:cachedUniqueName index="428" name="[household_data].[utc_timestamp].&amp;[2016-02-18T20:00:00]"/>
            <x15:cachedUniqueName index="429" name="[household_data].[utc_timestamp].&amp;[2016-02-18T21:00:00]"/>
            <x15:cachedUniqueName index="430" name="[household_data].[utc_timestamp].&amp;[2016-02-18T22:00:00]"/>
            <x15:cachedUniqueName index="431" name="[household_data].[utc_timestamp].&amp;[2016-02-18T23:00:00]"/>
            <x15:cachedUniqueName index="433" name="[household_data].[utc_timestamp].&amp;[2016-02-19T01:00:00]"/>
            <x15:cachedUniqueName index="434" name="[household_data].[utc_timestamp].&amp;[2016-02-19T02:00:00]"/>
            <x15:cachedUniqueName index="435" name="[household_data].[utc_timestamp].&amp;[2016-02-19T03:00:00]"/>
            <x15:cachedUniqueName index="436" name="[household_data].[utc_timestamp].&amp;[2016-02-19T04:00:00]"/>
            <x15:cachedUniqueName index="437" name="[household_data].[utc_timestamp].&amp;[2016-02-19T05:00:00]"/>
            <x15:cachedUniqueName index="438" name="[household_data].[utc_timestamp].&amp;[2016-02-19T06:00:00]"/>
            <x15:cachedUniqueName index="439" name="[household_data].[utc_timestamp].&amp;[2016-02-19T07:00:00]"/>
            <x15:cachedUniqueName index="440" name="[household_data].[utc_timestamp].&amp;[2016-02-19T08:00:00]"/>
            <x15:cachedUniqueName index="441" name="[household_data].[utc_timestamp].&amp;[2016-02-19T09:00:00]"/>
            <x15:cachedUniqueName index="442" name="[household_data].[utc_timestamp].&amp;[2016-02-19T10:00:00]"/>
            <x15:cachedUniqueName index="443" name="[household_data].[utc_timestamp].&amp;[2016-02-19T11:00:00]"/>
            <x15:cachedUniqueName index="444" name="[household_data].[utc_timestamp].&amp;[2016-02-19T12:00:00]"/>
            <x15:cachedUniqueName index="445" name="[household_data].[utc_timestamp].&amp;[2016-02-19T13:00:00]"/>
            <x15:cachedUniqueName index="446" name="[household_data].[utc_timestamp].&amp;[2016-02-19T14:00:00]"/>
            <x15:cachedUniqueName index="447" name="[household_data].[utc_timestamp].&amp;[2016-02-19T15:00:00]"/>
            <x15:cachedUniqueName index="448" name="[household_data].[utc_timestamp].&amp;[2016-02-19T16:00:00]"/>
            <x15:cachedUniqueName index="449" name="[household_data].[utc_timestamp].&amp;[2016-02-19T17:00:00]"/>
            <x15:cachedUniqueName index="450" name="[household_data].[utc_timestamp].&amp;[2016-02-19T18:00:00]"/>
            <x15:cachedUniqueName index="451" name="[household_data].[utc_timestamp].&amp;[2016-02-19T19:00:00]"/>
            <x15:cachedUniqueName index="452" name="[household_data].[utc_timestamp].&amp;[2016-02-19T20:00:00]"/>
            <x15:cachedUniqueName index="453" name="[household_data].[utc_timestamp].&amp;[2016-02-19T21:00:00]"/>
            <x15:cachedUniqueName index="454" name="[household_data].[utc_timestamp].&amp;[2016-02-19T22:00:00]"/>
            <x15:cachedUniqueName index="455" name="[household_data].[utc_timestamp].&amp;[2016-02-19T23:00:00]"/>
            <x15:cachedUniqueName index="457" name="[household_data].[utc_timestamp].&amp;[2016-02-20T01:00:00]"/>
            <x15:cachedUniqueName index="458" name="[household_data].[utc_timestamp].&amp;[2016-02-20T02:00:00]"/>
            <x15:cachedUniqueName index="459" name="[household_data].[utc_timestamp].&amp;[2016-02-20T03:00:00]"/>
            <x15:cachedUniqueName index="460" name="[household_data].[utc_timestamp].&amp;[2016-02-20T04:00:00]"/>
            <x15:cachedUniqueName index="461" name="[household_data].[utc_timestamp].&amp;[2016-02-20T05:00:00]"/>
            <x15:cachedUniqueName index="462" name="[household_data].[utc_timestamp].&amp;[2016-02-20T06:00:00]"/>
            <x15:cachedUniqueName index="463" name="[household_data].[utc_timestamp].&amp;[2016-02-20T07:00:00]"/>
            <x15:cachedUniqueName index="464" name="[household_data].[utc_timestamp].&amp;[2016-02-20T08:00:00]"/>
            <x15:cachedUniqueName index="465" name="[household_data].[utc_timestamp].&amp;[2016-02-20T09:00:00]"/>
            <x15:cachedUniqueName index="466" name="[household_data].[utc_timestamp].&amp;[2016-02-20T10:00:00]"/>
            <x15:cachedUniqueName index="467" name="[household_data].[utc_timestamp].&amp;[2016-02-20T11:00:00]"/>
            <x15:cachedUniqueName index="468" name="[household_data].[utc_timestamp].&amp;[2016-02-20T12:00:00]"/>
            <x15:cachedUniqueName index="469" name="[household_data].[utc_timestamp].&amp;[2016-02-20T13:00:00]"/>
            <x15:cachedUniqueName index="470" name="[household_data].[utc_timestamp].&amp;[2016-02-20T14:00:00]"/>
            <x15:cachedUniqueName index="471" name="[household_data].[utc_timestamp].&amp;[2016-02-20T15:00:00]"/>
            <x15:cachedUniqueName index="472" name="[household_data].[utc_timestamp].&amp;[2016-02-20T16:00:00]"/>
            <x15:cachedUniqueName index="473" name="[household_data].[utc_timestamp].&amp;[2016-02-20T17:00:00]"/>
            <x15:cachedUniqueName index="474" name="[household_data].[utc_timestamp].&amp;[2016-02-20T18:00:00]"/>
            <x15:cachedUniqueName index="475" name="[household_data].[utc_timestamp].&amp;[2016-02-20T19:00:00]"/>
            <x15:cachedUniqueName index="476" name="[household_data].[utc_timestamp].&amp;[2016-02-20T20:00:00]"/>
            <x15:cachedUniqueName index="477" name="[household_data].[utc_timestamp].&amp;[2016-02-20T21:00:00]"/>
            <x15:cachedUniqueName index="478" name="[household_data].[utc_timestamp].&amp;[2016-02-20T22:00:00]"/>
            <x15:cachedUniqueName index="479" name="[household_data].[utc_timestamp].&amp;[2016-02-20T23:00:00]"/>
            <x15:cachedUniqueName index="481" name="[household_data].[utc_timestamp].&amp;[2016-02-21T01:00:00]"/>
            <x15:cachedUniqueName index="482" name="[household_data].[utc_timestamp].&amp;[2016-02-21T02:00:00]"/>
            <x15:cachedUniqueName index="483" name="[household_data].[utc_timestamp].&amp;[2016-02-21T03:00:00]"/>
            <x15:cachedUniqueName index="484" name="[household_data].[utc_timestamp].&amp;[2016-02-21T04:00:00]"/>
            <x15:cachedUniqueName index="485" name="[household_data].[utc_timestamp].&amp;[2016-02-21T05:00:00]"/>
            <x15:cachedUniqueName index="486" name="[household_data].[utc_timestamp].&amp;[2016-02-21T06:00:00]"/>
            <x15:cachedUniqueName index="487" name="[household_data].[utc_timestamp].&amp;[2016-02-21T07:00:00]"/>
            <x15:cachedUniqueName index="488" name="[household_data].[utc_timestamp].&amp;[2016-02-21T08:00:00]"/>
            <x15:cachedUniqueName index="489" name="[household_data].[utc_timestamp].&amp;[2016-02-21T09:00:00]"/>
            <x15:cachedUniqueName index="490" name="[household_data].[utc_timestamp].&amp;[2016-02-21T10:00:00]"/>
            <x15:cachedUniqueName index="491" name="[household_data].[utc_timestamp].&amp;[2016-02-21T11:00:00]"/>
            <x15:cachedUniqueName index="492" name="[household_data].[utc_timestamp].&amp;[2016-02-21T12:00:00]"/>
            <x15:cachedUniqueName index="493" name="[household_data].[utc_timestamp].&amp;[2016-02-21T13:00:00]"/>
            <x15:cachedUniqueName index="494" name="[household_data].[utc_timestamp].&amp;[2016-02-21T14:00:00]"/>
            <x15:cachedUniqueName index="495" name="[household_data].[utc_timestamp].&amp;[2016-02-21T15:00:00]"/>
            <x15:cachedUniqueName index="496" name="[household_data].[utc_timestamp].&amp;[2016-02-21T16:00:00]"/>
            <x15:cachedUniqueName index="497" name="[household_data].[utc_timestamp].&amp;[2016-02-21T17:00:00]"/>
            <x15:cachedUniqueName index="498" name="[household_data].[utc_timestamp].&amp;[2016-02-21T18:00:00]"/>
            <x15:cachedUniqueName index="499" name="[household_data].[utc_timestamp].&amp;[2016-02-21T19:00:00]"/>
            <x15:cachedUniqueName index="500" name="[household_data].[utc_timestamp].&amp;[2016-02-21T20:00:00]"/>
            <x15:cachedUniqueName index="501" name="[household_data].[utc_timestamp].&amp;[2016-02-21T21:00:00]"/>
            <x15:cachedUniqueName index="502" name="[household_data].[utc_timestamp].&amp;[2016-02-21T22:00:00]"/>
            <x15:cachedUniqueName index="503" name="[household_data].[utc_timestamp].&amp;[2016-02-21T23:00:00]"/>
            <x15:cachedUniqueName index="505" name="[household_data].[utc_timestamp].&amp;[2016-02-22T01:00:00]"/>
            <x15:cachedUniqueName index="506" name="[household_data].[utc_timestamp].&amp;[2016-02-22T02:00:00]"/>
            <x15:cachedUniqueName index="507" name="[household_data].[utc_timestamp].&amp;[2016-02-22T03:00:00]"/>
            <x15:cachedUniqueName index="508" name="[household_data].[utc_timestamp].&amp;[2016-02-22T04:00:00]"/>
            <x15:cachedUniqueName index="509" name="[household_data].[utc_timestamp].&amp;[2016-02-22T05:00:00]"/>
            <x15:cachedUniqueName index="510" name="[household_data].[utc_timestamp].&amp;[2016-02-22T06:00:00]"/>
            <x15:cachedUniqueName index="511" name="[household_data].[utc_timestamp].&amp;[2016-02-22T07:00:00]"/>
            <x15:cachedUniqueName index="512" name="[household_data].[utc_timestamp].&amp;[2016-02-22T08:00:00]"/>
            <x15:cachedUniqueName index="513" name="[household_data].[utc_timestamp].&amp;[2016-02-22T09:00:00]"/>
            <x15:cachedUniqueName index="514" name="[household_data].[utc_timestamp].&amp;[2016-02-22T10:00:00]"/>
            <x15:cachedUniqueName index="515" name="[household_data].[utc_timestamp].&amp;[2016-02-22T11:00:00]"/>
            <x15:cachedUniqueName index="516" name="[household_data].[utc_timestamp].&amp;[2016-02-22T12:00:00]"/>
            <x15:cachedUniqueName index="517" name="[household_data].[utc_timestamp].&amp;[2016-02-22T13:00:00]"/>
            <x15:cachedUniqueName index="518" name="[household_data].[utc_timestamp].&amp;[2016-02-22T14:00:00]"/>
            <x15:cachedUniqueName index="519" name="[household_data].[utc_timestamp].&amp;[2016-02-22T15:00:00]"/>
            <x15:cachedUniqueName index="520" name="[household_data].[utc_timestamp].&amp;[2016-02-22T16:00:00]"/>
            <x15:cachedUniqueName index="521" name="[household_data].[utc_timestamp].&amp;[2016-02-22T17:00:00]"/>
            <x15:cachedUniqueName index="522" name="[household_data].[utc_timestamp].&amp;[2016-02-22T18:00:00]"/>
            <x15:cachedUniqueName index="523" name="[household_data].[utc_timestamp].&amp;[2016-02-22T19:00:00]"/>
            <x15:cachedUniqueName index="524" name="[household_data].[utc_timestamp].&amp;[2016-02-22T20:00:00]"/>
            <x15:cachedUniqueName index="525" name="[household_data].[utc_timestamp].&amp;[2016-02-22T21:00:00]"/>
            <x15:cachedUniqueName index="526" name="[household_data].[utc_timestamp].&amp;[2016-02-22T22:00:00]"/>
            <x15:cachedUniqueName index="527" name="[household_data].[utc_timestamp].&amp;[2016-02-22T23:00:00]"/>
            <x15:cachedUniqueName index="529" name="[household_data].[utc_timestamp].&amp;[2016-02-23T01:00:00]"/>
            <x15:cachedUniqueName index="530" name="[household_data].[utc_timestamp].&amp;[2016-02-23T02:00:00]"/>
            <x15:cachedUniqueName index="531" name="[household_data].[utc_timestamp].&amp;[2016-02-23T03:00:00]"/>
            <x15:cachedUniqueName index="532" name="[household_data].[utc_timestamp].&amp;[2016-02-23T04:00:00]"/>
            <x15:cachedUniqueName index="533" name="[household_data].[utc_timestamp].&amp;[2016-02-23T05:00:00]"/>
            <x15:cachedUniqueName index="534" name="[household_data].[utc_timestamp].&amp;[2016-02-23T06:00:00]"/>
            <x15:cachedUniqueName index="535" name="[household_data].[utc_timestamp].&amp;[2016-02-23T07:00:00]"/>
            <x15:cachedUniqueName index="536" name="[household_data].[utc_timestamp].&amp;[2016-02-23T08:00:00]"/>
            <x15:cachedUniqueName index="537" name="[household_data].[utc_timestamp].&amp;[2016-02-23T09:00:00]"/>
            <x15:cachedUniqueName index="538" name="[household_data].[utc_timestamp].&amp;[2016-02-23T10:00:00]"/>
            <x15:cachedUniqueName index="539" name="[household_data].[utc_timestamp].&amp;[2016-02-23T11:00:00]"/>
            <x15:cachedUniqueName index="540" name="[household_data].[utc_timestamp].&amp;[2016-02-23T12:00:00]"/>
            <x15:cachedUniqueName index="541" name="[household_data].[utc_timestamp].&amp;[2016-02-23T13:00:00]"/>
            <x15:cachedUniqueName index="542" name="[household_data].[utc_timestamp].&amp;[2016-02-23T14:00:00]"/>
            <x15:cachedUniqueName index="543" name="[household_data].[utc_timestamp].&amp;[2016-02-23T15:00:00]"/>
            <x15:cachedUniqueName index="544" name="[household_data].[utc_timestamp].&amp;[2016-02-23T16:00:00]"/>
            <x15:cachedUniqueName index="545" name="[household_data].[utc_timestamp].&amp;[2016-02-23T17:00:00]"/>
            <x15:cachedUniqueName index="546" name="[household_data].[utc_timestamp].&amp;[2016-02-23T18:00:00]"/>
            <x15:cachedUniqueName index="547" name="[household_data].[utc_timestamp].&amp;[2016-02-23T19:00:00]"/>
            <x15:cachedUniqueName index="548" name="[household_data].[utc_timestamp].&amp;[2016-02-23T20:00:00]"/>
            <x15:cachedUniqueName index="549" name="[household_data].[utc_timestamp].&amp;[2016-02-23T21:00:00]"/>
            <x15:cachedUniqueName index="550" name="[household_data].[utc_timestamp].&amp;[2016-02-23T22:00:00]"/>
            <x15:cachedUniqueName index="551" name="[household_data].[utc_timestamp].&amp;[2016-02-23T23:00:00]"/>
            <x15:cachedUniqueName index="553" name="[household_data].[utc_timestamp].&amp;[2016-02-24T01:00:00]"/>
            <x15:cachedUniqueName index="554" name="[household_data].[utc_timestamp].&amp;[2016-02-24T02:00:00]"/>
            <x15:cachedUniqueName index="555" name="[household_data].[utc_timestamp].&amp;[2016-02-24T03:00:00]"/>
            <x15:cachedUniqueName index="556" name="[household_data].[utc_timestamp].&amp;[2016-02-24T04:00:00]"/>
            <x15:cachedUniqueName index="557" name="[household_data].[utc_timestamp].&amp;[2016-02-24T05:00:00]"/>
            <x15:cachedUniqueName index="558" name="[household_data].[utc_timestamp].&amp;[2016-02-24T06:00:00]"/>
            <x15:cachedUniqueName index="559" name="[household_data].[utc_timestamp].&amp;[2016-02-24T07:00:00]"/>
            <x15:cachedUniqueName index="560" name="[household_data].[utc_timestamp].&amp;[2016-02-24T08:00:00]"/>
            <x15:cachedUniqueName index="561" name="[household_data].[utc_timestamp].&amp;[2016-02-24T09:00:00]"/>
            <x15:cachedUniqueName index="562" name="[household_data].[utc_timestamp].&amp;[2016-02-24T10:00:00]"/>
            <x15:cachedUniqueName index="563" name="[household_data].[utc_timestamp].&amp;[2016-02-24T11:00:00]"/>
            <x15:cachedUniqueName index="564" name="[household_data].[utc_timestamp].&amp;[2016-02-24T12:00:00]"/>
            <x15:cachedUniqueName index="565" name="[household_data].[utc_timestamp].&amp;[2016-02-24T13:00:00]"/>
            <x15:cachedUniqueName index="566" name="[household_data].[utc_timestamp].&amp;[2016-02-24T14:00:00]"/>
            <x15:cachedUniqueName index="567" name="[household_data].[utc_timestamp].&amp;[2016-02-24T15:00:00]"/>
            <x15:cachedUniqueName index="568" name="[household_data].[utc_timestamp].&amp;[2016-02-24T16:00:00]"/>
            <x15:cachedUniqueName index="569" name="[household_data].[utc_timestamp].&amp;[2016-02-24T17:00:00]"/>
            <x15:cachedUniqueName index="570" name="[household_data].[utc_timestamp].&amp;[2016-02-24T18:00:00]"/>
            <x15:cachedUniqueName index="571" name="[household_data].[utc_timestamp].&amp;[2016-02-24T19:00:00]"/>
            <x15:cachedUniqueName index="572" name="[household_data].[utc_timestamp].&amp;[2016-02-24T20:00:00]"/>
            <x15:cachedUniqueName index="573" name="[household_data].[utc_timestamp].&amp;[2016-02-24T21:00:00]"/>
            <x15:cachedUniqueName index="574" name="[household_data].[utc_timestamp].&amp;[2016-02-24T22:00:00]"/>
            <x15:cachedUniqueName index="575" name="[household_data].[utc_timestamp].&amp;[2016-02-24T23:00:00]"/>
            <x15:cachedUniqueName index="577" name="[household_data].[utc_timestamp].&amp;[2016-02-25T01:00:00]"/>
            <x15:cachedUniqueName index="578" name="[household_data].[utc_timestamp].&amp;[2016-02-25T02:00:00]"/>
            <x15:cachedUniqueName index="579" name="[household_data].[utc_timestamp].&amp;[2016-02-25T03:00:00]"/>
            <x15:cachedUniqueName index="580" name="[household_data].[utc_timestamp].&amp;[2016-02-25T04:00:00]"/>
            <x15:cachedUniqueName index="581" name="[household_data].[utc_timestamp].&amp;[2016-02-25T05:00:00]"/>
            <x15:cachedUniqueName index="582" name="[household_data].[utc_timestamp].&amp;[2016-02-25T06:00:00]"/>
            <x15:cachedUniqueName index="583" name="[household_data].[utc_timestamp].&amp;[2016-02-25T07:00:00]"/>
            <x15:cachedUniqueName index="584" name="[household_data].[utc_timestamp].&amp;[2016-02-25T08:00:00]"/>
            <x15:cachedUniqueName index="585" name="[household_data].[utc_timestamp].&amp;[2016-02-25T09:00:00]"/>
            <x15:cachedUniqueName index="586" name="[household_data].[utc_timestamp].&amp;[2016-02-25T10:00:00]"/>
            <x15:cachedUniqueName index="587" name="[household_data].[utc_timestamp].&amp;[2016-02-25T11:00:00]"/>
            <x15:cachedUniqueName index="588" name="[household_data].[utc_timestamp].&amp;[2016-02-25T12:00:00]"/>
            <x15:cachedUniqueName index="589" name="[household_data].[utc_timestamp].&amp;[2016-02-25T13:00:00]"/>
            <x15:cachedUniqueName index="590" name="[household_data].[utc_timestamp].&amp;[2016-02-25T14:00:00]"/>
            <x15:cachedUniqueName index="591" name="[household_data].[utc_timestamp].&amp;[2016-02-25T15:00:00]"/>
            <x15:cachedUniqueName index="592" name="[household_data].[utc_timestamp].&amp;[2016-02-25T16:00:00]"/>
            <x15:cachedUniqueName index="593" name="[household_data].[utc_timestamp].&amp;[2016-02-25T17:00:00]"/>
            <x15:cachedUniqueName index="594" name="[household_data].[utc_timestamp].&amp;[2016-02-25T18:00:00]"/>
            <x15:cachedUniqueName index="595" name="[household_data].[utc_timestamp].&amp;[2016-02-25T19:00:00]"/>
            <x15:cachedUniqueName index="596" name="[household_data].[utc_timestamp].&amp;[2016-02-25T20:00:00]"/>
            <x15:cachedUniqueName index="597" name="[household_data].[utc_timestamp].&amp;[2016-02-25T21:00:00]"/>
            <x15:cachedUniqueName index="598" name="[household_data].[utc_timestamp].&amp;[2016-02-25T22:00:00]"/>
            <x15:cachedUniqueName index="599" name="[household_data].[utc_timestamp].&amp;[2016-02-25T23:00:00]"/>
            <x15:cachedUniqueName index="601" name="[household_data].[utc_timestamp].&amp;[2016-02-26T01:00:00]"/>
            <x15:cachedUniqueName index="602" name="[household_data].[utc_timestamp].&amp;[2016-02-26T02:00:00]"/>
            <x15:cachedUniqueName index="603" name="[household_data].[utc_timestamp].&amp;[2016-02-26T03:00:00]"/>
            <x15:cachedUniqueName index="604" name="[household_data].[utc_timestamp].&amp;[2016-02-26T04:00:00]"/>
            <x15:cachedUniqueName index="605" name="[household_data].[utc_timestamp].&amp;[2016-02-26T05:00:00]"/>
            <x15:cachedUniqueName index="606" name="[household_data].[utc_timestamp].&amp;[2016-02-26T06:00:00]"/>
            <x15:cachedUniqueName index="607" name="[household_data].[utc_timestamp].&amp;[2016-02-26T07:00:00]"/>
            <x15:cachedUniqueName index="608" name="[household_data].[utc_timestamp].&amp;[2016-02-26T08:00:00]"/>
            <x15:cachedUniqueName index="609" name="[household_data].[utc_timestamp].&amp;[2016-02-26T09:00:00]"/>
            <x15:cachedUniqueName index="610" name="[household_data].[utc_timestamp].&amp;[2016-02-26T10:00:00]"/>
            <x15:cachedUniqueName index="611" name="[household_data].[utc_timestamp].&amp;[2016-02-26T11:00:00]"/>
            <x15:cachedUniqueName index="612" name="[household_data].[utc_timestamp].&amp;[2016-02-26T12:00:00]"/>
            <x15:cachedUniqueName index="613" name="[household_data].[utc_timestamp].&amp;[2016-02-26T13:00:00]"/>
            <x15:cachedUniqueName index="614" name="[household_data].[utc_timestamp].&amp;[2016-02-26T14:00:00]"/>
            <x15:cachedUniqueName index="615" name="[household_data].[utc_timestamp].&amp;[2016-02-26T15:00:00]"/>
            <x15:cachedUniqueName index="616" name="[household_data].[utc_timestamp].&amp;[2016-02-26T16:00:00]"/>
            <x15:cachedUniqueName index="617" name="[household_data].[utc_timestamp].&amp;[2016-02-26T17:00:00]"/>
            <x15:cachedUniqueName index="618" name="[household_data].[utc_timestamp].&amp;[2016-02-26T18:00:00]"/>
            <x15:cachedUniqueName index="619" name="[household_data].[utc_timestamp].&amp;[2016-02-26T19:00:00]"/>
            <x15:cachedUniqueName index="620" name="[household_data].[utc_timestamp].&amp;[2016-02-26T20:00:00]"/>
            <x15:cachedUniqueName index="621" name="[household_data].[utc_timestamp].&amp;[2016-02-26T21:00:00]"/>
            <x15:cachedUniqueName index="622" name="[household_data].[utc_timestamp].&amp;[2016-02-26T22:00:00]"/>
            <x15:cachedUniqueName index="623" name="[household_data].[utc_timestamp].&amp;[2016-02-26T23:00:00]"/>
            <x15:cachedUniqueName index="625" name="[household_data].[utc_timestamp].&amp;[2016-02-27T01:00:00]"/>
            <x15:cachedUniqueName index="626" name="[household_data].[utc_timestamp].&amp;[2016-02-27T02:00:00]"/>
            <x15:cachedUniqueName index="627" name="[household_data].[utc_timestamp].&amp;[2016-02-27T03:00:00]"/>
            <x15:cachedUniqueName index="628" name="[household_data].[utc_timestamp].&amp;[2016-02-27T04:00:00]"/>
            <x15:cachedUniqueName index="629" name="[household_data].[utc_timestamp].&amp;[2016-02-27T05:00:00]"/>
            <x15:cachedUniqueName index="630" name="[household_data].[utc_timestamp].&amp;[2016-02-27T06:00:00]"/>
            <x15:cachedUniqueName index="631" name="[household_data].[utc_timestamp].&amp;[2016-02-27T07:00:00]"/>
            <x15:cachedUniqueName index="632" name="[household_data].[utc_timestamp].&amp;[2016-02-27T08:00:00]"/>
            <x15:cachedUniqueName index="633" name="[household_data].[utc_timestamp].&amp;[2016-02-27T09:00:00]"/>
            <x15:cachedUniqueName index="634" name="[household_data].[utc_timestamp].&amp;[2016-02-27T10:00:00]"/>
            <x15:cachedUniqueName index="635" name="[household_data].[utc_timestamp].&amp;[2016-02-27T11:00:00]"/>
            <x15:cachedUniqueName index="636" name="[household_data].[utc_timestamp].&amp;[2016-02-27T12:00:00]"/>
            <x15:cachedUniqueName index="637" name="[household_data].[utc_timestamp].&amp;[2016-02-27T13:00:00]"/>
            <x15:cachedUniqueName index="638" name="[household_data].[utc_timestamp].&amp;[2016-02-27T14:00:00]"/>
            <x15:cachedUniqueName index="639" name="[household_data].[utc_timestamp].&amp;[2016-02-27T15:00:00]"/>
            <x15:cachedUniqueName index="640" name="[household_data].[utc_timestamp].&amp;[2016-02-27T16:00:00]"/>
            <x15:cachedUniqueName index="641" name="[household_data].[utc_timestamp].&amp;[2016-02-27T17:00:00]"/>
            <x15:cachedUniqueName index="642" name="[household_data].[utc_timestamp].&amp;[2016-02-27T18:00:00]"/>
            <x15:cachedUniqueName index="643" name="[household_data].[utc_timestamp].&amp;[2016-02-27T19:00:00]"/>
            <x15:cachedUniqueName index="644" name="[household_data].[utc_timestamp].&amp;[2016-02-27T20:00:00]"/>
            <x15:cachedUniqueName index="645" name="[household_data].[utc_timestamp].&amp;[2016-02-27T21:00:00]"/>
            <x15:cachedUniqueName index="646" name="[household_data].[utc_timestamp].&amp;[2016-02-27T22:00:00]"/>
            <x15:cachedUniqueName index="647" name="[household_data].[utc_timestamp].&amp;[2016-02-27T23:00:00]"/>
            <x15:cachedUniqueName index="649" name="[household_data].[utc_timestamp].&amp;[2016-02-28T01:00:00]"/>
            <x15:cachedUniqueName index="650" name="[household_data].[utc_timestamp].&amp;[2016-02-28T02:00:00]"/>
            <x15:cachedUniqueName index="651" name="[household_data].[utc_timestamp].&amp;[2016-02-28T03:00:00]"/>
            <x15:cachedUniqueName index="652" name="[household_data].[utc_timestamp].&amp;[2016-02-28T04:00:00]"/>
            <x15:cachedUniqueName index="653" name="[household_data].[utc_timestamp].&amp;[2016-02-28T05:00:00]"/>
            <x15:cachedUniqueName index="654" name="[household_data].[utc_timestamp].&amp;[2016-02-28T06:00:00]"/>
            <x15:cachedUniqueName index="655" name="[household_data].[utc_timestamp].&amp;[2016-02-28T07:00:00]"/>
            <x15:cachedUniqueName index="656" name="[household_data].[utc_timestamp].&amp;[2016-02-28T08:00:00]"/>
            <x15:cachedUniqueName index="657" name="[household_data].[utc_timestamp].&amp;[2016-02-28T09:00:00]"/>
            <x15:cachedUniqueName index="658" name="[household_data].[utc_timestamp].&amp;[2016-02-28T10:00:00]"/>
            <x15:cachedUniqueName index="659" name="[household_data].[utc_timestamp].&amp;[2016-02-28T11:00:00]"/>
            <x15:cachedUniqueName index="660" name="[household_data].[utc_timestamp].&amp;[2016-02-28T12:00:00]"/>
            <x15:cachedUniqueName index="661" name="[household_data].[utc_timestamp].&amp;[2016-02-28T13:00:00]"/>
            <x15:cachedUniqueName index="662" name="[household_data].[utc_timestamp].&amp;[2016-02-28T14:00:00]"/>
            <x15:cachedUniqueName index="663" name="[household_data].[utc_timestamp].&amp;[2016-02-28T15:00:00]"/>
            <x15:cachedUniqueName index="664" name="[household_data].[utc_timestamp].&amp;[2016-02-28T16:00:00]"/>
            <x15:cachedUniqueName index="665" name="[household_data].[utc_timestamp].&amp;[2016-02-28T17:00:00]"/>
            <x15:cachedUniqueName index="666" name="[household_data].[utc_timestamp].&amp;[2016-02-28T18:00:00]"/>
            <x15:cachedUniqueName index="667" name="[household_data].[utc_timestamp].&amp;[2016-02-28T19:00:00]"/>
            <x15:cachedUniqueName index="668" name="[household_data].[utc_timestamp].&amp;[2016-02-28T20:00:00]"/>
            <x15:cachedUniqueName index="669" name="[household_data].[utc_timestamp].&amp;[2016-02-28T21:00:00]"/>
            <x15:cachedUniqueName index="670" name="[household_data].[utc_timestamp].&amp;[2016-02-28T22:00:00]"/>
            <x15:cachedUniqueName index="671" name="[household_data].[utc_timestamp].&amp;[2016-02-28T23:00:00]"/>
            <x15:cachedUniqueName index="673" name="[household_data].[utc_timestamp].&amp;[2016-02-29T01:00:00]"/>
            <x15:cachedUniqueName index="674" name="[household_data].[utc_timestamp].&amp;[2016-02-29T02:00:00]"/>
            <x15:cachedUniqueName index="675" name="[household_data].[utc_timestamp].&amp;[2016-02-29T03:00:00]"/>
            <x15:cachedUniqueName index="676" name="[household_data].[utc_timestamp].&amp;[2016-02-29T04:00:00]"/>
            <x15:cachedUniqueName index="677" name="[household_data].[utc_timestamp].&amp;[2016-02-29T05:00:00]"/>
            <x15:cachedUniqueName index="678" name="[household_data].[utc_timestamp].&amp;[2016-02-29T06:00:00]"/>
            <x15:cachedUniqueName index="679" name="[household_data].[utc_timestamp].&amp;[2016-02-29T07:00:00]"/>
            <x15:cachedUniqueName index="680" name="[household_data].[utc_timestamp].&amp;[2016-02-29T08:00:00]"/>
            <x15:cachedUniqueName index="681" name="[household_data].[utc_timestamp].&amp;[2016-02-29T09:00:00]"/>
            <x15:cachedUniqueName index="682" name="[household_data].[utc_timestamp].&amp;[2016-02-29T10:00:00]"/>
            <x15:cachedUniqueName index="683" name="[household_data].[utc_timestamp].&amp;[2016-02-29T11:00:00]"/>
            <x15:cachedUniqueName index="684" name="[household_data].[utc_timestamp].&amp;[2016-02-29T12:00:00]"/>
            <x15:cachedUniqueName index="685" name="[household_data].[utc_timestamp].&amp;[2016-02-29T13:00:00]"/>
            <x15:cachedUniqueName index="686" name="[household_data].[utc_timestamp].&amp;[2016-02-29T14:00:00]"/>
            <x15:cachedUniqueName index="687" name="[household_data].[utc_timestamp].&amp;[2016-02-29T15:00:00]"/>
            <x15:cachedUniqueName index="688" name="[household_data].[utc_timestamp].&amp;[2016-02-29T16:00:00]"/>
            <x15:cachedUniqueName index="689" name="[household_data].[utc_timestamp].&amp;[2016-02-29T17:00:00]"/>
            <x15:cachedUniqueName index="690" name="[household_data].[utc_timestamp].&amp;[2016-02-29T18:00:00]"/>
            <x15:cachedUniqueName index="691" name="[household_data].[utc_timestamp].&amp;[2016-02-29T19:00:00]"/>
            <x15:cachedUniqueName index="692" name="[household_data].[utc_timestamp].&amp;[2016-02-29T20:00:00]"/>
            <x15:cachedUniqueName index="693" name="[household_data].[utc_timestamp].&amp;[2016-02-29T21:00:00]"/>
            <x15:cachedUniqueName index="694" name="[household_data].[utc_timestamp].&amp;[2016-02-29T22:00:00]"/>
            <x15:cachedUniqueName index="695" name="[household_data].[utc_timestamp].&amp;[2016-02-29T23:00:00]"/>
          </x15:cachedUniqueNames>
        </ext>
      </extLst>
    </cacheField>
    <cacheField name="[Measures].[Sum of consumption]" caption="Sum of consumption" numFmtId="0" hierarchy="34" level="32767"/>
    <cacheField name="[household_data].[utc_timestamp (Month)].[utc_timestamp (Month)]" caption="utc_timestamp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household_data].[utc_timestamp (Year)].[utc_timestamp (Year)]" caption="utc_timestamp (Year)" numFmtId="0" hierarchy="14" level="1">
      <sharedItems count="1">
        <s v="2016"/>
      </sharedItems>
    </cacheField>
  </cacheFields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>
      <fieldsUsage count="2">
        <fieldUsage x="-1"/>
        <fieldUsage x="0"/>
      </fieldsUsage>
    </cacheHierarchy>
    <cacheHierarchy uniqueName="[household_data].[hour]" caption="hour" attribute="1" defaultMemberUniqueName="[household_data].[hour].[All]" allUniqueName="[household_data].[hour].[All]" dimensionUniqueName="[household_data]" displayFolder="" count="0" memberValueDatatype="20" unbalanced="0"/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2" memberValueDatatype="130" unbalanced="0">
      <fieldsUsage count="2">
        <fieldUsage x="-1"/>
        <fieldUsage x="3"/>
      </fieldsUsage>
    </cacheHierarchy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2" memberValueDatatype="130" unbalanced="0">
      <fieldsUsage count="2">
        <fieldUsage x="-1"/>
        <fieldUsage x="2"/>
      </fieldsUsage>
    </cacheHierarchy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household_data" uniqueName="[household_data]" caption="household_data"/>
    <dimension name="household_data_idx_1" uniqueName="[household_data_idx_1]" caption="household_data_idx_1"/>
    <dimension measure="1" name="Measures" uniqueName="[Measures]" caption="Measures"/>
  </dimensions>
  <measureGroups count="2">
    <measureGroup name="household_data" caption="household_data"/>
    <measureGroup name="household_data_idx_1" caption="household_data_idx_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manuel Fosu" refreshedDate="45979.311386805559" backgroundQuery="1" createdVersion="3" refreshedVersion="8" minRefreshableVersion="3" recordCount="0" supportSubquery="1" supportAdvancedDrill="1" xr:uid="{ABC1320C-5C57-4C16-AD76-1F0B0BD4BE2D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household_data].[Index]" caption="Index" attribute="1" defaultMemberUniqueName="[household_data].[Index].[All]" allUniqueName="[household_data].[Index].[All]" dimensionUniqueName="[household_data]" displayFolder="" count="0" memberValueDatatype="20" unbalanced="0"/>
    <cacheHierarchy uniqueName="[household_data].[utc_timestamp]" caption="utc_timestamp" attribute="1" time="1" defaultMemberUniqueName="[household_data].[utc_timestamp].[All]" allUniqueName="[household_data].[utc_timestamp].[All]" dimensionUniqueName="[household_data]" displayFolder="" count="2" memberValueDatatype="7" unbalanced="0"/>
    <cacheHierarchy uniqueName="[household_data].[hour]" caption="hour" attribute="1" defaultMemberUniqueName="[household_data].[hour].[All]" allUniqueName="[household_data].[hour].[All]" dimensionUniqueName="[household_data]" displayFolder="" count="0" memberValueDatatype="20" unbalanced="0"/>
    <cacheHierarchy uniqueName="[household_data].[week]" caption="week" attribute="1" defaultMemberUniqueName="[household_data].[week].[All]" allUniqueName="[household_data].[week].[All]" dimensionUniqueName="[household_data]" displayFolder="" count="0" memberValueDatatype="20" unbalanced="0"/>
    <cacheHierarchy uniqueName="[household_data].[freezer_int]" caption="freezer_int" attribute="1" defaultMemberUniqueName="[household_data].[freezer_int].[All]" allUniqueName="[household_data].[freezer_int].[All]" dimensionUniqueName="[household_data]" displayFolder="" count="0" memberValueDatatype="5" unbalanced="0"/>
    <cacheHierarchy uniqueName="[household_data].[refrigerator_int]" caption="refrigerator_int" attribute="1" defaultMemberUniqueName="[household_data].[refrigerator_int].[All]" allUniqueName="[household_data].[refrigerator_int].[All]" dimensionUniqueName="[household_data]" displayFolder="" count="0" memberValueDatatype="5" unbalanced="0"/>
    <cacheHierarchy uniqueName="[household_data].[dishwasher_int]" caption="dishwasher_int" attribute="1" defaultMemberUniqueName="[household_data].[dishwasher_int].[All]" allUniqueName="[household_data].[dishwasher_int].[All]" dimensionUniqueName="[household_data]" displayFolder="" count="0" memberValueDatatype="5" unbalanced="0"/>
    <cacheHierarchy uniqueName="[household_data].[washing_machine_int]" caption="washing_machine_int" attribute="1" defaultMemberUniqueName="[household_data].[washing_machine_int].[All]" allUniqueName="[household_data].[washing_machine_int].[All]" dimensionUniqueName="[household_data]" displayFolder="" count="0" memberValueDatatype="5" unbalanced="0"/>
    <cacheHierarchy uniqueName="[household_data].[heat_pump_int]" caption="heat_pump_int" attribute="1" defaultMemberUniqueName="[household_data].[heat_pump_int].[All]" allUniqueName="[household_data].[heat_pump_int].[All]" dimensionUniqueName="[household_data]" displayFolder="" count="0" memberValueDatatype="5" unbalanced="0"/>
    <cacheHierarchy uniqueName="[household_data].[circulation_pump_int]" caption="circulation_pump_int" attribute="1" defaultMemberUniqueName="[household_data].[circulation_pump_int].[All]" allUniqueName="[household_data].[circulation_pump_int].[All]" dimensionUniqueName="[household_data]" displayFolder="" count="0" memberValueDatatype="5" unbalanced="0"/>
    <cacheHierarchy uniqueName="[household_data].[grid_import_int]" caption="grid_import_int" attribute="1" defaultMemberUniqueName="[household_data].[grid_import_int].[All]" allUniqueName="[household_data].[grid_import_int].[All]" dimensionUniqueName="[household_data]" displayFolder="" count="0" memberValueDatatype="5" unbalanced="0"/>
    <cacheHierarchy uniqueName="[household_data].[grid_export_int]" caption="grid_export_int" attribute="1" defaultMemberUniqueName="[household_data].[grid_export_int].[All]" allUniqueName="[household_data].[grid_export_int].[All]" dimensionUniqueName="[household_data]" displayFolder="" count="0" memberValueDatatype="5" unbalanced="0"/>
    <cacheHierarchy uniqueName="[household_data].[pv_int]" caption="pv_int" attribute="1" defaultMemberUniqueName="[household_data].[pv_int].[All]" allUniqueName="[household_data].[pv_int].[All]" dimensionUniqueName="[household_data]" displayFolder="" count="0" memberValueDatatype="5" unbalanced="0"/>
    <cacheHierarchy uniqueName="[household_data].[consumption]" caption="consumption" attribute="1" defaultMemberUniqueName="[household_data].[consumption].[All]" allUniqueName="[household_data].[consumption].[All]" dimensionUniqueName="[household_data]" displayFolder="" count="0" memberValueDatatype="5" unbalanced="0"/>
    <cacheHierarchy uniqueName="[household_data].[utc_timestamp (Year)]" caption="utc_timestamp (Year)" attribute="1" defaultMemberUniqueName="[household_data].[utc_timestamp (Year)].[All]" allUniqueName="[household_data].[utc_timestamp (Year)].[All]" dimensionUniqueName="[household_data]" displayFolder="" count="0" memberValueDatatype="130" unbalanced="0"/>
    <cacheHierarchy uniqueName="[household_data].[utc_timestamp (Quarter)]" caption="utc_timestamp (Quarter)" attribute="1" defaultMemberUniqueName="[household_data].[utc_timestamp (Quarter)].[All]" allUniqueName="[household_data].[utc_timestamp (Quarter)].[All]" dimensionUniqueName="[household_data]" displayFolder="" count="0" memberValueDatatype="130" unbalanced="0"/>
    <cacheHierarchy uniqueName="[household_data].[utc_timestamp (Month)]" caption="utc_timestamp (Month)" attribute="1" defaultMemberUniqueName="[household_data].[utc_timestamp (Month)].[All]" allUniqueName="[household_data].[utc_timestamp (Month)].[All]" dimensionUniqueName="[household_data]" displayFolder="" count="0" memberValueDatatype="130" unbalanced="0"/>
    <cacheHierarchy uniqueName="[household_data_idx_1].[Index]" caption="Index" attribute="1" defaultMemberUniqueName="[household_data_idx_1].[Index].[All]" allUniqueName="[household_data_idx_1].[Index].[All]" dimensionUniqueName="[household_data_idx_1]" displayFolder="" count="0" memberValueDatatype="20" unbalanced="0"/>
    <cacheHierarchy uniqueName="[household_data_idx_1].[utc_timestamp]" caption="utc_timestamp" attribute="1" time="1" defaultMemberUniqueName="[household_data_idx_1].[utc_timestamp].[All]" allUniqueName="[household_data_idx_1].[utc_timestamp].[All]" dimensionUniqueName="[household_data_idx_1]" displayFolder="" count="0" memberValueDatatype="7" unbalanced="0"/>
    <cacheHierarchy uniqueName="[household_data_idx_1].[refrigerator]" caption="refrigerator" attribute="1" defaultMemberUniqueName="[household_data_idx_1].[refrigerator].[All]" allUniqueName="[household_data_idx_1].[refrigerator].[All]" dimensionUniqueName="[household_data_idx_1]" displayFolder="" count="0" memberValueDatatype="130" unbalanced="0"/>
    <cacheHierarchy uniqueName="[household_data_idx_1].[dishwasher]" caption="dishwasher" attribute="1" defaultMemberUniqueName="[household_data_idx_1].[dishwasher].[All]" allUniqueName="[household_data_idx_1].[dishwasher].[All]" dimensionUniqueName="[household_data_idx_1]" displayFolder="" count="0" memberValueDatatype="130" unbalanced="0"/>
    <cacheHierarchy uniqueName="[household_data_idx_1].[washing_machine]" caption="washing_machine" attribute="1" defaultMemberUniqueName="[household_data_idx_1].[washing_machine].[All]" allUniqueName="[household_data_idx_1].[washing_machine].[All]" dimensionUniqueName="[household_data_idx_1]" displayFolder="" count="0" memberValueDatatype="130" unbalanced="0"/>
    <cacheHierarchy uniqueName="[household_data_idx_1].[freezer]" caption="freezer" attribute="1" defaultMemberUniqueName="[household_data_idx_1].[freezer].[All]" allUniqueName="[household_data_idx_1].[freezer].[All]" dimensionUniqueName="[household_data_idx_1]" displayFolder="" count="0" memberValueDatatype="130" unbalanced="0"/>
    <cacheHierarchy uniqueName="[household_data_idx_1].[heat_pump]" caption="heat_pump" attribute="1" defaultMemberUniqueName="[household_data_idx_1].[heat_pump].[All]" allUniqueName="[household_data_idx_1].[heat_pump].[All]" dimensionUniqueName="[household_data_idx_1]" displayFolder="" count="0" memberValueDatatype="130" unbalanced="0"/>
    <cacheHierarchy uniqueName="[household_data_idx_1].[circulation_pump]" caption="circulation_pump" attribute="1" defaultMemberUniqueName="[household_data_idx_1].[circulation_pump].[All]" allUniqueName="[household_data_idx_1].[circulation_pump].[All]" dimensionUniqueName="[household_data_idx_1]" displayFolder="" count="0" memberValueDatatype="130" unbalanced="0"/>
    <cacheHierarchy uniqueName="[household_data_idx_1].[grid_import]" caption="grid_import" attribute="1" defaultMemberUniqueName="[household_data_idx_1].[grid_import].[All]" allUniqueName="[household_data_idx_1].[grid_import].[All]" dimensionUniqueName="[household_data_idx_1]" displayFolder="" count="0" memberValueDatatype="130" unbalanced="0"/>
    <cacheHierarchy uniqueName="[household_data_idx_1].[grid_export]" caption="grid_export" attribute="1" defaultMemberUniqueName="[household_data_idx_1].[grid_export].[All]" allUniqueName="[household_data_idx_1].[grid_export].[All]" dimensionUniqueName="[household_data_idx_1]" displayFolder="" count="0" memberValueDatatype="130" unbalanced="0"/>
    <cacheHierarchy uniqueName="[household_data_idx_1].[pv]" caption="pv" attribute="1" defaultMemberUniqueName="[household_data_idx_1].[pv].[All]" allUniqueName="[household_data_idx_1].[pv].[All]" dimensionUniqueName="[household_data_idx_1]" displayFolder="" count="0" memberValueDatatype="130" unbalanced="0"/>
    <cacheHierarchy uniqueName="[household_data_idx_1].[hour]" caption="hour" attribute="1" defaultMemberUniqueName="[household_data_idx_1].[hour].[All]" allUniqueName="[household_data_idx_1].[hour].[All]" dimensionUniqueName="[household_data_idx_1]" displayFolder="" count="0" memberValueDatatype="5" unbalanced="0"/>
    <cacheHierarchy uniqueName="[household_data_idx_1].[week]" caption="week" attribute="1" defaultMemberUniqueName="[household_data_idx_1].[week].[All]" allUniqueName="[household_data_idx_1].[week].[All]" dimensionUniqueName="[household_data_idx_1]" displayFolder="" count="0" memberValueDatatype="5" unbalanced="0"/>
    <cacheHierarchy uniqueName="[household_data].[utc_timestamp (Month Index)]" caption="utc_timestamp (Month Index)" attribute="1" defaultMemberUniqueName="[household_data].[utc_timestamp (Month Index)].[All]" allUniqueName="[household_data].[utc_timestamp (Month Index)].[All]" dimensionUniqueName="[household_data]" displayFolder="" count="0" memberValueDatatype="20" unbalanced="0" hidden="1"/>
    <cacheHierarchy uniqueName="[Measures].[__XL_Count household_data]" caption="__XL_Count household_data" measure="1" displayFolder="" measureGroup="household_data" count="0" hidden="1"/>
    <cacheHierarchy uniqueName="[Measures].[__XL_Count household_data_idx_1]" caption="__XL_Count household_data_idx_1" measure="1" displayFolder="" measureGroup="household_data_idx_1" count="0" hidden="1"/>
    <cacheHierarchy uniqueName="[Measures].[__No measures defined]" caption="__No measures defined" measure="1" displayFolder="" count="0" hidden="1"/>
    <cacheHierarchy uniqueName="[Measures].[Sum of consumption]" caption="Sum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eezer_int]" caption="Sum of freez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rigerator_int]" caption="Sum of refrigerato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ishwasher_int]" caption="Sum of dishwasher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shing_machine_int]" caption="Sum of washing_machine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eat_pump_int]" caption="Sum of heat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irculation_pump_int]" caption="Sum of circulation_pump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rid_import_int]" caption="Sum of grid_import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v_int]" caption="Sum of pv_int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consumption]" caption="Max of consumption" measure="1" displayFolder="" measureGroup="household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61288829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67B15-E75B-4346-AF26-A4B1FFE143B6}" name="PivotTable1" cacheId="3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6">
  <location ref="A3:B17" firstHeaderRow="1" firstDataRow="1" firstDataCol="1"/>
  <pivotFields count="4">
    <pivotField axis="axisRow" allDrilled="1" subtotalTop="0" showAll="0" dataSourceSort="1" defaultSubtotal="0" defaultAttributeDrillState="1">
      <items count="6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</items>
    </pivotField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3">
    <field x="3"/>
    <field x="2"/>
    <field x="0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Electricity Consumption" fld="1" baseField="3" baseItem="0"/>
  </dataFields>
  <formats count="13">
    <format dxfId="55">
      <pivotArea collapsedLevelsAreSubtotals="1" fieldPosition="0">
        <references count="2">
          <reference field="2" count="1">
            <x v="0"/>
          </reference>
          <reference field="3" count="0" selected="0"/>
        </references>
      </pivotArea>
    </format>
    <format dxfId="54">
      <pivotArea collapsedLevelsAreSubtotals="1" fieldPosition="0">
        <references count="2">
          <reference field="2" count="1">
            <x v="1"/>
          </reference>
          <reference field="3" count="0" selected="0"/>
        </references>
      </pivotArea>
    </format>
    <format dxfId="53">
      <pivotArea collapsedLevelsAreSubtotals="1" fieldPosition="0">
        <references count="2">
          <reference field="2" count="1">
            <x v="2"/>
          </reference>
          <reference field="3" count="0" selected="0"/>
        </references>
      </pivotArea>
    </format>
    <format dxfId="52">
      <pivotArea collapsedLevelsAreSubtotals="1" fieldPosition="0">
        <references count="2">
          <reference field="2" count="1">
            <x v="3"/>
          </reference>
          <reference field="3" count="0" selected="0"/>
        </references>
      </pivotArea>
    </format>
    <format dxfId="51">
      <pivotArea collapsedLevelsAreSubtotals="1" fieldPosition="0">
        <references count="2">
          <reference field="2" count="1">
            <x v="4"/>
          </reference>
          <reference field="3" count="0" selected="0"/>
        </references>
      </pivotArea>
    </format>
    <format dxfId="50">
      <pivotArea collapsedLevelsAreSubtotals="1" fieldPosition="0">
        <references count="2">
          <reference field="2" count="1">
            <x v="5"/>
          </reference>
          <reference field="3" count="0" selected="0"/>
        </references>
      </pivotArea>
    </format>
    <format dxfId="49">
      <pivotArea collapsedLevelsAreSubtotals="1" fieldPosition="0">
        <references count="2">
          <reference field="2" count="1">
            <x v="6"/>
          </reference>
          <reference field="3" count="0" selected="0"/>
        </references>
      </pivotArea>
    </format>
    <format dxfId="48">
      <pivotArea collapsedLevelsAreSubtotals="1" fieldPosition="0">
        <references count="2">
          <reference field="2" count="1">
            <x v="7"/>
          </reference>
          <reference field="3" count="0" selected="0"/>
        </references>
      </pivotArea>
    </format>
    <format dxfId="47">
      <pivotArea collapsedLevelsAreSubtotals="1" fieldPosition="0">
        <references count="2">
          <reference field="2" count="1">
            <x v="8"/>
          </reference>
          <reference field="3" count="0" selected="0"/>
        </references>
      </pivotArea>
    </format>
    <format dxfId="46">
      <pivotArea collapsedLevelsAreSubtotals="1" fieldPosition="0">
        <references count="2">
          <reference field="2" count="1">
            <x v="9"/>
          </reference>
          <reference field="3" count="0" selected="0"/>
        </references>
      </pivotArea>
    </format>
    <format dxfId="45">
      <pivotArea collapsedLevelsAreSubtotals="1" fieldPosition="0">
        <references count="2">
          <reference field="2" count="1">
            <x v="10"/>
          </reference>
          <reference field="3" count="0" selected="0"/>
        </references>
      </pivotArea>
    </format>
    <format dxfId="44">
      <pivotArea collapsedLevelsAreSubtotals="1" fieldPosition="0">
        <references count="2">
          <reference field="2" count="1">
            <x v="11"/>
          </reference>
          <reference field="3" count="0" selected="0"/>
        </references>
      </pivotArea>
    </format>
    <format dxfId="43">
      <pivotArea grandRow="1" outline="0" collapsedLevelsAreSubtotals="1" fieldPosition="0"/>
    </format>
  </formats>
  <chartFormats count="3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Electricity Consump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consumption"/>
  </pivotHierarchies>
  <pivotTableStyleInfo name="PivotStyleLight16" showRowHeaders="1" showColHeaders="1" showRowStripes="0" showColStripes="0" showLastColumn="1"/>
  <filters count="1">
    <filter fld="0" type="dateBetween" evalOrder="-1" id="517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3">
    <rowHierarchyUsage hierarchyUsage="14"/>
    <rowHierarchyUsage hierarchyUsage="16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ousehold_data"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4759E-00D6-49CD-BBBA-1CB2D6F5767D}" name="PivotTable3" cacheId="1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5">
  <location ref="A1:B26" firstHeaderRow="1" firstDataRow="1" firstDataCol="1"/>
  <pivotFields count="3">
    <pivotField axis="axisRow" allDrilled="1" subtotalTop="0" showAll="0" sortType="a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Electricity consumption" fld="2" baseField="0" baseItem="0" numFmtId="1"/>
  </dataFields>
  <formats count="1">
    <format dxfId="42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Electricity consump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456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74100-89A4-497A-B9E7-7FF0FAA2BDD3}" name="week_hour_heat_map" cacheId="30" applyNumberFormats="0" applyBorderFormats="0" applyFontFormats="0" applyPatternFormats="0" applyAlignmentFormats="0" applyWidthHeightFormats="1" dataCaption="Values" updatedVersion="8" minRefreshableVersion="5" useAutoFormatting="1" subtotalHiddenItems="1" rowGrandTotals="0" colGrandTotals="0" itemPrintTitles="1" createdVersion="8" indent="0" showHeaders="0" outline="1" outlineData="1" multipleFieldFilters="0" chartFormat="2" rowHeaderCaption="Weeks" colHeaderCaption="Hours">
  <location ref="C6:AA60" firstHeaderRow="1" firstDataRow="2" firstDataCol="1"/>
  <pivotFields count="4">
    <pivotField axis="axisRow" allDrilled="1" subtotalTop="0" showAll="0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Col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elec" fld="3" baseField="0" baseItem="0"/>
  </dataFields>
  <formats count="26">
    <format dxfId="33">
      <pivotArea outline="0" collapsedLevelsAreSubtotals="1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">
      <pivotArea dataOnly="0" labelOnly="1" fieldPosition="0">
        <references count="1">
          <reference field="0" count="3">
            <x v="50"/>
            <x v="51"/>
            <x v="52"/>
          </reference>
        </references>
      </pivotArea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">
      <pivotArea dataOnly="0" labelOnly="1" fieldPosition="0">
        <references count="1">
          <reference field="0" count="3">
            <x v="50"/>
            <x v="51"/>
            <x v="52"/>
          </reference>
        </references>
      </pivotArea>
    </format>
    <format dxfId="26">
      <pivotArea type="all" dataOnly="0" outline="0" fieldPosition="0"/>
    </format>
    <format dxfId="2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">
      <pivotArea dataOnly="0" labelOnly="1" fieldPosition="0">
        <references count="1">
          <reference field="0" count="3">
            <x v="50"/>
            <x v="51"/>
            <x v="52"/>
          </reference>
        </references>
      </pivotArea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">
      <pivotArea dataOnly="0" labelOnly="1" fieldPosition="0">
        <references count="1">
          <reference field="0" count="3">
            <x v="50"/>
            <x v="51"/>
            <x v="52"/>
          </reference>
        </references>
      </pivotArea>
    </format>
    <format dxfId="1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fieldPosition="0">
        <references count="1">
          <reference field="0" count="3">
            <x v="50"/>
            <x v="51"/>
            <x v="52"/>
          </reference>
        </references>
      </pivotArea>
    </format>
    <format dxfId="17">
      <pivotArea dataOnly="0" labelOnly="1" fieldPosition="0">
        <references count="1">
          <reference field="1" count="0"/>
        </references>
      </pivotArea>
    </format>
    <format dxfId="16">
      <pivotArea type="all" dataOnly="0" outline="0" fieldPosition="0"/>
    </format>
    <format dxfId="15">
      <pivotArea type="origin" dataOnly="0" labelOnly="1" outline="0" fieldPosition="0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3">
            <x v="50"/>
            <x v="51"/>
            <x v="52"/>
          </reference>
        </references>
      </pivotArea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8">
      <pivotArea outline="0" collapsedLevelsAreSubtotals="1" fieldPosition="0"/>
    </format>
  </formats>
  <conditionalFormats count="8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ele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0" showColHeaders="0" showRowStripes="0" showColStripes="0" showLastColumn="1"/>
  <filters count="1">
    <filter fld="2" type="dateBetween" evalOrder="-1" id="354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A1440-D7D5-4DA2-A35F-42DF6A2F0687}" name="PivotTable1" cacheId="11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">
  <location ref="A3:F4" firstHeaderRow="0" firstDataRow="1" firstDataCol="0"/>
  <pivotFields count="7"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Freezer" fld="1" baseField="0" baseItem="0"/>
    <dataField name="Refrigerator" fld="2" baseField="0" baseItem="0"/>
    <dataField name="Dishwasher" fld="3" baseField="0" baseItem="0"/>
    <dataField name="Washing Machine" fld="4" baseField="0" baseItem="0"/>
    <dataField name="Heat Pump" fld="5" baseField="0" baseItem="0"/>
    <dataField name="Circulation Pump" fld="6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Freezer"/>
    <pivotHierarchy dragToData="1" caption="Refrigerator"/>
    <pivotHierarchy dragToData="1" caption="Dishwasher"/>
    <pivotHierarchy dragToData="1" caption="Washing Machine"/>
    <pivotHierarchy dragToData="1" caption="Heat Pump"/>
    <pivotHierarchy dragToData="1" caption="Circulation Pump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dateBetween" evalOrder="-1" id="491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C6F21-A4DC-4F68-86CE-71A91A46AB61}" name="PivotTable2" cacheId="22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A2:A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grid_import_int" fld="0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346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403E5-C6BA-46D2-8DB9-FE5889497993}" name="PivotTable3" cacheId="26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A1:A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pv_int" fld="0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346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A69AC-3A4E-4462-BEE8-E2E9F540D0DD}" name="PivotTable4" cacheId="18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A1:B2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onsumption" fld="0" baseField="0" baseItem="0"/>
    <dataField name="Sum of grid_import_int" fld="1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346" name="[household_data].[utc_timestamp]">
      <autoFilter ref="A1">
        <filterColumn colId="0">
          <customFilters and="1">
            <customFilter operator="greaterThanOrEqual" val="42370"/>
            <customFilter operator="lessThanOrEqual" val="427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usehol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utc_timestamp" xr10:uid="{4F58C62A-10BE-47D4-8D85-4FC073187C6E}" sourceName="[household_data].[utc_timestamp]">
  <pivotTables>
    <pivotTable tabId="2" name="PivotTable1"/>
    <pivotTable tabId="4" name="PivotTable1"/>
    <pivotTable tabId="5" name="PivotTable3"/>
    <pivotTable tabId="18" name="PivotTable4"/>
    <pivotTable tabId="16" name="PivotTable2"/>
    <pivotTable tabId="17" name="PivotTable3"/>
    <pivotTable tabId="6" name="week_hour_heat_map"/>
  </pivotTables>
  <state minimalRefreshVersion="6" lastRefreshVersion="6" pivotCacheId="1612888294" filterType="dateBetween">
    <selection startDate="2016-01-01T00:00:00" endDate="2016-12-31T00:00:00"/>
    <bounds startDate="2014-01-01T17:00:00" endDate="2020-01-01T22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imestamp" xr10:uid="{AECC62FD-325C-4CB7-88B1-4CB2C230F624}" cache="Timeline_utc_timestamp" caption="Timestamp" showHeader="0" showSelectionLabel="0" showHorizontalScrollbar="0" level="0" selectionLevel="0" scrollPosition="2014-01-01T00:00:00" style="Timeline Style 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1/relationships/timeline" Target="../timelines/timeline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6910-7F03-4B7B-B616-1ACEC8A62A70}">
  <sheetPr codeName="Sheet1"/>
  <dimension ref="A1:Z49"/>
  <sheetViews>
    <sheetView showGridLines="0" showRowColHeaders="0" tabSelected="1" zoomScale="70" zoomScaleNormal="70" workbookViewId="0">
      <pane xSplit="26" ySplit="1" topLeftCell="AA2" activePane="bottomRight" state="frozen"/>
      <selection pane="topRight" activeCell="AA1" sqref="AA1"/>
      <selection pane="bottomLeft" activeCell="A2" sqref="A2"/>
      <selection pane="bottomRight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4.44140625" customWidth="1"/>
    <col min="3" max="3" width="8.88671875" customWidth="1"/>
    <col min="6" max="6" width="10.44140625" customWidth="1"/>
    <col min="7" max="7" width="13.33203125" customWidth="1"/>
    <col min="8" max="8" width="11.6640625" customWidth="1"/>
    <col min="9" max="9" width="11.5546875" customWidth="1"/>
    <col min="10" max="10" width="11.88671875" customWidth="1"/>
    <col min="11" max="11" width="11.6640625" customWidth="1"/>
    <col min="12" max="12" width="5.33203125" customWidth="1"/>
    <col min="13" max="13" width="6.6640625" customWidth="1"/>
    <col min="14" max="14" width="5.109375" customWidth="1"/>
    <col min="16" max="16" width="11.109375" customWidth="1"/>
    <col min="17" max="17" width="8.88671875" customWidth="1"/>
    <col min="24" max="24" width="4.6640625" customWidth="1"/>
    <col min="26" max="26" width="8.88671875" hidden="1" customWidth="1"/>
  </cols>
  <sheetData>
    <row r="1" spans="1:25" ht="148.94999999999999" customHeight="1" x14ac:dyDescent="0.7">
      <c r="A1" s="27"/>
      <c r="B1" s="38" t="s">
        <v>0</v>
      </c>
      <c r="C1" s="38"/>
      <c r="D1" s="38"/>
      <c r="E1" s="38"/>
      <c r="F1" s="38"/>
      <c r="G1" s="3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 t="s">
        <v>1</v>
      </c>
      <c r="W1" s="28"/>
      <c r="X1" s="28"/>
      <c r="Y1" s="27"/>
    </row>
    <row r="2" spans="1:25" ht="15.6" customHeight="1" x14ac:dyDescent="0.7">
      <c r="A2" s="27"/>
      <c r="B2" s="27"/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7"/>
    </row>
    <row r="3" spans="1:25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1:25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25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5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25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25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25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25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6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6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6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36">
        <v>30</v>
      </c>
    </row>
    <row r="20" spans="1:26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6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6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6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6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6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6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6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27"/>
    </row>
    <row r="28" spans="1:26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27"/>
    </row>
    <row r="29" spans="1:26" ht="21.6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"/>
      <c r="N29" s="39" t="s">
        <v>2</v>
      </c>
      <c r="O29" s="39"/>
      <c r="P29" s="39"/>
      <c r="Q29" s="39"/>
      <c r="R29" s="39"/>
      <c r="S29" s="39"/>
      <c r="T29" s="39"/>
      <c r="U29" s="39"/>
      <c r="V29" s="39"/>
      <c r="W29" s="39"/>
      <c r="X29" s="32"/>
      <c r="Y29" s="27"/>
    </row>
    <row r="30" spans="1:26" ht="15" thickBot="1" x14ac:dyDescent="0.3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40" t="s">
        <v>3</v>
      </c>
      <c r="N30" s="34"/>
      <c r="O30" s="34" cm="1">
        <f t="array" aca="1" ref="O30:W30" ca="1">OFFSET('week-hour_heat_map'!D7:AA7, 0, Dashboard!Z49, 1, 9)</f>
        <v>6</v>
      </c>
      <c r="P30" s="34">
        <f ca="1"/>
        <v>7</v>
      </c>
      <c r="Q30" s="34">
        <f ca="1"/>
        <v>8</v>
      </c>
      <c r="R30" s="34">
        <f ca="1"/>
        <v>9</v>
      </c>
      <c r="S30" s="34">
        <f ca="1"/>
        <v>10</v>
      </c>
      <c r="T30" s="34">
        <f ca="1"/>
        <v>11</v>
      </c>
      <c r="U30" s="34">
        <f ca="1"/>
        <v>12</v>
      </c>
      <c r="V30" s="34">
        <f ca="1"/>
        <v>13</v>
      </c>
      <c r="W30" s="34">
        <f ca="1"/>
        <v>14</v>
      </c>
      <c r="X30" s="32"/>
      <c r="Y30" s="27"/>
    </row>
    <row r="31" spans="1:26" ht="15" thickBot="1" x14ac:dyDescent="0.3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40"/>
      <c r="N31" s="34" cm="1">
        <f t="array" aca="1" ref="N31:N47" ca="1">OFFSET('week-hour_heat_map'!C8:C60,Dashboard!Z19, 0, 17, 1)</f>
        <v>31</v>
      </c>
      <c r="O31" s="35" cm="1">
        <f t="array" aca="1" ref="O31:W47" ca="1">OFFSET('week-hour_heat_map'!C7, Dashboard!Z19 + 1, Z49 + 1, 17, 9)</f>
        <v>4.92876444789988</v>
      </c>
      <c r="P31" s="35">
        <f ca="1"/>
        <v>4.1923449688014216</v>
      </c>
      <c r="Q31" s="35">
        <f ca="1"/>
        <v>4.7423362414997428</v>
      </c>
      <c r="R31" s="35">
        <f ca="1"/>
        <v>6.825842698599331</v>
      </c>
      <c r="S31" s="35">
        <f ca="1"/>
        <v>3.9879140349999034</v>
      </c>
      <c r="T31" s="35">
        <f ca="1"/>
        <v>3.4447363703001201</v>
      </c>
      <c r="U31" s="35">
        <f ca="1"/>
        <v>4.6363923510000404</v>
      </c>
      <c r="V31" s="35">
        <f ca="1"/>
        <v>5.7484191655998984</v>
      </c>
      <c r="W31" s="35">
        <f ca="1"/>
        <v>5.2245925023006521</v>
      </c>
      <c r="X31" s="32"/>
      <c r="Y31" s="27"/>
    </row>
    <row r="32" spans="1:26" ht="15" thickBot="1" x14ac:dyDescent="0.3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40"/>
      <c r="N32" s="34">
        <f ca="1"/>
        <v>32</v>
      </c>
      <c r="O32" s="35">
        <f ca="1"/>
        <v>4.9367325182990953</v>
      </c>
      <c r="P32" s="35">
        <f ca="1"/>
        <v>4.2414677166020738</v>
      </c>
      <c r="Q32" s="35">
        <f ca="1"/>
        <v>4.58578568860014</v>
      </c>
      <c r="R32" s="35">
        <f ca="1"/>
        <v>4.7624348691977048</v>
      </c>
      <c r="S32" s="35">
        <f ca="1"/>
        <v>3.2046668400012095</v>
      </c>
      <c r="T32" s="35">
        <f ca="1"/>
        <v>4.4035674474980624</v>
      </c>
      <c r="U32" s="35">
        <f ca="1"/>
        <v>6.2307171134023065</v>
      </c>
      <c r="V32" s="35">
        <f ca="1"/>
        <v>5.0569489904981992</v>
      </c>
      <c r="W32" s="35">
        <f ca="1"/>
        <v>4.7746481631007782</v>
      </c>
      <c r="X32" s="32"/>
      <c r="Y32" s="27"/>
    </row>
    <row r="33" spans="1:25" ht="15" thickBot="1" x14ac:dyDescent="0.3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40"/>
      <c r="N33" s="34">
        <f ca="1"/>
        <v>33</v>
      </c>
      <c r="O33" s="35">
        <f ca="1"/>
        <v>3.6165573641002311</v>
      </c>
      <c r="P33" s="35">
        <f ca="1"/>
        <v>5.412077700899431</v>
      </c>
      <c r="Q33" s="35">
        <f ca="1"/>
        <v>3.7234016343006715</v>
      </c>
      <c r="R33" s="35">
        <f ca="1"/>
        <v>4.9724384619999</v>
      </c>
      <c r="S33" s="35">
        <f ca="1"/>
        <v>3.7612860412992859</v>
      </c>
      <c r="T33" s="35">
        <f ca="1"/>
        <v>3.266916159101811</v>
      </c>
      <c r="U33" s="35">
        <f ca="1"/>
        <v>4.675999071997353</v>
      </c>
      <c r="V33" s="35">
        <f ca="1"/>
        <v>4.7095066406017168</v>
      </c>
      <c r="W33" s="35">
        <f ca="1"/>
        <v>3.7401288046983154</v>
      </c>
      <c r="X33" s="32"/>
      <c r="Y33" s="27"/>
    </row>
    <row r="34" spans="1:25" ht="15" thickBot="1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40"/>
      <c r="N34" s="34">
        <f ca="1"/>
        <v>34</v>
      </c>
      <c r="O34" s="35">
        <f ca="1"/>
        <v>7.6944917492004379</v>
      </c>
      <c r="P34" s="35">
        <f ca="1"/>
        <v>7.0770732557988367</v>
      </c>
      <c r="Q34" s="35">
        <f ca="1"/>
        <v>3.6428125753014911</v>
      </c>
      <c r="R34" s="35">
        <f ca="1"/>
        <v>3.1754110283000045</v>
      </c>
      <c r="S34" s="35">
        <f ca="1"/>
        <v>3.4522476552995158</v>
      </c>
      <c r="T34" s="35">
        <f ca="1"/>
        <v>6.4089270082008625</v>
      </c>
      <c r="U34" s="35">
        <f ca="1"/>
        <v>4.8860871506991543</v>
      </c>
      <c r="V34" s="35">
        <f ca="1"/>
        <v>5.5687138087001813</v>
      </c>
      <c r="W34" s="35">
        <f ca="1"/>
        <v>4.2130363147003891</v>
      </c>
      <c r="X34" s="32"/>
      <c r="Y34" s="27"/>
    </row>
    <row r="35" spans="1:25" ht="15" thickBot="1" x14ac:dyDescent="0.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40"/>
      <c r="N35" s="34">
        <f ca="1"/>
        <v>35</v>
      </c>
      <c r="O35" s="35">
        <f ca="1"/>
        <v>3.9650114242022028</v>
      </c>
      <c r="P35" s="35">
        <f ca="1"/>
        <v>4.8092853669985516</v>
      </c>
      <c r="Q35" s="35">
        <f ca="1"/>
        <v>2.5037095666011737</v>
      </c>
      <c r="R35" s="35">
        <f ca="1"/>
        <v>2.9459752677993265</v>
      </c>
      <c r="S35" s="35">
        <f ca="1"/>
        <v>2.1666498078012637</v>
      </c>
      <c r="T35" s="35">
        <f ca="1"/>
        <v>3.7838213995997876</v>
      </c>
      <c r="U35" s="35">
        <f ca="1"/>
        <v>4.1656430748993216</v>
      </c>
      <c r="V35" s="35">
        <f ca="1"/>
        <v>4.2119095055001026</v>
      </c>
      <c r="W35" s="35">
        <f ca="1"/>
        <v>3.1617053416003955</v>
      </c>
      <c r="X35" s="32"/>
      <c r="Y35" s="27"/>
    </row>
    <row r="36" spans="1:25" ht="15" thickBot="1" x14ac:dyDescent="0.3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40"/>
      <c r="N36" s="34">
        <f ca="1"/>
        <v>36</v>
      </c>
      <c r="O36" s="35">
        <f ca="1"/>
        <v>3.3864168971001618</v>
      </c>
      <c r="P36" s="35">
        <f ca="1"/>
        <v>4.8186029460017608</v>
      </c>
      <c r="Q36" s="35">
        <f ca="1"/>
        <v>3.8706244099993228</v>
      </c>
      <c r="R36" s="35">
        <f ca="1"/>
        <v>4.4385557682990111</v>
      </c>
      <c r="S36" s="35">
        <f ca="1"/>
        <v>3.8709805977998712</v>
      </c>
      <c r="T36" s="35">
        <f ca="1"/>
        <v>3.6477528910992305</v>
      </c>
      <c r="U36" s="35">
        <f ca="1"/>
        <v>4.4065169818005643</v>
      </c>
      <c r="V36" s="35">
        <f ca="1"/>
        <v>7.9632162414014829</v>
      </c>
      <c r="W36" s="35">
        <f ca="1"/>
        <v>4.8389965790000815</v>
      </c>
      <c r="X36" s="32"/>
      <c r="Y36" s="27"/>
    </row>
    <row r="37" spans="1:25" ht="15" thickBot="1" x14ac:dyDescent="0.3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40"/>
      <c r="N37" s="34">
        <f ca="1"/>
        <v>37</v>
      </c>
      <c r="O37" s="35">
        <f ca="1"/>
        <v>6.4551386937010875</v>
      </c>
      <c r="P37" s="35">
        <f ca="1"/>
        <v>4.6988525032002144</v>
      </c>
      <c r="Q37" s="35">
        <f ca="1"/>
        <v>5.3583864360016378</v>
      </c>
      <c r="R37" s="35">
        <f ca="1"/>
        <v>5.6709740539985205</v>
      </c>
      <c r="S37" s="35">
        <f ca="1"/>
        <v>5.0172795383025459</v>
      </c>
      <c r="T37" s="35">
        <f ca="1"/>
        <v>4.6916792890962142</v>
      </c>
      <c r="U37" s="35">
        <f ca="1"/>
        <v>6.11515557130258</v>
      </c>
      <c r="V37" s="35">
        <f ca="1"/>
        <v>6.1327902500969458</v>
      </c>
      <c r="W37" s="35">
        <f ca="1"/>
        <v>4.8168772927022019</v>
      </c>
      <c r="X37" s="32"/>
      <c r="Y37" s="27"/>
    </row>
    <row r="38" spans="1:25" ht="15" thickBot="1" x14ac:dyDescent="0.3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40"/>
      <c r="N38" s="34">
        <f ca="1"/>
        <v>38</v>
      </c>
      <c r="O38" s="35">
        <f ca="1"/>
        <v>6.6663543053015246</v>
      </c>
      <c r="P38" s="35">
        <f ca="1"/>
        <v>5.6265377891008939</v>
      </c>
      <c r="Q38" s="35">
        <f ca="1"/>
        <v>4.7803851225004337</v>
      </c>
      <c r="R38" s="35">
        <f ca="1"/>
        <v>6.0703242022002541</v>
      </c>
      <c r="S38" s="35">
        <f ca="1"/>
        <v>5.0134104239982662</v>
      </c>
      <c r="T38" s="35">
        <f ca="1"/>
        <v>6.5620881444993984</v>
      </c>
      <c r="U38" s="35">
        <f ca="1"/>
        <v>6.6942541292012265</v>
      </c>
      <c r="V38" s="35">
        <f ca="1"/>
        <v>5.8886353867991374</v>
      </c>
      <c r="W38" s="35">
        <f ca="1"/>
        <v>4.6153849195003431</v>
      </c>
      <c r="X38" s="32"/>
      <c r="Y38" s="27"/>
    </row>
    <row r="39" spans="1:25" ht="15" thickBot="1" x14ac:dyDescent="0.3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40"/>
      <c r="N39" s="34">
        <f ca="1"/>
        <v>39</v>
      </c>
      <c r="O39" s="35">
        <f ca="1"/>
        <v>7.655422251400978</v>
      </c>
      <c r="P39" s="35">
        <f ca="1"/>
        <v>9.057499274699353</v>
      </c>
      <c r="Q39" s="35">
        <f ca="1"/>
        <v>4.5992872586012936</v>
      </c>
      <c r="R39" s="35">
        <f ca="1"/>
        <v>5.1856565966986636</v>
      </c>
      <c r="S39" s="35">
        <f ca="1"/>
        <v>3.4126549893021547</v>
      </c>
      <c r="T39" s="35">
        <f ca="1"/>
        <v>5.4534823027993298</v>
      </c>
      <c r="U39" s="35">
        <f ca="1"/>
        <v>6.5059685841011969</v>
      </c>
      <c r="V39" s="35">
        <f ca="1"/>
        <v>9.4347349953995945</v>
      </c>
      <c r="W39" s="35">
        <f ca="1"/>
        <v>8.2526377876000652</v>
      </c>
      <c r="X39" s="32"/>
      <c r="Y39" s="27"/>
    </row>
    <row r="40" spans="1:25" ht="15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40"/>
      <c r="N40" s="34">
        <f ca="1"/>
        <v>40</v>
      </c>
      <c r="O40" s="35">
        <f ca="1"/>
        <v>8.4035138943991115</v>
      </c>
      <c r="P40" s="35">
        <f ca="1"/>
        <v>7.8209925263006426</v>
      </c>
      <c r="Q40" s="35">
        <f ca="1"/>
        <v>6.8808461755999133</v>
      </c>
      <c r="R40" s="35">
        <f ca="1"/>
        <v>8.7844513757997902</v>
      </c>
      <c r="S40" s="35">
        <f ca="1"/>
        <v>4.8145060916993998</v>
      </c>
      <c r="T40" s="35">
        <f ca="1"/>
        <v>8.7594141865007487</v>
      </c>
      <c r="U40" s="35">
        <f ca="1"/>
        <v>7.5036970046999159</v>
      </c>
      <c r="V40" s="35">
        <f ca="1"/>
        <v>5.8909488336992126</v>
      </c>
      <c r="W40" s="35">
        <f ca="1"/>
        <v>7.0906617223001831</v>
      </c>
      <c r="X40" s="32"/>
      <c r="Y40" s="27"/>
    </row>
    <row r="41" spans="1:25" ht="15" thickBot="1" x14ac:dyDescent="0.3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40"/>
      <c r="N41" s="34">
        <f ca="1"/>
        <v>41</v>
      </c>
      <c r="O41" s="35">
        <f ca="1"/>
        <v>17.69913925049741</v>
      </c>
      <c r="P41" s="35">
        <f ca="1"/>
        <v>12.084137870199584</v>
      </c>
      <c r="Q41" s="35">
        <f ca="1"/>
        <v>10.151283707100333</v>
      </c>
      <c r="R41" s="35">
        <f ca="1"/>
        <v>8.9136231838998583</v>
      </c>
      <c r="S41" s="35">
        <f ca="1"/>
        <v>8.4774956346008139</v>
      </c>
      <c r="T41" s="35">
        <f ca="1"/>
        <v>8.6004320855016658</v>
      </c>
      <c r="U41" s="35">
        <f ca="1"/>
        <v>9.2124709317001816</v>
      </c>
      <c r="V41" s="35">
        <f ca="1"/>
        <v>12.101290606500015</v>
      </c>
      <c r="W41" s="35">
        <f ca="1"/>
        <v>8.4567737969966856</v>
      </c>
      <c r="X41" s="32"/>
      <c r="Y41" s="27"/>
    </row>
    <row r="42" spans="1:25" ht="15" thickBot="1" x14ac:dyDescent="0.3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40"/>
      <c r="N42" s="34">
        <f ca="1"/>
        <v>42</v>
      </c>
      <c r="O42" s="35">
        <f ca="1"/>
        <v>18.338478392501656</v>
      </c>
      <c r="P42" s="35">
        <f ca="1"/>
        <v>15.694009156396191</v>
      </c>
      <c r="Q42" s="35">
        <f ca="1"/>
        <v>15.807411926601162</v>
      </c>
      <c r="R42" s="35">
        <f ca="1"/>
        <v>11.068868251901222</v>
      </c>
      <c r="S42" s="35">
        <f ca="1"/>
        <v>7.8199017371987338</v>
      </c>
      <c r="T42" s="35">
        <f ca="1"/>
        <v>12.591838193798139</v>
      </c>
      <c r="U42" s="35">
        <f ca="1"/>
        <v>14.677717214003906</v>
      </c>
      <c r="V42" s="35">
        <f ca="1"/>
        <v>12.99941577909874</v>
      </c>
      <c r="W42" s="35">
        <f ca="1"/>
        <v>11.78501979189673</v>
      </c>
      <c r="X42" s="32"/>
      <c r="Y42" s="27"/>
    </row>
    <row r="43" spans="1:25" ht="15" thickBot="1" x14ac:dyDescent="0.3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40"/>
      <c r="N43" s="34">
        <f ca="1"/>
        <v>43</v>
      </c>
      <c r="O43" s="35">
        <f ca="1"/>
        <v>17.229419127396795</v>
      </c>
      <c r="P43" s="35">
        <f ca="1"/>
        <v>15.702788515403654</v>
      </c>
      <c r="Q43" s="35">
        <f ca="1"/>
        <v>21.981281630099943</v>
      </c>
      <c r="R43" s="35">
        <f ca="1"/>
        <v>10.481346161699776</v>
      </c>
      <c r="S43" s="35">
        <f ca="1"/>
        <v>5.9218127110027581</v>
      </c>
      <c r="T43" s="35">
        <f ca="1"/>
        <v>9.90662869009725</v>
      </c>
      <c r="U43" s="35">
        <f ca="1"/>
        <v>10.937467954799672</v>
      </c>
      <c r="V43" s="35">
        <f ca="1"/>
        <v>11.708336317396856</v>
      </c>
      <c r="W43" s="35">
        <f ca="1"/>
        <v>9.1825385549036582</v>
      </c>
      <c r="X43" s="32"/>
      <c r="Y43" s="27"/>
    </row>
    <row r="44" spans="1:25" ht="15" thickBot="1" x14ac:dyDescent="0.3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40"/>
      <c r="N44" s="34">
        <f ca="1"/>
        <v>44</v>
      </c>
      <c r="O44" s="35">
        <f ca="1"/>
        <v>16.538412659192545</v>
      </c>
      <c r="P44" s="35">
        <f ca="1"/>
        <v>11.880405318303019</v>
      </c>
      <c r="Q44" s="35">
        <f ca="1"/>
        <v>17.504923656098754</v>
      </c>
      <c r="R44" s="35">
        <f ca="1"/>
        <v>15.217410390799159</v>
      </c>
      <c r="S44" s="35">
        <f ca="1"/>
        <v>8.2956563854015712</v>
      </c>
      <c r="T44" s="35">
        <f ca="1"/>
        <v>11.024822317603594</v>
      </c>
      <c r="U44" s="35">
        <f ca="1"/>
        <v>11.250499830995864</v>
      </c>
      <c r="V44" s="35">
        <f ca="1"/>
        <v>9.9882098504026544</v>
      </c>
      <c r="W44" s="35">
        <f ca="1"/>
        <v>10.477354094294355</v>
      </c>
      <c r="X44" s="32"/>
      <c r="Y44" s="27"/>
    </row>
    <row r="45" spans="1:25" ht="15" thickBot="1" x14ac:dyDescent="0.3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40"/>
      <c r="N45" s="34">
        <f ca="1"/>
        <v>45</v>
      </c>
      <c r="O45" s="35">
        <f ca="1"/>
        <v>15.756812508395114</v>
      </c>
      <c r="P45" s="35">
        <f ca="1"/>
        <v>15.310383839502606</v>
      </c>
      <c r="Q45" s="35">
        <f ca="1"/>
        <v>13.605939062998686</v>
      </c>
      <c r="R45" s="35">
        <f ca="1"/>
        <v>13.004268502299055</v>
      </c>
      <c r="S45" s="35">
        <f ca="1"/>
        <v>17.242235845602977</v>
      </c>
      <c r="T45" s="35">
        <f ca="1"/>
        <v>11.181982694996123</v>
      </c>
      <c r="U45" s="35">
        <f ca="1"/>
        <v>13.091802550301509</v>
      </c>
      <c r="V45" s="35">
        <f ca="1"/>
        <v>11.522357320399692</v>
      </c>
      <c r="W45" s="35">
        <f ca="1"/>
        <v>9.761064445098782</v>
      </c>
      <c r="X45" s="32"/>
      <c r="Y45" s="27"/>
    </row>
    <row r="46" spans="1:25" ht="15" thickBot="1" x14ac:dyDescent="0.3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40"/>
      <c r="N46" s="34">
        <f ca="1"/>
        <v>46</v>
      </c>
      <c r="O46" s="35">
        <f ca="1"/>
        <v>19.07658838419502</v>
      </c>
      <c r="P46" s="35">
        <f ca="1"/>
        <v>18.354828173001351</v>
      </c>
      <c r="Q46" s="35">
        <f ca="1"/>
        <v>14.664409219399886</v>
      </c>
      <c r="R46" s="35">
        <f ca="1"/>
        <v>14.6297407577988</v>
      </c>
      <c r="S46" s="35">
        <f ca="1"/>
        <v>23.603006046401674</v>
      </c>
      <c r="T46" s="35">
        <f ca="1"/>
        <v>14.148633974599193</v>
      </c>
      <c r="U46" s="35">
        <f ca="1"/>
        <v>18.07861604180107</v>
      </c>
      <c r="V46" s="35">
        <f ca="1"/>
        <v>15.992707558396319</v>
      </c>
      <c r="W46" s="35">
        <f ca="1"/>
        <v>16.373133792901285</v>
      </c>
      <c r="X46" s="32"/>
      <c r="Y46" s="27"/>
    </row>
    <row r="47" spans="1:25" ht="15" thickBot="1" x14ac:dyDescent="0.3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40"/>
      <c r="N47" s="34">
        <f ca="1"/>
        <v>47</v>
      </c>
      <c r="O47" s="35">
        <f ca="1"/>
        <v>17.17416235070084</v>
      </c>
      <c r="P47" s="35">
        <f ca="1"/>
        <v>16.702264972002808</v>
      </c>
      <c r="Q47" s="35">
        <f ca="1"/>
        <v>15.467232550498125</v>
      </c>
      <c r="R47" s="35">
        <f ca="1"/>
        <v>15.500378372700652</v>
      </c>
      <c r="S47" s="35">
        <f ca="1"/>
        <v>25.017368393696074</v>
      </c>
      <c r="T47" s="35">
        <f ca="1"/>
        <v>10.021666061402243</v>
      </c>
      <c r="U47" s="35">
        <f ca="1"/>
        <v>16.765857808101373</v>
      </c>
      <c r="V47" s="35">
        <f ca="1"/>
        <v>15.810676275801825</v>
      </c>
      <c r="W47" s="35">
        <f ca="1"/>
        <v>13.931092598697205</v>
      </c>
      <c r="X47" s="32"/>
      <c r="Y47" s="27"/>
    </row>
    <row r="48" spans="1:25" ht="18.600000000000001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27"/>
    </row>
    <row r="49" spans="1:26" ht="26.4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33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36">
        <v>6</v>
      </c>
    </row>
  </sheetData>
  <sheetProtection selectLockedCells="1" pivotTables="0"/>
  <mergeCells count="3">
    <mergeCell ref="B1:G1"/>
    <mergeCell ref="N29:W29"/>
    <mergeCell ref="M30:M47"/>
  </mergeCells>
  <pageMargins left="0.7" right="0.7" top="0.75" bottom="0.75" header="0.3" footer="0.3"/>
  <ignoredErrors>
    <ignoredError sqref="N31 N32:W47 O30:W30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croll Bar 2">
              <controlPr locked="0" defaultSize="0" autoPict="0">
                <anchor moveWithCells="1">
                  <from>
                    <xdr:col>23</xdr:col>
                    <xdr:colOff>83820</xdr:colOff>
                    <xdr:row>29</xdr:row>
                    <xdr:rowOff>30480</xdr:rowOff>
                  </from>
                  <to>
                    <xdr:col>23</xdr:col>
                    <xdr:colOff>251460</xdr:colOff>
                    <xdr:row>47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Scroll Bar 3">
              <controlPr locked="0" defaultSize="0" autoPict="0">
                <anchor moveWithCells="1">
                  <from>
                    <xdr:col>12</xdr:col>
                    <xdr:colOff>441960</xdr:colOff>
                    <xdr:row>47</xdr:row>
                    <xdr:rowOff>22860</xdr:rowOff>
                  </from>
                  <to>
                    <xdr:col>22</xdr:col>
                    <xdr:colOff>525780</xdr:colOff>
                    <xdr:row>47</xdr:row>
                    <xdr:rowOff>205740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067A92A-4E60-475F-B6F9-8C4FC72256EE}">
            <xm:f>AND(O31&gt;=MIN('week-hour_heat_map'!$D$8:$AA$60),O31&lt;MAX('week-hour_heat_map'!$D$8:$AA$60)*0.2)</xm:f>
            <x14:dxf>
              <fill>
                <patternFill>
                  <bgColor theme="3" tint="0.89996032593768116"/>
                </patternFill>
              </fill>
            </x14:dxf>
          </x14:cfRule>
          <x14:cfRule type="expression" priority="2" id="{D27F5F20-CE5E-478B-A05C-5058C9042056}">
            <xm:f>AND(O31&gt;=MAX('week-hour_heat_map'!$D$8:$AA$60)*0.2,O31&lt;MAX('week-hour_heat_map'!$D$8:$AA$60)*0.3)</xm:f>
            <x14:dxf>
              <fill>
                <patternFill>
                  <bgColor theme="3" tint="0.89996032593768116"/>
                </patternFill>
              </fill>
            </x14:dxf>
          </x14:cfRule>
          <x14:cfRule type="expression" priority="3" id="{01EB4AA1-2A12-40FB-B15C-47825376719E}">
            <xm:f>AND(O31&gt;=MAX('week-hour_heat_map'!$D$8:$AA$60)*0.3,O31&lt;MAX('week-hour_heat_map'!$D$8:$AA$60)*0.4)</xm:f>
            <x14:dxf>
              <fill>
                <patternFill>
                  <bgColor theme="4" tint="0.79998168889431442"/>
                </patternFill>
              </fill>
            </x14:dxf>
          </x14:cfRule>
          <x14:cfRule type="expression" priority="4" id="{FF635EF9-7FAB-47F6-B1CE-9292E50BCF53}">
            <xm:f>AND(O31&gt;=MAX('week-hour_heat_map'!$D$8:$AA$60)*0.4,O31&lt;MAX('week-hour_heat_map'!$D$8:$AA$60)*0.6)</xm:f>
            <x14:dxf>
              <fill>
                <patternFill>
                  <bgColor rgb="FF4E95D9"/>
                </patternFill>
              </fill>
            </x14:dxf>
          </x14:cfRule>
          <x14:cfRule type="expression" priority="5" id="{D1CC246B-4B8B-4B88-ACAE-DA3CE58CC2C8}">
            <xm:f>AND(O31&gt;=MAX('week-hour_heat_map'!$D$8:$AA$60)*0.6,O31&lt;MAX('week-hour_heat_map'!$D$8:$AA$60)*0.7)</xm:f>
            <x14:dxf>
              <fill>
                <patternFill>
                  <bgColor theme="3" tint="0.499984740745262"/>
                </patternFill>
              </fill>
            </x14:dxf>
          </x14:cfRule>
          <x14:cfRule type="expression" priority="6" id="{D59957D5-F4E6-4BF2-8AE9-58AB40B8BB73}">
            <xm:f>AND(O31&gt;=MAX('week-hour_heat_map'!$D$8:$AA$60)*0.7,O31&lt;MAX('week-hour_heat_map'!$D$8:$AA$60)*0.9)</xm:f>
            <x14:dxf>
              <fill>
                <patternFill>
                  <bgColor rgb="FFFBE8AB"/>
                </patternFill>
              </fill>
            </x14:dxf>
          </x14:cfRule>
          <x14:cfRule type="expression" priority="7" id="{3E223D0E-5214-4A72-9A1A-9ACB0830F976}">
            <xm:f>O31=MAX('week-hour_heat_map'!$D$8:$AA$60)</xm:f>
            <x14:dxf>
              <fill>
                <patternFill>
                  <bgColor rgb="FFFFE38B"/>
                </patternFill>
              </fill>
            </x14:dxf>
          </x14:cfRule>
          <x14:cfRule type="expression" priority="8" id="{5D634CCF-E091-4D58-B9AA-015D11980435}">
            <xm:f>AND(O31&gt;=MAX('week-hour_heat_map'!$D$8:$AA$60)*0.9,O31&lt;MAX('week-hour_heat_map'!$D$8:$AA$60))</xm:f>
            <x14:dxf>
              <fill>
                <patternFill>
                  <bgColor rgb="FFF0C93C"/>
                </patternFill>
              </fill>
            </x14:dxf>
          </x14:cfRule>
          <xm:sqref>O31:W47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2EBB-6E58-46EF-BE6D-6C7FE1BBB235}">
  <sheetPr codeName="Sheet2"/>
  <dimension ref="A3:B17"/>
  <sheetViews>
    <sheetView zoomScaleNormal="100" workbookViewId="0">
      <selection activeCell="H13" sqref="H13"/>
    </sheetView>
  </sheetViews>
  <sheetFormatPr defaultRowHeight="14.4" x14ac:dyDescent="0.3"/>
  <cols>
    <col min="1" max="1" width="12.44140625" bestFit="1" customWidth="1"/>
    <col min="2" max="2" width="21.33203125" bestFit="1" customWidth="1"/>
    <col min="3" max="3" width="18.88671875" bestFit="1" customWidth="1"/>
    <col min="4" max="5" width="20.6640625" bestFit="1" customWidth="1"/>
    <col min="6" max="6" width="25" bestFit="1" customWidth="1"/>
    <col min="7" max="33" width="11" bestFit="1" customWidth="1"/>
    <col min="34" max="35" width="10" bestFit="1" customWidth="1"/>
    <col min="36" max="38" width="11" bestFit="1" customWidth="1"/>
    <col min="39" max="39" width="9" bestFit="1" customWidth="1"/>
    <col min="40" max="65" width="11" bestFit="1" customWidth="1"/>
    <col min="66" max="68" width="10" bestFit="1" customWidth="1"/>
    <col min="69" max="86" width="11" bestFit="1" customWidth="1"/>
    <col min="87" max="87" width="10" bestFit="1" customWidth="1"/>
    <col min="88" max="126" width="11" bestFit="1" customWidth="1"/>
    <col min="127" max="127" width="10" bestFit="1" customWidth="1"/>
    <col min="128" max="130" width="11" bestFit="1" customWidth="1"/>
    <col min="131" max="131" width="10" bestFit="1" customWidth="1"/>
    <col min="132" max="133" width="11" bestFit="1" customWidth="1"/>
    <col min="134" max="134" width="7" bestFit="1" customWidth="1"/>
    <col min="135" max="135" width="10" bestFit="1" customWidth="1"/>
    <col min="136" max="148" width="11" bestFit="1" customWidth="1"/>
    <col min="149" max="149" width="10" bestFit="1" customWidth="1"/>
    <col min="150" max="159" width="11" bestFit="1" customWidth="1"/>
    <col min="160" max="160" width="9" bestFit="1" customWidth="1"/>
    <col min="161" max="193" width="11" bestFit="1" customWidth="1"/>
    <col min="194" max="194" width="10" bestFit="1" customWidth="1"/>
    <col min="195" max="199" width="11" bestFit="1" customWidth="1"/>
    <col min="200" max="200" width="9" bestFit="1" customWidth="1"/>
    <col min="201" max="203" width="11" bestFit="1" customWidth="1"/>
    <col min="204" max="204" width="10" bestFit="1" customWidth="1"/>
    <col min="205" max="217" width="11" bestFit="1" customWidth="1"/>
    <col min="218" max="218" width="8" bestFit="1" customWidth="1"/>
    <col min="219" max="226" width="11" bestFit="1" customWidth="1"/>
    <col min="227" max="228" width="10" bestFit="1" customWidth="1"/>
    <col min="229" max="231" width="11" bestFit="1" customWidth="1"/>
    <col min="232" max="232" width="10" bestFit="1" customWidth="1"/>
    <col min="233" max="243" width="11" bestFit="1" customWidth="1"/>
    <col min="244" max="244" width="9" bestFit="1" customWidth="1"/>
    <col min="245" max="252" width="11" bestFit="1" customWidth="1"/>
    <col min="253" max="253" width="10" bestFit="1" customWidth="1"/>
    <col min="254" max="254" width="11" bestFit="1" customWidth="1"/>
    <col min="255" max="255" width="10" bestFit="1" customWidth="1"/>
    <col min="256" max="265" width="11" bestFit="1" customWidth="1"/>
    <col min="266" max="266" width="10" bestFit="1" customWidth="1"/>
    <col min="267" max="292" width="11" bestFit="1" customWidth="1"/>
    <col min="293" max="293" width="10" bestFit="1" customWidth="1"/>
    <col min="294" max="300" width="11" bestFit="1" customWidth="1"/>
    <col min="301" max="302" width="10" bestFit="1" customWidth="1"/>
    <col min="303" max="313" width="11" bestFit="1" customWidth="1"/>
    <col min="314" max="314" width="10" bestFit="1" customWidth="1"/>
    <col min="315" max="322" width="11" bestFit="1" customWidth="1"/>
    <col min="323" max="324" width="10" bestFit="1" customWidth="1"/>
    <col min="325" max="334" width="11" bestFit="1" customWidth="1"/>
    <col min="335" max="335" width="8" bestFit="1" customWidth="1"/>
    <col min="336" max="359" width="11" bestFit="1" customWidth="1"/>
    <col min="360" max="360" width="10" bestFit="1" customWidth="1"/>
    <col min="361" max="364" width="11" bestFit="1" customWidth="1"/>
    <col min="365" max="365" width="9" bestFit="1" customWidth="1"/>
    <col min="366" max="366" width="11" bestFit="1" customWidth="1"/>
    <col min="367" max="367" width="10" bestFit="1" customWidth="1"/>
    <col min="368" max="368" width="11" bestFit="1" customWidth="1"/>
    <col min="369" max="369" width="10" bestFit="1" customWidth="1"/>
    <col min="370" max="380" width="11" bestFit="1" customWidth="1"/>
    <col min="381" max="381" width="10" bestFit="1" customWidth="1"/>
    <col min="382" max="390" width="11" bestFit="1" customWidth="1"/>
    <col min="391" max="391" width="5" bestFit="1" customWidth="1"/>
    <col min="392" max="403" width="11" bestFit="1" customWidth="1"/>
    <col min="404" max="404" width="10" bestFit="1" customWidth="1"/>
    <col min="405" max="416" width="11" bestFit="1" customWidth="1"/>
    <col min="417" max="418" width="10" bestFit="1" customWidth="1"/>
    <col min="419" max="442" width="11" bestFit="1" customWidth="1"/>
    <col min="443" max="443" width="8" bestFit="1" customWidth="1"/>
    <col min="444" max="448" width="11" bestFit="1" customWidth="1"/>
    <col min="449" max="449" width="10" bestFit="1" customWidth="1"/>
    <col min="450" max="454" width="11" bestFit="1" customWidth="1"/>
    <col min="455" max="455" width="10" bestFit="1" customWidth="1"/>
    <col min="456" max="458" width="11" bestFit="1" customWidth="1"/>
    <col min="459" max="459" width="10" bestFit="1" customWidth="1"/>
    <col min="460" max="472" width="11" bestFit="1" customWidth="1"/>
    <col min="473" max="473" width="10" bestFit="1" customWidth="1"/>
    <col min="474" max="474" width="11" bestFit="1" customWidth="1"/>
    <col min="475" max="475" width="10" bestFit="1" customWidth="1"/>
    <col min="476" max="476" width="11" bestFit="1" customWidth="1"/>
    <col min="477" max="477" width="10" bestFit="1" customWidth="1"/>
    <col min="478" max="480" width="11" bestFit="1" customWidth="1"/>
    <col min="481" max="481" width="10" bestFit="1" customWidth="1"/>
    <col min="482" max="495" width="11" bestFit="1" customWidth="1"/>
    <col min="496" max="497" width="10" bestFit="1" customWidth="1"/>
    <col min="498" max="511" width="11" bestFit="1" customWidth="1"/>
    <col min="512" max="512" width="10" bestFit="1" customWidth="1"/>
    <col min="513" max="516" width="11" bestFit="1" customWidth="1"/>
    <col min="517" max="517" width="10" bestFit="1" customWidth="1"/>
    <col min="518" max="528" width="11" bestFit="1" customWidth="1"/>
    <col min="529" max="529" width="10" bestFit="1" customWidth="1"/>
    <col min="530" max="540" width="11" bestFit="1" customWidth="1"/>
    <col min="541" max="541" width="10" bestFit="1" customWidth="1"/>
    <col min="542" max="551" width="11" bestFit="1" customWidth="1"/>
    <col min="552" max="552" width="10" bestFit="1" customWidth="1"/>
    <col min="553" max="576" width="11" bestFit="1" customWidth="1"/>
    <col min="577" max="577" width="10" bestFit="1" customWidth="1"/>
    <col min="578" max="584" width="11" bestFit="1" customWidth="1"/>
    <col min="585" max="585" width="9" bestFit="1" customWidth="1"/>
    <col min="586" max="593" width="11" bestFit="1" customWidth="1"/>
    <col min="594" max="594" width="10" bestFit="1" customWidth="1"/>
    <col min="595" max="597" width="11" bestFit="1" customWidth="1"/>
    <col min="598" max="598" width="10" bestFit="1" customWidth="1"/>
    <col min="599" max="600" width="11" bestFit="1" customWidth="1"/>
    <col min="601" max="601" width="9" bestFit="1" customWidth="1"/>
    <col min="602" max="612" width="11" bestFit="1" customWidth="1"/>
    <col min="613" max="613" width="10" bestFit="1" customWidth="1"/>
    <col min="614" max="625" width="11" bestFit="1" customWidth="1"/>
    <col min="626" max="626" width="6" bestFit="1" customWidth="1"/>
    <col min="627" max="628" width="11" bestFit="1" customWidth="1"/>
    <col min="629" max="629" width="10" bestFit="1" customWidth="1"/>
    <col min="630" max="648" width="11" bestFit="1" customWidth="1"/>
    <col min="649" max="649" width="10" bestFit="1" customWidth="1"/>
    <col min="650" max="653" width="11" bestFit="1" customWidth="1"/>
    <col min="654" max="654" width="10" bestFit="1" customWidth="1"/>
    <col min="655" max="656" width="11" bestFit="1" customWidth="1"/>
    <col min="657" max="657" width="9" bestFit="1" customWidth="1"/>
    <col min="658" max="665" width="11" bestFit="1" customWidth="1"/>
    <col min="666" max="666" width="10" bestFit="1" customWidth="1"/>
    <col min="667" max="668" width="11" bestFit="1" customWidth="1"/>
    <col min="669" max="669" width="10" bestFit="1" customWidth="1"/>
    <col min="670" max="674" width="11" bestFit="1" customWidth="1"/>
    <col min="675" max="675" width="10" bestFit="1" customWidth="1"/>
    <col min="676" max="689" width="11" bestFit="1" customWidth="1"/>
    <col min="690" max="690" width="12" bestFit="1" customWidth="1"/>
    <col min="691" max="697" width="11" bestFit="1" customWidth="1"/>
    <col min="698" max="698" width="10" bestFit="1" customWidth="1"/>
    <col min="699" max="705" width="11" bestFit="1" customWidth="1"/>
    <col min="706" max="707" width="10" bestFit="1" customWidth="1"/>
    <col min="708" max="709" width="11" bestFit="1" customWidth="1"/>
    <col min="710" max="710" width="10" bestFit="1" customWidth="1"/>
    <col min="711" max="712" width="11" bestFit="1" customWidth="1"/>
    <col min="713" max="714" width="10" bestFit="1" customWidth="1"/>
    <col min="715" max="718" width="11" bestFit="1" customWidth="1"/>
    <col min="719" max="719" width="12" bestFit="1" customWidth="1"/>
    <col min="720" max="724" width="11" bestFit="1" customWidth="1"/>
    <col min="725" max="725" width="10" bestFit="1" customWidth="1"/>
    <col min="726" max="749" width="11" bestFit="1" customWidth="1"/>
    <col min="750" max="750" width="10" bestFit="1" customWidth="1"/>
    <col min="751" max="759" width="11" bestFit="1" customWidth="1"/>
    <col min="760" max="760" width="10" bestFit="1" customWidth="1"/>
    <col min="761" max="805" width="11" bestFit="1" customWidth="1"/>
    <col min="806" max="808" width="10" bestFit="1" customWidth="1"/>
    <col min="809" max="812" width="11" bestFit="1" customWidth="1"/>
    <col min="813" max="813" width="12" bestFit="1" customWidth="1"/>
    <col min="814" max="822" width="11" bestFit="1" customWidth="1"/>
    <col min="823" max="823" width="10" bestFit="1" customWidth="1"/>
    <col min="824" max="826" width="11" bestFit="1" customWidth="1"/>
    <col min="827" max="827" width="10" bestFit="1" customWidth="1"/>
    <col min="828" max="830" width="11" bestFit="1" customWidth="1"/>
    <col min="831" max="831" width="10" bestFit="1" customWidth="1"/>
    <col min="832" max="838" width="11" bestFit="1" customWidth="1"/>
    <col min="839" max="839" width="10" bestFit="1" customWidth="1"/>
    <col min="840" max="848" width="11" bestFit="1" customWidth="1"/>
    <col min="849" max="849" width="10" bestFit="1" customWidth="1"/>
    <col min="850" max="855" width="11" bestFit="1" customWidth="1"/>
    <col min="856" max="856" width="8" bestFit="1" customWidth="1"/>
    <col min="857" max="861" width="11" bestFit="1" customWidth="1"/>
    <col min="862" max="862" width="10" bestFit="1" customWidth="1"/>
    <col min="863" max="876" width="11" bestFit="1" customWidth="1"/>
    <col min="877" max="878" width="10" bestFit="1" customWidth="1"/>
    <col min="879" max="893" width="11" bestFit="1" customWidth="1"/>
    <col min="894" max="894" width="10" bestFit="1" customWidth="1"/>
    <col min="895" max="899" width="11" bestFit="1" customWidth="1"/>
    <col min="900" max="900" width="10" bestFit="1" customWidth="1"/>
    <col min="901" max="907" width="11" bestFit="1" customWidth="1"/>
    <col min="908" max="908" width="10" bestFit="1" customWidth="1"/>
    <col min="909" max="921" width="11" bestFit="1" customWidth="1"/>
    <col min="922" max="922" width="4" bestFit="1" customWidth="1"/>
    <col min="923" max="944" width="11" bestFit="1" customWidth="1"/>
    <col min="945" max="945" width="10" bestFit="1" customWidth="1"/>
    <col min="946" max="950" width="11" bestFit="1" customWidth="1"/>
    <col min="951" max="951" width="10" bestFit="1" customWidth="1"/>
    <col min="952" max="956" width="11" bestFit="1" customWidth="1"/>
    <col min="957" max="957" width="10" bestFit="1" customWidth="1"/>
    <col min="958" max="969" width="11" bestFit="1" customWidth="1"/>
    <col min="970" max="970" width="10" bestFit="1" customWidth="1"/>
    <col min="971" max="971" width="8" bestFit="1" customWidth="1"/>
    <col min="972" max="972" width="11" bestFit="1" customWidth="1"/>
    <col min="973" max="973" width="12" bestFit="1" customWidth="1"/>
    <col min="974" max="979" width="11" bestFit="1" customWidth="1"/>
    <col min="980" max="980" width="10" bestFit="1" customWidth="1"/>
    <col min="981" max="983" width="11" bestFit="1" customWidth="1"/>
    <col min="984" max="984" width="10" bestFit="1" customWidth="1"/>
    <col min="985" max="985" width="11" bestFit="1" customWidth="1"/>
    <col min="986" max="986" width="10" bestFit="1" customWidth="1"/>
    <col min="987" max="992" width="11" bestFit="1" customWidth="1"/>
    <col min="993" max="993" width="10" bestFit="1" customWidth="1"/>
    <col min="994" max="1001" width="11" bestFit="1" customWidth="1"/>
    <col min="1002" max="1002" width="10" bestFit="1" customWidth="1"/>
    <col min="1003" max="1009" width="11" bestFit="1" customWidth="1"/>
    <col min="1010" max="1010" width="10" bestFit="1" customWidth="1"/>
    <col min="1011" max="1011" width="11" bestFit="1" customWidth="1"/>
    <col min="1012" max="1012" width="10" bestFit="1" customWidth="1"/>
    <col min="1013" max="1013" width="11" bestFit="1" customWidth="1"/>
    <col min="1014" max="1014" width="10" bestFit="1" customWidth="1"/>
    <col min="1015" max="1016" width="11" bestFit="1" customWidth="1"/>
    <col min="1017" max="1017" width="10" bestFit="1" customWidth="1"/>
    <col min="1018" max="1019" width="11" bestFit="1" customWidth="1"/>
    <col min="1020" max="1020" width="9" bestFit="1" customWidth="1"/>
    <col min="1021" max="1034" width="11" bestFit="1" customWidth="1"/>
    <col min="1035" max="1035" width="12" bestFit="1" customWidth="1"/>
    <col min="1036" max="1053" width="11" bestFit="1" customWidth="1"/>
    <col min="1054" max="1054" width="10" bestFit="1" customWidth="1"/>
    <col min="1055" max="1058" width="11" bestFit="1" customWidth="1"/>
    <col min="1059" max="1059" width="10" bestFit="1" customWidth="1"/>
    <col min="1060" max="1062" width="11" bestFit="1" customWidth="1"/>
    <col min="1063" max="1063" width="10" bestFit="1" customWidth="1"/>
    <col min="1064" max="1065" width="11" bestFit="1" customWidth="1"/>
    <col min="1066" max="1066" width="12" bestFit="1" customWidth="1"/>
    <col min="1067" max="1067" width="11" bestFit="1" customWidth="1"/>
    <col min="1068" max="1068" width="10" bestFit="1" customWidth="1"/>
    <col min="1069" max="1076" width="11" bestFit="1" customWidth="1"/>
    <col min="1077" max="1077" width="10" bestFit="1" customWidth="1"/>
    <col min="1078" max="1084" width="11" bestFit="1" customWidth="1"/>
    <col min="1085" max="1085" width="10" bestFit="1" customWidth="1"/>
    <col min="1086" max="1091" width="11" bestFit="1" customWidth="1"/>
    <col min="1092" max="1092" width="10" bestFit="1" customWidth="1"/>
    <col min="1093" max="1093" width="8" bestFit="1" customWidth="1"/>
    <col min="1094" max="1096" width="11" bestFit="1" customWidth="1"/>
    <col min="1097" max="1097" width="10" bestFit="1" customWidth="1"/>
    <col min="1098" max="1112" width="11" bestFit="1" customWidth="1"/>
    <col min="1113" max="1113" width="10" bestFit="1" customWidth="1"/>
    <col min="1114" max="1120" width="11" bestFit="1" customWidth="1"/>
    <col min="1121" max="1121" width="10" bestFit="1" customWidth="1"/>
    <col min="1122" max="1124" width="11" bestFit="1" customWidth="1"/>
    <col min="1125" max="1125" width="10" bestFit="1" customWidth="1"/>
    <col min="1126" max="1128" width="11" bestFit="1" customWidth="1"/>
    <col min="1129" max="1129" width="9" bestFit="1" customWidth="1"/>
    <col min="1130" max="1134" width="11" bestFit="1" customWidth="1"/>
    <col min="1135" max="1135" width="10" bestFit="1" customWidth="1"/>
    <col min="1136" max="1158" width="11" bestFit="1" customWidth="1"/>
    <col min="1159" max="1159" width="10" bestFit="1" customWidth="1"/>
    <col min="1160" max="1163" width="11" bestFit="1" customWidth="1"/>
    <col min="1164" max="1164" width="10" bestFit="1" customWidth="1"/>
    <col min="1165" max="1165" width="11" bestFit="1" customWidth="1"/>
    <col min="1166" max="1166" width="6" bestFit="1" customWidth="1"/>
    <col min="1167" max="1176" width="11" bestFit="1" customWidth="1"/>
    <col min="1177" max="1177" width="10" bestFit="1" customWidth="1"/>
    <col min="1178" max="1194" width="11" bestFit="1" customWidth="1"/>
    <col min="1195" max="1195" width="9" bestFit="1" customWidth="1"/>
    <col min="1196" max="1200" width="11" bestFit="1" customWidth="1"/>
    <col min="1201" max="1202" width="12" bestFit="1" customWidth="1"/>
    <col min="1203" max="1212" width="11" bestFit="1" customWidth="1"/>
    <col min="1213" max="1214" width="12" bestFit="1" customWidth="1"/>
    <col min="1215" max="1215" width="10" bestFit="1" customWidth="1"/>
    <col min="1216" max="1226" width="11" bestFit="1" customWidth="1"/>
    <col min="1227" max="1227" width="10" bestFit="1" customWidth="1"/>
    <col min="1228" max="1231" width="11" bestFit="1" customWidth="1"/>
    <col min="1232" max="1232" width="10" bestFit="1" customWidth="1"/>
    <col min="1233" max="1233" width="11" bestFit="1" customWidth="1"/>
    <col min="1234" max="1234" width="8" bestFit="1" customWidth="1"/>
    <col min="1235" max="1247" width="11" bestFit="1" customWidth="1"/>
    <col min="1248" max="1248" width="10" bestFit="1" customWidth="1"/>
    <col min="1249" max="1249" width="11" bestFit="1" customWidth="1"/>
    <col min="1250" max="1250" width="9" bestFit="1" customWidth="1"/>
    <col min="1251" max="1256" width="11" bestFit="1" customWidth="1"/>
    <col min="1257" max="1257" width="12" bestFit="1" customWidth="1"/>
    <col min="1258" max="1262" width="11" bestFit="1" customWidth="1"/>
    <col min="1263" max="1263" width="10" bestFit="1" customWidth="1"/>
    <col min="1264" max="1268" width="11" bestFit="1" customWidth="1"/>
    <col min="1269" max="1269" width="12" bestFit="1" customWidth="1"/>
    <col min="1270" max="1285" width="11" bestFit="1" customWidth="1"/>
    <col min="1286" max="1286" width="10" bestFit="1" customWidth="1"/>
    <col min="1287" max="1288" width="11" bestFit="1" customWidth="1"/>
    <col min="1289" max="1289" width="10" bestFit="1" customWidth="1"/>
    <col min="1290" max="1312" width="11" bestFit="1" customWidth="1"/>
    <col min="1313" max="1313" width="10" bestFit="1" customWidth="1"/>
    <col min="1314" max="1321" width="11" bestFit="1" customWidth="1"/>
    <col min="1322" max="1322" width="10" bestFit="1" customWidth="1"/>
    <col min="1323" max="1333" width="11" bestFit="1" customWidth="1"/>
    <col min="1334" max="1334" width="10" bestFit="1" customWidth="1"/>
    <col min="1335" max="1341" width="11" bestFit="1" customWidth="1"/>
    <col min="1342" max="1342" width="10" bestFit="1" customWidth="1"/>
    <col min="1343" max="1343" width="12" bestFit="1" customWidth="1"/>
    <col min="1344" max="1344" width="11" bestFit="1" customWidth="1"/>
    <col min="1345" max="1345" width="12" bestFit="1" customWidth="1"/>
    <col min="1346" max="1346" width="11" bestFit="1" customWidth="1"/>
    <col min="1347" max="1347" width="10" bestFit="1" customWidth="1"/>
    <col min="1348" max="1355" width="11" bestFit="1" customWidth="1"/>
    <col min="1356" max="1356" width="10" bestFit="1" customWidth="1"/>
    <col min="1357" max="1357" width="11" bestFit="1" customWidth="1"/>
    <col min="1358" max="1358" width="10" bestFit="1" customWidth="1"/>
    <col min="1359" max="1365" width="11" bestFit="1" customWidth="1"/>
    <col min="1366" max="1366" width="10" bestFit="1" customWidth="1"/>
    <col min="1367" max="1379" width="11" bestFit="1" customWidth="1"/>
    <col min="1380" max="1380" width="8" bestFit="1" customWidth="1"/>
    <col min="1381" max="1384" width="11" bestFit="1" customWidth="1"/>
    <col min="1385" max="1385" width="10" bestFit="1" customWidth="1"/>
    <col min="1386" max="1386" width="11" bestFit="1" customWidth="1"/>
    <col min="1387" max="1387" width="9" bestFit="1" customWidth="1"/>
    <col min="1388" max="1394" width="11" bestFit="1" customWidth="1"/>
    <col min="1395" max="1395" width="10" bestFit="1" customWidth="1"/>
    <col min="1396" max="1405" width="11" bestFit="1" customWidth="1"/>
    <col min="1406" max="1406" width="10" bestFit="1" customWidth="1"/>
    <col min="1407" max="1418" width="11" bestFit="1" customWidth="1"/>
    <col min="1419" max="1421" width="12" bestFit="1" customWidth="1"/>
    <col min="1422" max="1422" width="11" bestFit="1" customWidth="1"/>
    <col min="1423" max="1423" width="10" bestFit="1" customWidth="1"/>
    <col min="1424" max="1425" width="11" bestFit="1" customWidth="1"/>
    <col min="1426" max="1426" width="9" bestFit="1" customWidth="1"/>
    <col min="1427" max="1429" width="11" bestFit="1" customWidth="1"/>
    <col min="1430" max="1430" width="10" bestFit="1" customWidth="1"/>
    <col min="1431" max="1431" width="11" bestFit="1" customWidth="1"/>
    <col min="1432" max="1432" width="10" bestFit="1" customWidth="1"/>
    <col min="1433" max="1458" width="11" bestFit="1" customWidth="1"/>
    <col min="1459" max="1459" width="5" bestFit="1" customWidth="1"/>
    <col min="1460" max="1465" width="11" bestFit="1" customWidth="1"/>
    <col min="1466" max="1466" width="12" bestFit="1" customWidth="1"/>
    <col min="1467" max="1468" width="11" bestFit="1" customWidth="1"/>
    <col min="1469" max="1469" width="10" bestFit="1" customWidth="1"/>
    <col min="1470" max="1470" width="11" bestFit="1" customWidth="1"/>
    <col min="1471" max="1471" width="12" bestFit="1" customWidth="1"/>
    <col min="1472" max="1476" width="11" bestFit="1" customWidth="1"/>
    <col min="1477" max="1477" width="10" bestFit="1" customWidth="1"/>
    <col min="1478" max="1488" width="11" bestFit="1" customWidth="1"/>
    <col min="1489" max="1490" width="10" bestFit="1" customWidth="1"/>
    <col min="1491" max="1496" width="11" bestFit="1" customWidth="1"/>
    <col min="1497" max="1497" width="9" bestFit="1" customWidth="1"/>
    <col min="1498" max="1504" width="11" bestFit="1" customWidth="1"/>
    <col min="1505" max="1505" width="12" bestFit="1" customWidth="1"/>
    <col min="1506" max="1520" width="11" bestFit="1" customWidth="1"/>
    <col min="1521" max="1521" width="10" bestFit="1" customWidth="1"/>
    <col min="1522" max="1530" width="11" bestFit="1" customWidth="1"/>
    <col min="1531" max="1531" width="10" bestFit="1" customWidth="1"/>
    <col min="1532" max="1537" width="11" bestFit="1" customWidth="1"/>
    <col min="1538" max="1538" width="8" bestFit="1" customWidth="1"/>
    <col min="1539" max="1549" width="11" bestFit="1" customWidth="1"/>
    <col min="1550" max="1550" width="12" bestFit="1" customWidth="1"/>
    <col min="1551" max="1552" width="11" bestFit="1" customWidth="1"/>
    <col min="1553" max="1553" width="10" bestFit="1" customWidth="1"/>
    <col min="1554" max="1569" width="11" bestFit="1" customWidth="1"/>
    <col min="1570" max="1570" width="12" bestFit="1" customWidth="1"/>
    <col min="1571" max="1584" width="11" bestFit="1" customWidth="1"/>
    <col min="1585" max="1585" width="12" bestFit="1" customWidth="1"/>
    <col min="1586" max="1588" width="11" bestFit="1" customWidth="1"/>
    <col min="1589" max="1589" width="10" bestFit="1" customWidth="1"/>
    <col min="1590" max="1592" width="11" bestFit="1" customWidth="1"/>
    <col min="1593" max="1593" width="10" bestFit="1" customWidth="1"/>
    <col min="1594" max="1603" width="11" bestFit="1" customWidth="1"/>
    <col min="1604" max="1604" width="10" bestFit="1" customWidth="1"/>
    <col min="1605" max="1614" width="11" bestFit="1" customWidth="1"/>
    <col min="1615" max="1615" width="10" bestFit="1" customWidth="1"/>
    <col min="1616" max="1629" width="11" bestFit="1" customWidth="1"/>
    <col min="1630" max="1630" width="10" bestFit="1" customWidth="1"/>
    <col min="1631" max="1637" width="11" bestFit="1" customWidth="1"/>
    <col min="1638" max="1639" width="10" bestFit="1" customWidth="1"/>
    <col min="1640" max="1642" width="11" bestFit="1" customWidth="1"/>
    <col min="1643" max="1643" width="10" bestFit="1" customWidth="1"/>
    <col min="1644" max="1644" width="11" bestFit="1" customWidth="1"/>
    <col min="1645" max="1645" width="12" bestFit="1" customWidth="1"/>
    <col min="1646" max="1646" width="10" bestFit="1" customWidth="1"/>
    <col min="1647" max="1647" width="11" bestFit="1" customWidth="1"/>
    <col min="1648" max="1648" width="10" bestFit="1" customWidth="1"/>
    <col min="1649" max="1669" width="11" bestFit="1" customWidth="1"/>
    <col min="1670" max="1670" width="10" bestFit="1" customWidth="1"/>
    <col min="1671" max="1671" width="11" bestFit="1" customWidth="1"/>
    <col min="1672" max="1672" width="12" bestFit="1" customWidth="1"/>
    <col min="1673" max="1680" width="11" bestFit="1" customWidth="1"/>
    <col min="1681" max="1681" width="12" bestFit="1" customWidth="1"/>
    <col min="1682" max="1683" width="11" bestFit="1" customWidth="1"/>
    <col min="1684" max="1684" width="8" bestFit="1" customWidth="1"/>
    <col min="1685" max="1686" width="11" bestFit="1" customWidth="1"/>
    <col min="1687" max="1687" width="12" bestFit="1" customWidth="1"/>
    <col min="1688" max="1690" width="11" bestFit="1" customWidth="1"/>
    <col min="1691" max="1691" width="10" bestFit="1" customWidth="1"/>
    <col min="1692" max="1697" width="11" bestFit="1" customWidth="1"/>
    <col min="1698" max="1698" width="10" bestFit="1" customWidth="1"/>
    <col min="1699" max="1701" width="11" bestFit="1" customWidth="1"/>
    <col min="1702" max="1702" width="10" bestFit="1" customWidth="1"/>
    <col min="1703" max="1703" width="11" bestFit="1" customWidth="1"/>
    <col min="1704" max="1704" width="10" bestFit="1" customWidth="1"/>
    <col min="1705" max="1709" width="11" bestFit="1" customWidth="1"/>
    <col min="1710" max="1710" width="12" bestFit="1" customWidth="1"/>
    <col min="1711" max="1714" width="11" bestFit="1" customWidth="1"/>
    <col min="1715" max="1715" width="9" bestFit="1" customWidth="1"/>
    <col min="1716" max="1723" width="11" bestFit="1" customWidth="1"/>
    <col min="1724" max="1724" width="12" bestFit="1" customWidth="1"/>
    <col min="1725" max="1725" width="9" bestFit="1" customWidth="1"/>
    <col min="1726" max="1732" width="11" bestFit="1" customWidth="1"/>
    <col min="1733" max="1733" width="9" bestFit="1" customWidth="1"/>
    <col min="1734" max="1754" width="11" bestFit="1" customWidth="1"/>
    <col min="1755" max="1755" width="6" bestFit="1" customWidth="1"/>
    <col min="1756" max="1756" width="10" bestFit="1" customWidth="1"/>
    <col min="1757" max="1759" width="11" bestFit="1" customWidth="1"/>
    <col min="1760" max="1760" width="10" bestFit="1" customWidth="1"/>
    <col min="1761" max="1761" width="11" bestFit="1" customWidth="1"/>
    <col min="1762" max="1762" width="10" bestFit="1" customWidth="1"/>
    <col min="1763" max="1776" width="11" bestFit="1" customWidth="1"/>
    <col min="1777" max="1777" width="10" bestFit="1" customWidth="1"/>
    <col min="1778" max="1778" width="11" bestFit="1" customWidth="1"/>
    <col min="1779" max="1779" width="12" bestFit="1" customWidth="1"/>
    <col min="1780" max="1791" width="11" bestFit="1" customWidth="1"/>
    <col min="1792" max="1792" width="9" bestFit="1" customWidth="1"/>
    <col min="1793" max="1801" width="11" bestFit="1" customWidth="1"/>
    <col min="1802" max="1802" width="12" bestFit="1" customWidth="1"/>
    <col min="1803" max="1812" width="11" bestFit="1" customWidth="1"/>
    <col min="1813" max="1813" width="10" bestFit="1" customWidth="1"/>
    <col min="1814" max="1816" width="11" bestFit="1" customWidth="1"/>
    <col min="1817" max="1817" width="9" bestFit="1" customWidth="1"/>
    <col min="1818" max="1839" width="11" bestFit="1" customWidth="1"/>
    <col min="1840" max="1840" width="10" bestFit="1" customWidth="1"/>
    <col min="1841" max="1851" width="11" bestFit="1" customWidth="1"/>
    <col min="1852" max="1852" width="10" bestFit="1" customWidth="1"/>
    <col min="1853" max="1858" width="11" bestFit="1" customWidth="1"/>
    <col min="1859" max="1859" width="10" bestFit="1" customWidth="1"/>
    <col min="1860" max="1861" width="11" bestFit="1" customWidth="1"/>
    <col min="1862" max="1862" width="12" bestFit="1" customWidth="1"/>
    <col min="1863" max="1865" width="11" bestFit="1" customWidth="1"/>
    <col min="1866" max="1866" width="10" bestFit="1" customWidth="1"/>
    <col min="1867" max="1874" width="11" bestFit="1" customWidth="1"/>
    <col min="1875" max="1875" width="12" bestFit="1" customWidth="1"/>
    <col min="1876" max="1879" width="11" bestFit="1" customWidth="1"/>
    <col min="1880" max="1880" width="10" bestFit="1" customWidth="1"/>
    <col min="1881" max="1881" width="11" bestFit="1" customWidth="1"/>
    <col min="1882" max="1882" width="10" bestFit="1" customWidth="1"/>
    <col min="1883" max="1887" width="11" bestFit="1" customWidth="1"/>
    <col min="1888" max="1888" width="10" bestFit="1" customWidth="1"/>
    <col min="1889" max="1891" width="11" bestFit="1" customWidth="1"/>
    <col min="1892" max="1892" width="10" bestFit="1" customWidth="1"/>
    <col min="1893" max="1899" width="11" bestFit="1" customWidth="1"/>
    <col min="1900" max="1900" width="10" bestFit="1" customWidth="1"/>
    <col min="1901" max="1910" width="11" bestFit="1" customWidth="1"/>
    <col min="1911" max="1911" width="10" bestFit="1" customWidth="1"/>
    <col min="1912" max="1915" width="11" bestFit="1" customWidth="1"/>
    <col min="1916" max="1916" width="10" bestFit="1" customWidth="1"/>
    <col min="1917" max="1917" width="11" bestFit="1" customWidth="1"/>
    <col min="1918" max="1918" width="10" bestFit="1" customWidth="1"/>
    <col min="1919" max="1919" width="11" bestFit="1" customWidth="1"/>
    <col min="1920" max="1920" width="10" bestFit="1" customWidth="1"/>
    <col min="1921" max="1922" width="11" bestFit="1" customWidth="1"/>
    <col min="1923" max="1923" width="10" bestFit="1" customWidth="1"/>
    <col min="1924" max="1935" width="11" bestFit="1" customWidth="1"/>
    <col min="1936" max="1936" width="12" bestFit="1" customWidth="1"/>
    <col min="1937" max="1937" width="11" bestFit="1" customWidth="1"/>
    <col min="1938" max="1938" width="8" bestFit="1" customWidth="1"/>
    <col min="1939" max="1942" width="11" bestFit="1" customWidth="1"/>
    <col min="1943" max="1945" width="10" bestFit="1" customWidth="1"/>
    <col min="1946" max="1952" width="11" bestFit="1" customWidth="1"/>
    <col min="1953" max="1953" width="10" bestFit="1" customWidth="1"/>
    <col min="1954" max="1954" width="11" bestFit="1" customWidth="1"/>
    <col min="1955" max="1955" width="9" bestFit="1" customWidth="1"/>
    <col min="1956" max="1956" width="11" bestFit="1" customWidth="1"/>
    <col min="1957" max="1957" width="9" bestFit="1" customWidth="1"/>
    <col min="1958" max="1958" width="10" bestFit="1" customWidth="1"/>
    <col min="1959" max="1969" width="11" bestFit="1" customWidth="1"/>
    <col min="1970" max="1970" width="12" bestFit="1" customWidth="1"/>
    <col min="1971" max="1986" width="11" bestFit="1" customWidth="1"/>
    <col min="1987" max="1987" width="10" bestFit="1" customWidth="1"/>
    <col min="1988" max="2012" width="11" bestFit="1" customWidth="1"/>
    <col min="2013" max="2013" width="2" bestFit="1" customWidth="1"/>
    <col min="2014" max="2014" width="10" bestFit="1" customWidth="1"/>
    <col min="2015" max="2018" width="11" bestFit="1" customWidth="1"/>
    <col min="2019" max="2020" width="10" bestFit="1" customWidth="1"/>
    <col min="2021" max="2026" width="11" bestFit="1" customWidth="1"/>
    <col min="2027" max="2027" width="10" bestFit="1" customWidth="1"/>
    <col min="2028" max="2034" width="11" bestFit="1" customWidth="1"/>
    <col min="2035" max="2035" width="10" bestFit="1" customWidth="1"/>
    <col min="2036" max="2039" width="11" bestFit="1" customWidth="1"/>
    <col min="2040" max="2040" width="12" bestFit="1" customWidth="1"/>
    <col min="2041" max="2043" width="11" bestFit="1" customWidth="1"/>
    <col min="2044" max="2045" width="10" bestFit="1" customWidth="1"/>
    <col min="2046" max="2049" width="11" bestFit="1" customWidth="1"/>
    <col min="2050" max="2050" width="9" bestFit="1" customWidth="1"/>
    <col min="2051" max="2051" width="12" bestFit="1" customWidth="1"/>
    <col min="2052" max="2058" width="11" bestFit="1" customWidth="1"/>
    <col min="2059" max="2059" width="10" bestFit="1" customWidth="1"/>
    <col min="2060" max="2064" width="11" bestFit="1" customWidth="1"/>
    <col min="2065" max="2065" width="10" bestFit="1" customWidth="1"/>
    <col min="2066" max="2066" width="11" bestFit="1" customWidth="1"/>
    <col min="2067" max="2067" width="10" bestFit="1" customWidth="1"/>
    <col min="2068" max="2079" width="11" bestFit="1" customWidth="1"/>
    <col min="2080" max="2080" width="10" bestFit="1" customWidth="1"/>
    <col min="2081" max="2092" width="11" bestFit="1" customWidth="1"/>
    <col min="2093" max="2093" width="10" bestFit="1" customWidth="1"/>
    <col min="2094" max="2099" width="11" bestFit="1" customWidth="1"/>
    <col min="2100" max="2100" width="12" bestFit="1" customWidth="1"/>
    <col min="2101" max="2103" width="11" bestFit="1" customWidth="1"/>
    <col min="2104" max="2104" width="9" bestFit="1" customWidth="1"/>
    <col min="2105" max="2105" width="11" bestFit="1" customWidth="1"/>
    <col min="2106" max="2106" width="10" bestFit="1" customWidth="1"/>
    <col min="2107" max="2115" width="11" bestFit="1" customWidth="1"/>
    <col min="2116" max="2116" width="12" bestFit="1" customWidth="1"/>
    <col min="2117" max="2129" width="11" bestFit="1" customWidth="1"/>
    <col min="2130" max="2130" width="12" bestFit="1" customWidth="1"/>
    <col min="2131" max="2142" width="11" bestFit="1" customWidth="1"/>
    <col min="2143" max="2143" width="12" bestFit="1" customWidth="1"/>
    <col min="2144" max="2151" width="11" bestFit="1" customWidth="1"/>
    <col min="2152" max="2152" width="12" bestFit="1" customWidth="1"/>
    <col min="2153" max="2153" width="11" bestFit="1" customWidth="1"/>
    <col min="2154" max="2154" width="12" bestFit="1" customWidth="1"/>
    <col min="2155" max="2156" width="11" bestFit="1" customWidth="1"/>
    <col min="2157" max="2157" width="10" bestFit="1" customWidth="1"/>
    <col min="2158" max="2161" width="11" bestFit="1" customWidth="1"/>
    <col min="2162" max="2162" width="10" bestFit="1" customWidth="1"/>
    <col min="2163" max="2169" width="11" bestFit="1" customWidth="1"/>
    <col min="2170" max="2170" width="12" bestFit="1" customWidth="1"/>
    <col min="2171" max="2178" width="11" bestFit="1" customWidth="1"/>
    <col min="2179" max="2179" width="10" bestFit="1" customWidth="1"/>
    <col min="2180" max="2187" width="11" bestFit="1" customWidth="1"/>
    <col min="2188" max="2188" width="10" bestFit="1" customWidth="1"/>
    <col min="2189" max="2192" width="11" bestFit="1" customWidth="1"/>
    <col min="2193" max="2193" width="12" bestFit="1" customWidth="1"/>
    <col min="2194" max="2196" width="11" bestFit="1" customWidth="1"/>
    <col min="2197" max="2197" width="10" bestFit="1" customWidth="1"/>
    <col min="2198" max="2198" width="11" bestFit="1" customWidth="1"/>
    <col min="2199" max="2199" width="12" bestFit="1" customWidth="1"/>
    <col min="2200" max="2205" width="11" bestFit="1" customWidth="1"/>
    <col min="2206" max="2206" width="12" bestFit="1" customWidth="1"/>
    <col min="2207" max="2207" width="11" bestFit="1" customWidth="1"/>
    <col min="2208" max="2208" width="8" bestFit="1" customWidth="1"/>
    <col min="2209" max="2212" width="11" bestFit="1" customWidth="1"/>
    <col min="2213" max="2214" width="10" bestFit="1" customWidth="1"/>
    <col min="2215" max="2220" width="11" bestFit="1" customWidth="1"/>
    <col min="2221" max="2221" width="12" bestFit="1" customWidth="1"/>
    <col min="2222" max="2225" width="11" bestFit="1" customWidth="1"/>
    <col min="2226" max="2226" width="10" bestFit="1" customWidth="1"/>
    <col min="2227" max="2227" width="11" bestFit="1" customWidth="1"/>
    <col min="2228" max="2228" width="10" bestFit="1" customWidth="1"/>
    <col min="2229" max="2230" width="11" bestFit="1" customWidth="1"/>
    <col min="2231" max="2231" width="10" bestFit="1" customWidth="1"/>
    <col min="2232" max="2235" width="11" bestFit="1" customWidth="1"/>
    <col min="2236" max="2236" width="10" bestFit="1" customWidth="1"/>
    <col min="2237" max="2238" width="11" bestFit="1" customWidth="1"/>
    <col min="2239" max="2239" width="10" bestFit="1" customWidth="1"/>
    <col min="2240" max="2243" width="11" bestFit="1" customWidth="1"/>
    <col min="2244" max="2244" width="9" bestFit="1" customWidth="1"/>
    <col min="2245" max="2257" width="11" bestFit="1" customWidth="1"/>
    <col min="2258" max="2258" width="10" bestFit="1" customWidth="1"/>
    <col min="2259" max="2266" width="11" bestFit="1" customWidth="1"/>
    <col min="2267" max="2267" width="10" bestFit="1" customWidth="1"/>
    <col min="2268" max="2271" width="11" bestFit="1" customWidth="1"/>
    <col min="2272" max="2272" width="10" bestFit="1" customWidth="1"/>
    <col min="2273" max="2273" width="11" bestFit="1" customWidth="1"/>
    <col min="2274" max="2274" width="10" bestFit="1" customWidth="1"/>
    <col min="2275" max="2275" width="12" bestFit="1" customWidth="1"/>
    <col min="2276" max="2282" width="11" bestFit="1" customWidth="1"/>
    <col min="2283" max="2283" width="10" bestFit="1" customWidth="1"/>
    <col min="2284" max="2286" width="11" bestFit="1" customWidth="1"/>
    <col min="2287" max="2287" width="10" bestFit="1" customWidth="1"/>
    <col min="2288" max="2290" width="11" bestFit="1" customWidth="1"/>
    <col min="2291" max="2291" width="10" bestFit="1" customWidth="1"/>
    <col min="2292" max="2294" width="11" bestFit="1" customWidth="1"/>
    <col min="2295" max="2295" width="12" bestFit="1" customWidth="1"/>
    <col min="2296" max="2311" width="11" bestFit="1" customWidth="1"/>
    <col min="2312" max="2312" width="12" bestFit="1" customWidth="1"/>
    <col min="2313" max="2313" width="9" bestFit="1" customWidth="1"/>
    <col min="2314" max="2322" width="11" bestFit="1" customWidth="1"/>
    <col min="2323" max="2323" width="10" bestFit="1" customWidth="1"/>
    <col min="2324" max="2325" width="11" bestFit="1" customWidth="1"/>
    <col min="2326" max="2326" width="10" bestFit="1" customWidth="1"/>
    <col min="2327" max="2334" width="11" bestFit="1" customWidth="1"/>
    <col min="2335" max="2335" width="12" bestFit="1" customWidth="1"/>
    <col min="2336" max="2336" width="11" bestFit="1" customWidth="1"/>
    <col min="2337" max="2337" width="12" bestFit="1" customWidth="1"/>
    <col min="2338" max="2343" width="11" bestFit="1" customWidth="1"/>
    <col min="2344" max="2344" width="12" bestFit="1" customWidth="1"/>
    <col min="2345" max="2347" width="11" bestFit="1" customWidth="1"/>
    <col min="2348" max="2348" width="10" bestFit="1" customWidth="1"/>
    <col min="2349" max="2354" width="11" bestFit="1" customWidth="1"/>
    <col min="2355" max="2355" width="10" bestFit="1" customWidth="1"/>
    <col min="2356" max="2357" width="11" bestFit="1" customWidth="1"/>
    <col min="2358" max="2358" width="12" bestFit="1" customWidth="1"/>
    <col min="2359" max="2359" width="11" bestFit="1" customWidth="1"/>
    <col min="2360" max="2360" width="12" bestFit="1" customWidth="1"/>
    <col min="2361" max="2373" width="11" bestFit="1" customWidth="1"/>
    <col min="2374" max="2374" width="12" bestFit="1" customWidth="1"/>
    <col min="2375" max="2379" width="11" bestFit="1" customWidth="1"/>
    <col min="2380" max="2380" width="10" bestFit="1" customWidth="1"/>
    <col min="2381" max="2387" width="11" bestFit="1" customWidth="1"/>
    <col min="2388" max="2388" width="10" bestFit="1" customWidth="1"/>
    <col min="2389" max="2405" width="11" bestFit="1" customWidth="1"/>
    <col min="2406" max="2406" width="10" bestFit="1" customWidth="1"/>
    <col min="2407" max="2422" width="11" bestFit="1" customWidth="1"/>
    <col min="2423" max="2424" width="12" bestFit="1" customWidth="1"/>
    <col min="2425" max="2426" width="11" bestFit="1" customWidth="1"/>
    <col min="2427" max="2427" width="10" bestFit="1" customWidth="1"/>
    <col min="2428" max="2432" width="11" bestFit="1" customWidth="1"/>
    <col min="2433" max="2433" width="10" bestFit="1" customWidth="1"/>
    <col min="2434" max="2434" width="11" bestFit="1" customWidth="1"/>
    <col min="2435" max="2435" width="10" bestFit="1" customWidth="1"/>
    <col min="2436" max="2452" width="11" bestFit="1" customWidth="1"/>
    <col min="2453" max="2453" width="12" bestFit="1" customWidth="1"/>
    <col min="2454" max="2468" width="11" bestFit="1" customWidth="1"/>
    <col min="2469" max="2469" width="12" bestFit="1" customWidth="1"/>
    <col min="2470" max="2473" width="11" bestFit="1" customWidth="1"/>
    <col min="2474" max="2474" width="10" bestFit="1" customWidth="1"/>
    <col min="2475" max="2485" width="11" bestFit="1" customWidth="1"/>
    <col min="2486" max="2486" width="10" bestFit="1" customWidth="1"/>
    <col min="2487" max="2487" width="11" bestFit="1" customWidth="1"/>
    <col min="2488" max="2488" width="12" bestFit="1" customWidth="1"/>
    <col min="2489" max="2489" width="10" bestFit="1" customWidth="1"/>
    <col min="2490" max="2500" width="11" bestFit="1" customWidth="1"/>
    <col min="2501" max="2501" width="12" bestFit="1" customWidth="1"/>
    <col min="2502" max="2508" width="11" bestFit="1" customWidth="1"/>
    <col min="2509" max="2509" width="10" bestFit="1" customWidth="1"/>
    <col min="2510" max="2519" width="11" bestFit="1" customWidth="1"/>
    <col min="2520" max="2520" width="12" bestFit="1" customWidth="1"/>
    <col min="2521" max="2527" width="11" bestFit="1" customWidth="1"/>
    <col min="2528" max="2528" width="10" bestFit="1" customWidth="1"/>
    <col min="2529" max="2529" width="11" bestFit="1" customWidth="1"/>
    <col min="2530" max="2530" width="10" bestFit="1" customWidth="1"/>
    <col min="2531" max="2535" width="11" bestFit="1" customWidth="1"/>
    <col min="2536" max="2536" width="12" bestFit="1" customWidth="1"/>
    <col min="2537" max="2541" width="11" bestFit="1" customWidth="1"/>
    <col min="2542" max="2543" width="10" bestFit="1" customWidth="1"/>
    <col min="2544" max="2545" width="11" bestFit="1" customWidth="1"/>
    <col min="2546" max="2546" width="10" bestFit="1" customWidth="1"/>
    <col min="2547" max="2557" width="11" bestFit="1" customWidth="1"/>
    <col min="2558" max="2558" width="10" bestFit="1" customWidth="1"/>
    <col min="2559" max="2565" width="11" bestFit="1" customWidth="1"/>
    <col min="2566" max="2566" width="5" bestFit="1" customWidth="1"/>
    <col min="2567" max="2569" width="11" bestFit="1" customWidth="1"/>
    <col min="2570" max="2570" width="12" bestFit="1" customWidth="1"/>
    <col min="2571" max="2572" width="11" bestFit="1" customWidth="1"/>
    <col min="2573" max="2573" width="12" bestFit="1" customWidth="1"/>
    <col min="2574" max="2580" width="11" bestFit="1" customWidth="1"/>
    <col min="2581" max="2581" width="10" bestFit="1" customWidth="1"/>
    <col min="2582" max="2582" width="11" bestFit="1" customWidth="1"/>
    <col min="2583" max="2583" width="10" bestFit="1" customWidth="1"/>
    <col min="2584" max="2586" width="11" bestFit="1" customWidth="1"/>
    <col min="2587" max="2587" width="10" bestFit="1" customWidth="1"/>
    <col min="2588" max="2592" width="11" bestFit="1" customWidth="1"/>
    <col min="2593" max="2593" width="10" bestFit="1" customWidth="1"/>
    <col min="2594" max="2594" width="11" bestFit="1" customWidth="1"/>
    <col min="2595" max="2595" width="10" bestFit="1" customWidth="1"/>
    <col min="2596" max="2607" width="11" bestFit="1" customWidth="1"/>
    <col min="2608" max="2608" width="12" bestFit="1" customWidth="1"/>
    <col min="2609" max="2614" width="11" bestFit="1" customWidth="1"/>
    <col min="2615" max="2615" width="12" bestFit="1" customWidth="1"/>
    <col min="2616" max="2616" width="10" bestFit="1" customWidth="1"/>
    <col min="2617" max="2617" width="11" bestFit="1" customWidth="1"/>
    <col min="2618" max="2618" width="10" bestFit="1" customWidth="1"/>
    <col min="2619" max="2619" width="12" bestFit="1" customWidth="1"/>
    <col min="2620" max="2630" width="11" bestFit="1" customWidth="1"/>
    <col min="2631" max="2631" width="10" bestFit="1" customWidth="1"/>
    <col min="2632" max="2634" width="11" bestFit="1" customWidth="1"/>
    <col min="2635" max="2635" width="8" bestFit="1" customWidth="1"/>
    <col min="2636" max="2641" width="11" bestFit="1" customWidth="1"/>
    <col min="2642" max="2642" width="12" bestFit="1" customWidth="1"/>
    <col min="2643" max="2645" width="11" bestFit="1" customWidth="1"/>
    <col min="2646" max="2646" width="12" bestFit="1" customWidth="1"/>
    <col min="2647" max="2648" width="11" bestFit="1" customWidth="1"/>
    <col min="2649" max="2649" width="12" bestFit="1" customWidth="1"/>
    <col min="2650" max="2654" width="11" bestFit="1" customWidth="1"/>
    <col min="2655" max="2655" width="10" bestFit="1" customWidth="1"/>
    <col min="2656" max="2659" width="11" bestFit="1" customWidth="1"/>
    <col min="2660" max="2660" width="12" bestFit="1" customWidth="1"/>
    <col min="2661" max="2661" width="11" bestFit="1" customWidth="1"/>
    <col min="2662" max="2662" width="9" bestFit="1" customWidth="1"/>
    <col min="2663" max="2665" width="11" bestFit="1" customWidth="1"/>
    <col min="2666" max="2666" width="10" bestFit="1" customWidth="1"/>
    <col min="2667" max="2681" width="11" bestFit="1" customWidth="1"/>
    <col min="2682" max="2682" width="10" bestFit="1" customWidth="1"/>
    <col min="2683" max="2687" width="11" bestFit="1" customWidth="1"/>
    <col min="2688" max="2688" width="12" bestFit="1" customWidth="1"/>
    <col min="2689" max="2695" width="11" bestFit="1" customWidth="1"/>
    <col min="2696" max="2696" width="10" bestFit="1" customWidth="1"/>
    <col min="2697" max="2697" width="11" bestFit="1" customWidth="1"/>
    <col min="2698" max="2698" width="10" bestFit="1" customWidth="1"/>
    <col min="2699" max="2699" width="11" bestFit="1" customWidth="1"/>
    <col min="2700" max="2700" width="10" bestFit="1" customWidth="1"/>
    <col min="2701" max="2708" width="11" bestFit="1" customWidth="1"/>
    <col min="2709" max="2709" width="12" bestFit="1" customWidth="1"/>
    <col min="2710" max="2714" width="11" bestFit="1" customWidth="1"/>
    <col min="2715" max="2715" width="12" bestFit="1" customWidth="1"/>
    <col min="2716" max="2725" width="11" bestFit="1" customWidth="1"/>
    <col min="2726" max="2726" width="12" bestFit="1" customWidth="1"/>
    <col min="2727" max="2752" width="11" bestFit="1" customWidth="1"/>
    <col min="2753" max="2753" width="10" bestFit="1" customWidth="1"/>
    <col min="2754" max="2760" width="11" bestFit="1" customWidth="1"/>
    <col min="2761" max="2762" width="10" bestFit="1" customWidth="1"/>
    <col min="2763" max="2766" width="11" bestFit="1" customWidth="1"/>
    <col min="2767" max="2767" width="12" bestFit="1" customWidth="1"/>
    <col min="2768" max="2769" width="11" bestFit="1" customWidth="1"/>
    <col min="2770" max="2771" width="12" bestFit="1" customWidth="1"/>
    <col min="2772" max="2778" width="11" bestFit="1" customWidth="1"/>
    <col min="2779" max="2779" width="10" bestFit="1" customWidth="1"/>
    <col min="2780" max="2783" width="11" bestFit="1" customWidth="1"/>
    <col min="2784" max="2784" width="12" bestFit="1" customWidth="1"/>
    <col min="2785" max="2787" width="11" bestFit="1" customWidth="1"/>
    <col min="2788" max="2788" width="12" bestFit="1" customWidth="1"/>
    <col min="2789" max="2794" width="11" bestFit="1" customWidth="1"/>
    <col min="2795" max="2795" width="12" bestFit="1" customWidth="1"/>
    <col min="2796" max="2796" width="11" bestFit="1" customWidth="1"/>
    <col min="2797" max="2797" width="12" bestFit="1" customWidth="1"/>
    <col min="2798" max="2798" width="10" bestFit="1" customWidth="1"/>
    <col min="2799" max="2799" width="11" bestFit="1" customWidth="1"/>
    <col min="2800" max="2800" width="10" bestFit="1" customWidth="1"/>
    <col min="2801" max="2809" width="11" bestFit="1" customWidth="1"/>
    <col min="2810" max="2810" width="12" bestFit="1" customWidth="1"/>
    <col min="2811" max="2811" width="10" bestFit="1" customWidth="1"/>
    <col min="2812" max="2814" width="11" bestFit="1" customWidth="1"/>
    <col min="2815" max="2815" width="9" bestFit="1" customWidth="1"/>
    <col min="2816" max="2817" width="11" bestFit="1" customWidth="1"/>
    <col min="2818" max="2818" width="12" bestFit="1" customWidth="1"/>
    <col min="2819" max="2819" width="10" bestFit="1" customWidth="1"/>
    <col min="2820" max="2839" width="11" bestFit="1" customWidth="1"/>
    <col min="2840" max="2840" width="12" bestFit="1" customWidth="1"/>
    <col min="2841" max="2842" width="11" bestFit="1" customWidth="1"/>
    <col min="2843" max="2843" width="9" bestFit="1" customWidth="1"/>
    <col min="2844" max="2846" width="11" bestFit="1" customWidth="1"/>
    <col min="2847" max="2847" width="12" bestFit="1" customWidth="1"/>
    <col min="2848" max="2849" width="11" bestFit="1" customWidth="1"/>
    <col min="2850" max="2850" width="12" bestFit="1" customWidth="1"/>
    <col min="2851" max="2866" width="11" bestFit="1" customWidth="1"/>
    <col min="2867" max="2867" width="12" bestFit="1" customWidth="1"/>
    <col min="2868" max="2869" width="11" bestFit="1" customWidth="1"/>
    <col min="2870" max="2870" width="10" bestFit="1" customWidth="1"/>
    <col min="2871" max="2877" width="11" bestFit="1" customWidth="1"/>
    <col min="2878" max="2878" width="12" bestFit="1" customWidth="1"/>
    <col min="2879" max="2881" width="11" bestFit="1" customWidth="1"/>
    <col min="2882" max="2882" width="12" bestFit="1" customWidth="1"/>
    <col min="2883" max="2884" width="11" bestFit="1" customWidth="1"/>
    <col min="2885" max="2885" width="12" bestFit="1" customWidth="1"/>
    <col min="2886" max="2886" width="11" bestFit="1" customWidth="1"/>
    <col min="2887" max="2887" width="12" bestFit="1" customWidth="1"/>
    <col min="2888" max="2888" width="11" bestFit="1" customWidth="1"/>
    <col min="2889" max="2889" width="10" bestFit="1" customWidth="1"/>
    <col min="2890" max="2893" width="11" bestFit="1" customWidth="1"/>
    <col min="2894" max="2894" width="10" bestFit="1" customWidth="1"/>
    <col min="2895" max="2896" width="11" bestFit="1" customWidth="1"/>
    <col min="2897" max="2897" width="12" bestFit="1" customWidth="1"/>
    <col min="2898" max="2904" width="11" bestFit="1" customWidth="1"/>
    <col min="2905" max="2905" width="12" bestFit="1" customWidth="1"/>
    <col min="2906" max="2914" width="11" bestFit="1" customWidth="1"/>
    <col min="2915" max="2915" width="12" bestFit="1" customWidth="1"/>
    <col min="2916" max="2917" width="11" bestFit="1" customWidth="1"/>
    <col min="2918" max="2918" width="12" bestFit="1" customWidth="1"/>
    <col min="2919" max="2919" width="11" bestFit="1" customWidth="1"/>
    <col min="2920" max="2920" width="12" bestFit="1" customWidth="1"/>
    <col min="2921" max="2921" width="11" bestFit="1" customWidth="1"/>
    <col min="2922" max="2922" width="10" bestFit="1" customWidth="1"/>
    <col min="2923" max="2925" width="11" bestFit="1" customWidth="1"/>
    <col min="2926" max="2926" width="12" bestFit="1" customWidth="1"/>
    <col min="2927" max="2931" width="11" bestFit="1" customWidth="1"/>
    <col min="2932" max="2932" width="10" bestFit="1" customWidth="1"/>
    <col min="2933" max="2951" width="11" bestFit="1" customWidth="1"/>
    <col min="2952" max="2953" width="10" bestFit="1" customWidth="1"/>
    <col min="2954" max="2958" width="11" bestFit="1" customWidth="1"/>
    <col min="2959" max="2959" width="12" bestFit="1" customWidth="1"/>
    <col min="2960" max="2961" width="11" bestFit="1" customWidth="1"/>
    <col min="2962" max="2962" width="10" bestFit="1" customWidth="1"/>
    <col min="2963" max="2968" width="11" bestFit="1" customWidth="1"/>
    <col min="2969" max="2969" width="10" bestFit="1" customWidth="1"/>
    <col min="2970" max="2974" width="11" bestFit="1" customWidth="1"/>
    <col min="2975" max="2975" width="12" bestFit="1" customWidth="1"/>
    <col min="2976" max="2976" width="11" bestFit="1" customWidth="1"/>
    <col min="2977" max="2977" width="10" bestFit="1" customWidth="1"/>
    <col min="2978" max="2981" width="11" bestFit="1" customWidth="1"/>
    <col min="2982" max="2982" width="12" bestFit="1" customWidth="1"/>
    <col min="2983" max="2984" width="11" bestFit="1" customWidth="1"/>
    <col min="2985" max="2985" width="10" bestFit="1" customWidth="1"/>
    <col min="2986" max="2986" width="12" bestFit="1" customWidth="1"/>
    <col min="2987" max="2993" width="11" bestFit="1" customWidth="1"/>
    <col min="2994" max="2994" width="12" bestFit="1" customWidth="1"/>
    <col min="2995" max="2995" width="11" bestFit="1" customWidth="1"/>
    <col min="2996" max="2996" width="10" bestFit="1" customWidth="1"/>
    <col min="2997" max="3004" width="11" bestFit="1" customWidth="1"/>
    <col min="3005" max="3005" width="10" bestFit="1" customWidth="1"/>
    <col min="3006" max="3015" width="11" bestFit="1" customWidth="1"/>
    <col min="3016" max="3016" width="10" bestFit="1" customWidth="1"/>
    <col min="3017" max="3019" width="11" bestFit="1" customWidth="1"/>
    <col min="3020" max="3020" width="10" bestFit="1" customWidth="1"/>
    <col min="3021" max="3027" width="11" bestFit="1" customWidth="1"/>
    <col min="3028" max="3028" width="12" bestFit="1" customWidth="1"/>
    <col min="3029" max="3039" width="11" bestFit="1" customWidth="1"/>
    <col min="3040" max="3040" width="12" bestFit="1" customWidth="1"/>
    <col min="3041" max="3052" width="11" bestFit="1" customWidth="1"/>
    <col min="3053" max="3054" width="12" bestFit="1" customWidth="1"/>
    <col min="3055" max="3082" width="11" bestFit="1" customWidth="1"/>
    <col min="3083" max="3083" width="12" bestFit="1" customWidth="1"/>
    <col min="3084" max="3087" width="11" bestFit="1" customWidth="1"/>
    <col min="3088" max="3088" width="12" bestFit="1" customWidth="1"/>
    <col min="3089" max="3092" width="11" bestFit="1" customWidth="1"/>
    <col min="3093" max="3093" width="10" bestFit="1" customWidth="1"/>
    <col min="3094" max="3094" width="11" bestFit="1" customWidth="1"/>
    <col min="3095" max="3095" width="10" bestFit="1" customWidth="1"/>
    <col min="3096" max="3117" width="11" bestFit="1" customWidth="1"/>
    <col min="3118" max="3118" width="10" bestFit="1" customWidth="1"/>
    <col min="3119" max="3122" width="11" bestFit="1" customWidth="1"/>
    <col min="3123" max="3123" width="12" bestFit="1" customWidth="1"/>
    <col min="3124" max="3131" width="11" bestFit="1" customWidth="1"/>
    <col min="3132" max="3132" width="12" bestFit="1" customWidth="1"/>
    <col min="3133" max="3134" width="11" bestFit="1" customWidth="1"/>
    <col min="3135" max="3135" width="4" bestFit="1" customWidth="1"/>
    <col min="3136" max="3145" width="11" bestFit="1" customWidth="1"/>
    <col min="3146" max="3146" width="12" bestFit="1" customWidth="1"/>
    <col min="3147" max="3157" width="11" bestFit="1" customWidth="1"/>
    <col min="3158" max="3158" width="12" bestFit="1" customWidth="1"/>
    <col min="3159" max="3159" width="11" bestFit="1" customWidth="1"/>
    <col min="3160" max="3160" width="10" bestFit="1" customWidth="1"/>
    <col min="3161" max="3166" width="11" bestFit="1" customWidth="1"/>
    <col min="3167" max="3167" width="12" bestFit="1" customWidth="1"/>
    <col min="3168" max="3182" width="11" bestFit="1" customWidth="1"/>
    <col min="3183" max="3183" width="10" bestFit="1" customWidth="1"/>
    <col min="3184" max="3189" width="11" bestFit="1" customWidth="1"/>
    <col min="3190" max="3190" width="10" bestFit="1" customWidth="1"/>
    <col min="3191" max="3192" width="11" bestFit="1" customWidth="1"/>
    <col min="3193" max="3193" width="12" bestFit="1" customWidth="1"/>
    <col min="3194" max="3215" width="11" bestFit="1" customWidth="1"/>
    <col min="3216" max="3216" width="12" bestFit="1" customWidth="1"/>
    <col min="3217" max="3217" width="11" bestFit="1" customWidth="1"/>
    <col min="3218" max="3218" width="10" bestFit="1" customWidth="1"/>
    <col min="3219" max="3220" width="11" bestFit="1" customWidth="1"/>
    <col min="3221" max="3221" width="10" bestFit="1" customWidth="1"/>
    <col min="3222" max="3244" width="11" bestFit="1" customWidth="1"/>
    <col min="3245" max="3246" width="10" bestFit="1" customWidth="1"/>
    <col min="3247" max="3247" width="12" bestFit="1" customWidth="1"/>
    <col min="3248" max="3248" width="11" bestFit="1" customWidth="1"/>
    <col min="3249" max="3249" width="12" bestFit="1" customWidth="1"/>
    <col min="3250" max="3255" width="11" bestFit="1" customWidth="1"/>
    <col min="3256" max="3256" width="10" bestFit="1" customWidth="1"/>
    <col min="3257" max="3262" width="11" bestFit="1" customWidth="1"/>
    <col min="3263" max="3263" width="10" bestFit="1" customWidth="1"/>
    <col min="3264" max="3265" width="11" bestFit="1" customWidth="1"/>
    <col min="3266" max="3266" width="10" bestFit="1" customWidth="1"/>
    <col min="3267" max="3268" width="11" bestFit="1" customWidth="1"/>
    <col min="3269" max="3269" width="12" bestFit="1" customWidth="1"/>
    <col min="3270" max="3272" width="11" bestFit="1" customWidth="1"/>
    <col min="3273" max="3273" width="10" bestFit="1" customWidth="1"/>
    <col min="3274" max="3274" width="12" bestFit="1" customWidth="1"/>
    <col min="3275" max="3286" width="11" bestFit="1" customWidth="1"/>
    <col min="3287" max="3287" width="12" bestFit="1" customWidth="1"/>
    <col min="3288" max="3304" width="11" bestFit="1" customWidth="1"/>
    <col min="3305" max="3305" width="10" bestFit="1" customWidth="1"/>
    <col min="3306" max="3306" width="12" bestFit="1" customWidth="1"/>
    <col min="3307" max="3307" width="10" bestFit="1" customWidth="1"/>
    <col min="3308" max="3308" width="11" bestFit="1" customWidth="1"/>
    <col min="3309" max="3309" width="9" bestFit="1" customWidth="1"/>
    <col min="3310" max="3310" width="11" bestFit="1" customWidth="1"/>
    <col min="3311" max="3311" width="10" bestFit="1" customWidth="1"/>
    <col min="3312" max="3314" width="11" bestFit="1" customWidth="1"/>
    <col min="3315" max="3315" width="12" bestFit="1" customWidth="1"/>
    <col min="3316" max="3325" width="11" bestFit="1" customWidth="1"/>
    <col min="3326" max="3326" width="12" bestFit="1" customWidth="1"/>
    <col min="3327" max="3328" width="11" bestFit="1" customWidth="1"/>
    <col min="3329" max="3329" width="12" bestFit="1" customWidth="1"/>
    <col min="3330" max="3335" width="11" bestFit="1" customWidth="1"/>
    <col min="3336" max="3336" width="12" bestFit="1" customWidth="1"/>
    <col min="3337" max="3339" width="11" bestFit="1" customWidth="1"/>
    <col min="3340" max="3340" width="12" bestFit="1" customWidth="1"/>
    <col min="3341" max="3346" width="11" bestFit="1" customWidth="1"/>
    <col min="3347" max="3347" width="12" bestFit="1" customWidth="1"/>
    <col min="3348" max="3348" width="10" bestFit="1" customWidth="1"/>
    <col min="3349" max="3351" width="11" bestFit="1" customWidth="1"/>
    <col min="3352" max="3352" width="12" bestFit="1" customWidth="1"/>
    <col min="3353" max="3358" width="11" bestFit="1" customWidth="1"/>
    <col min="3359" max="3361" width="10" bestFit="1" customWidth="1"/>
    <col min="3362" max="3363" width="11" bestFit="1" customWidth="1"/>
    <col min="3364" max="3364" width="12" bestFit="1" customWidth="1"/>
    <col min="3365" max="3368" width="11" bestFit="1" customWidth="1"/>
    <col min="3369" max="3369" width="12" bestFit="1" customWidth="1"/>
    <col min="3370" max="3376" width="11" bestFit="1" customWidth="1"/>
    <col min="3377" max="3378" width="12" bestFit="1" customWidth="1"/>
    <col min="3379" max="3380" width="11" bestFit="1" customWidth="1"/>
    <col min="3381" max="3381" width="6" bestFit="1" customWidth="1"/>
    <col min="3382" max="3387" width="11" bestFit="1" customWidth="1"/>
    <col min="3388" max="3388" width="10" bestFit="1" customWidth="1"/>
    <col min="3389" max="3392" width="11" bestFit="1" customWidth="1"/>
    <col min="3393" max="3393" width="12" bestFit="1" customWidth="1"/>
    <col min="3394" max="3400" width="11" bestFit="1" customWidth="1"/>
    <col min="3401" max="3401" width="12" bestFit="1" customWidth="1"/>
    <col min="3402" max="3406" width="11" bestFit="1" customWidth="1"/>
    <col min="3407" max="3407" width="12" bestFit="1" customWidth="1"/>
    <col min="3408" max="3412" width="11" bestFit="1" customWidth="1"/>
    <col min="3413" max="3413" width="10" bestFit="1" customWidth="1"/>
    <col min="3414" max="3416" width="11" bestFit="1" customWidth="1"/>
    <col min="3417" max="3417" width="10" bestFit="1" customWidth="1"/>
    <col min="3418" max="3424" width="11" bestFit="1" customWidth="1"/>
    <col min="3425" max="3425" width="10" bestFit="1" customWidth="1"/>
    <col min="3426" max="3426" width="11" bestFit="1" customWidth="1"/>
    <col min="3427" max="3427" width="12" bestFit="1" customWidth="1"/>
    <col min="3428" max="3430" width="11" bestFit="1" customWidth="1"/>
    <col min="3431" max="3431" width="12" bestFit="1" customWidth="1"/>
    <col min="3432" max="3432" width="10" bestFit="1" customWidth="1"/>
    <col min="3433" max="3448" width="11" bestFit="1" customWidth="1"/>
    <col min="3449" max="3449" width="12" bestFit="1" customWidth="1"/>
    <col min="3450" max="3453" width="11" bestFit="1" customWidth="1"/>
    <col min="3454" max="3454" width="10" bestFit="1" customWidth="1"/>
    <col min="3455" max="3476" width="11" bestFit="1" customWidth="1"/>
    <col min="3477" max="3477" width="12" bestFit="1" customWidth="1"/>
    <col min="3478" max="3482" width="11" bestFit="1" customWidth="1"/>
    <col min="3483" max="3483" width="10" bestFit="1" customWidth="1"/>
    <col min="3484" max="3484" width="11" bestFit="1" customWidth="1"/>
    <col min="3485" max="3485" width="10" bestFit="1" customWidth="1"/>
    <col min="3486" max="3486" width="11" bestFit="1" customWidth="1"/>
    <col min="3487" max="3487" width="12" bestFit="1" customWidth="1"/>
    <col min="3488" max="3508" width="11" bestFit="1" customWidth="1"/>
    <col min="3509" max="3509" width="12" bestFit="1" customWidth="1"/>
    <col min="3510" max="3510" width="11" bestFit="1" customWidth="1"/>
    <col min="3511" max="3511" width="10" bestFit="1" customWidth="1"/>
    <col min="3512" max="3519" width="11" bestFit="1" customWidth="1"/>
    <col min="3520" max="3520" width="12" bestFit="1" customWidth="1"/>
    <col min="3521" max="3524" width="11" bestFit="1" customWidth="1"/>
    <col min="3525" max="3525" width="12" bestFit="1" customWidth="1"/>
    <col min="3526" max="3526" width="11" bestFit="1" customWidth="1"/>
    <col min="3527" max="3527" width="12" bestFit="1" customWidth="1"/>
    <col min="3528" max="3529" width="11" bestFit="1" customWidth="1"/>
    <col min="3530" max="3530" width="10" bestFit="1" customWidth="1"/>
    <col min="3531" max="3535" width="11" bestFit="1" customWidth="1"/>
    <col min="3536" max="3536" width="10" bestFit="1" customWidth="1"/>
    <col min="3537" max="3548" width="11" bestFit="1" customWidth="1"/>
    <col min="3549" max="3549" width="10" bestFit="1" customWidth="1"/>
    <col min="3550" max="3570" width="11" bestFit="1" customWidth="1"/>
    <col min="3571" max="3571" width="10" bestFit="1" customWidth="1"/>
    <col min="3572" max="3581" width="11" bestFit="1" customWidth="1"/>
    <col min="3582" max="3583" width="12" bestFit="1" customWidth="1"/>
    <col min="3584" max="3588" width="11" bestFit="1" customWidth="1"/>
    <col min="3589" max="3589" width="10" bestFit="1" customWidth="1"/>
    <col min="3590" max="3597" width="11" bestFit="1" customWidth="1"/>
    <col min="3598" max="3598" width="10" bestFit="1" customWidth="1"/>
    <col min="3599" max="3605" width="11" bestFit="1" customWidth="1"/>
    <col min="3606" max="3607" width="12" bestFit="1" customWidth="1"/>
    <col min="3608" max="3608" width="10" bestFit="1" customWidth="1"/>
    <col min="3609" max="3613" width="11" bestFit="1" customWidth="1"/>
    <col min="3614" max="3614" width="12" bestFit="1" customWidth="1"/>
    <col min="3615" max="3627" width="11" bestFit="1" customWidth="1"/>
    <col min="3628" max="3628" width="12" bestFit="1" customWidth="1"/>
    <col min="3629" max="3638" width="11" bestFit="1" customWidth="1"/>
    <col min="3639" max="3639" width="12" bestFit="1" customWidth="1"/>
    <col min="3640" max="3656" width="11" bestFit="1" customWidth="1"/>
    <col min="3657" max="3658" width="12" bestFit="1" customWidth="1"/>
    <col min="3659" max="3659" width="10" bestFit="1" customWidth="1"/>
    <col min="3660" max="3665" width="11" bestFit="1" customWidth="1"/>
    <col min="3666" max="3666" width="9" bestFit="1" customWidth="1"/>
    <col min="3667" max="3674" width="11" bestFit="1" customWidth="1"/>
    <col min="3675" max="3675" width="10" bestFit="1" customWidth="1"/>
    <col min="3676" max="3682" width="11" bestFit="1" customWidth="1"/>
    <col min="3683" max="3683" width="10" bestFit="1" customWidth="1"/>
    <col min="3684" max="3686" width="11" bestFit="1" customWidth="1"/>
    <col min="3687" max="3687" width="10" bestFit="1" customWidth="1"/>
    <col min="3688" max="3707" width="11" bestFit="1" customWidth="1"/>
    <col min="3708" max="3708" width="10" bestFit="1" customWidth="1"/>
    <col min="3709" max="3710" width="11" bestFit="1" customWidth="1"/>
    <col min="3711" max="3711" width="10" bestFit="1" customWidth="1"/>
    <col min="3712" max="3712" width="11" bestFit="1" customWidth="1"/>
    <col min="3713" max="3713" width="12" bestFit="1" customWidth="1"/>
    <col min="3714" max="3716" width="11" bestFit="1" customWidth="1"/>
    <col min="3717" max="3717" width="10" bestFit="1" customWidth="1"/>
    <col min="3718" max="3721" width="11" bestFit="1" customWidth="1"/>
    <col min="3722" max="3722" width="10" bestFit="1" customWidth="1"/>
    <col min="3723" max="3728" width="11" bestFit="1" customWidth="1"/>
    <col min="3729" max="3729" width="12" bestFit="1" customWidth="1"/>
    <col min="3730" max="3743" width="11" bestFit="1" customWidth="1"/>
    <col min="3744" max="3744" width="10" bestFit="1" customWidth="1"/>
    <col min="3745" max="3746" width="11" bestFit="1" customWidth="1"/>
    <col min="3747" max="3747" width="12" bestFit="1" customWidth="1"/>
    <col min="3748" max="3748" width="11" bestFit="1" customWidth="1"/>
    <col min="3749" max="3749" width="10" bestFit="1" customWidth="1"/>
    <col min="3750" max="3750" width="11" bestFit="1" customWidth="1"/>
    <col min="3751" max="3752" width="10" bestFit="1" customWidth="1"/>
    <col min="3753" max="3756" width="11" bestFit="1" customWidth="1"/>
    <col min="3757" max="3757" width="10" bestFit="1" customWidth="1"/>
    <col min="3758" max="3761" width="11" bestFit="1" customWidth="1"/>
    <col min="3762" max="3762" width="10" bestFit="1" customWidth="1"/>
    <col min="3763" max="3764" width="11" bestFit="1" customWidth="1"/>
    <col min="3765" max="3765" width="12" bestFit="1" customWidth="1"/>
    <col min="3766" max="3769" width="11" bestFit="1" customWidth="1"/>
    <col min="3770" max="3770" width="12" bestFit="1" customWidth="1"/>
    <col min="3771" max="3774" width="11" bestFit="1" customWidth="1"/>
    <col min="3775" max="3775" width="10" bestFit="1" customWidth="1"/>
    <col min="3776" max="3795" width="11" bestFit="1" customWidth="1"/>
    <col min="3796" max="3796" width="8" bestFit="1" customWidth="1"/>
    <col min="3797" max="3800" width="11" bestFit="1" customWidth="1"/>
    <col min="3801" max="3801" width="10" bestFit="1" customWidth="1"/>
    <col min="3802" max="3809" width="11" bestFit="1" customWidth="1"/>
    <col min="3810" max="3810" width="12" bestFit="1" customWidth="1"/>
    <col min="3811" max="3812" width="11" bestFit="1" customWidth="1"/>
    <col min="3813" max="3813" width="12" bestFit="1" customWidth="1"/>
    <col min="3814" max="3814" width="10" bestFit="1" customWidth="1"/>
    <col min="3815" max="3817" width="11" bestFit="1" customWidth="1"/>
    <col min="3818" max="3818" width="10" bestFit="1" customWidth="1"/>
    <col min="3819" max="3823" width="11" bestFit="1" customWidth="1"/>
    <col min="3824" max="3824" width="12" bestFit="1" customWidth="1"/>
    <col min="3825" max="3827" width="11" bestFit="1" customWidth="1"/>
    <col min="3828" max="3828" width="10" bestFit="1" customWidth="1"/>
    <col min="3829" max="3829" width="11" bestFit="1" customWidth="1"/>
    <col min="3830" max="3830" width="12" bestFit="1" customWidth="1"/>
    <col min="3831" max="3831" width="10" bestFit="1" customWidth="1"/>
    <col min="3832" max="3837" width="11" bestFit="1" customWidth="1"/>
    <col min="3838" max="3838" width="12" bestFit="1" customWidth="1"/>
    <col min="3839" max="3878" width="11" bestFit="1" customWidth="1"/>
    <col min="3879" max="3879" width="12" bestFit="1" customWidth="1"/>
    <col min="3880" max="3880" width="11" bestFit="1" customWidth="1"/>
    <col min="3881" max="3881" width="10" bestFit="1" customWidth="1"/>
    <col min="3882" max="3882" width="11" bestFit="1" customWidth="1"/>
    <col min="3883" max="3883" width="12" bestFit="1" customWidth="1"/>
    <col min="3884" max="3884" width="11" bestFit="1" customWidth="1"/>
    <col min="3885" max="3887" width="10" bestFit="1" customWidth="1"/>
    <col min="3888" max="3907" width="11" bestFit="1" customWidth="1"/>
    <col min="3908" max="3908" width="10" bestFit="1" customWidth="1"/>
    <col min="3909" max="3912" width="11" bestFit="1" customWidth="1"/>
    <col min="3913" max="3913" width="10" bestFit="1" customWidth="1"/>
    <col min="3914" max="3925" width="11" bestFit="1" customWidth="1"/>
    <col min="3926" max="3926" width="12" bestFit="1" customWidth="1"/>
    <col min="3927" max="3935" width="11" bestFit="1" customWidth="1"/>
    <col min="3936" max="3936" width="12" bestFit="1" customWidth="1"/>
    <col min="3937" max="3939" width="11" bestFit="1" customWidth="1"/>
    <col min="3940" max="3940" width="10" bestFit="1" customWidth="1"/>
    <col min="3941" max="3956" width="11" bestFit="1" customWidth="1"/>
    <col min="3957" max="3959" width="12" bestFit="1" customWidth="1"/>
    <col min="3960" max="3962" width="11" bestFit="1" customWidth="1"/>
    <col min="3963" max="3963" width="10" bestFit="1" customWidth="1"/>
    <col min="3964" max="3968" width="11" bestFit="1" customWidth="1"/>
    <col min="3969" max="3969" width="10" bestFit="1" customWidth="1"/>
    <col min="3970" max="3975" width="11" bestFit="1" customWidth="1"/>
    <col min="3976" max="3978" width="10" bestFit="1" customWidth="1"/>
    <col min="3979" max="3991" width="11" bestFit="1" customWidth="1"/>
    <col min="3992" max="3992" width="10" bestFit="1" customWidth="1"/>
    <col min="3993" max="3994" width="11" bestFit="1" customWidth="1"/>
    <col min="3995" max="3996" width="12" bestFit="1" customWidth="1"/>
    <col min="3997" max="3999" width="11" bestFit="1" customWidth="1"/>
    <col min="4000" max="4000" width="10" bestFit="1" customWidth="1"/>
    <col min="4001" max="4004" width="11" bestFit="1" customWidth="1"/>
    <col min="4005" max="4005" width="9" bestFit="1" customWidth="1"/>
    <col min="4006" max="4013" width="11" bestFit="1" customWidth="1"/>
    <col min="4014" max="4014" width="12" bestFit="1" customWidth="1"/>
    <col min="4015" max="4015" width="10" bestFit="1" customWidth="1"/>
    <col min="4016" max="4018" width="11" bestFit="1" customWidth="1"/>
    <col min="4019" max="4019" width="10" bestFit="1" customWidth="1"/>
    <col min="4020" max="4021" width="11" bestFit="1" customWidth="1"/>
    <col min="4022" max="4022" width="12" bestFit="1" customWidth="1"/>
    <col min="4023" max="4032" width="11" bestFit="1" customWidth="1"/>
    <col min="4033" max="4033" width="12" bestFit="1" customWidth="1"/>
    <col min="4034" max="4034" width="11" bestFit="1" customWidth="1"/>
    <col min="4035" max="4035" width="12" bestFit="1" customWidth="1"/>
    <col min="4036" max="4057" width="11" bestFit="1" customWidth="1"/>
    <col min="4058" max="4058" width="10" bestFit="1" customWidth="1"/>
    <col min="4059" max="4067" width="11" bestFit="1" customWidth="1"/>
    <col min="4068" max="4068" width="9" bestFit="1" customWidth="1"/>
    <col min="4069" max="4073" width="11" bestFit="1" customWidth="1"/>
    <col min="4074" max="4074" width="2" bestFit="1" customWidth="1"/>
    <col min="4075" max="4082" width="11" bestFit="1" customWidth="1"/>
    <col min="4083" max="4083" width="10" bestFit="1" customWidth="1"/>
    <col min="4084" max="4101" width="11" bestFit="1" customWidth="1"/>
    <col min="4102" max="4102" width="9" bestFit="1" customWidth="1"/>
    <col min="4103" max="4103" width="12" bestFit="1" customWidth="1"/>
    <col min="4104" max="4104" width="11" bestFit="1" customWidth="1"/>
    <col min="4105" max="4105" width="12" bestFit="1" customWidth="1"/>
    <col min="4106" max="4106" width="11" bestFit="1" customWidth="1"/>
    <col min="4107" max="4107" width="12" bestFit="1" customWidth="1"/>
    <col min="4108" max="4112" width="11" bestFit="1" customWidth="1"/>
    <col min="4113" max="4113" width="10" bestFit="1" customWidth="1"/>
    <col min="4114" max="4127" width="11" bestFit="1" customWidth="1"/>
    <col min="4128" max="4128" width="10" bestFit="1" customWidth="1"/>
    <col min="4129" max="4137" width="11" bestFit="1" customWidth="1"/>
    <col min="4138" max="4138" width="12" bestFit="1" customWidth="1"/>
    <col min="4139" max="4139" width="10" bestFit="1" customWidth="1"/>
    <col min="4140" max="4151" width="11" bestFit="1" customWidth="1"/>
    <col min="4152" max="4152" width="10" bestFit="1" customWidth="1"/>
    <col min="4153" max="4154" width="11" bestFit="1" customWidth="1"/>
    <col min="4155" max="4155" width="10" bestFit="1" customWidth="1"/>
    <col min="4156" max="4156" width="11" bestFit="1" customWidth="1"/>
    <col min="4157" max="4157" width="10" bestFit="1" customWidth="1"/>
    <col min="4158" max="4168" width="11" bestFit="1" customWidth="1"/>
    <col min="4169" max="4169" width="12" bestFit="1" customWidth="1"/>
    <col min="4170" max="4170" width="10" bestFit="1" customWidth="1"/>
    <col min="4171" max="4171" width="11" bestFit="1" customWidth="1"/>
    <col min="4172" max="4172" width="9" bestFit="1" customWidth="1"/>
    <col min="4173" max="4179" width="11" bestFit="1" customWidth="1"/>
    <col min="4180" max="4180" width="12" bestFit="1" customWidth="1"/>
    <col min="4181" max="4194" width="11" bestFit="1" customWidth="1"/>
    <col min="4195" max="4195" width="10" bestFit="1" customWidth="1"/>
    <col min="4196" max="4200" width="11" bestFit="1" customWidth="1"/>
    <col min="4201" max="4202" width="9" bestFit="1" customWidth="1"/>
    <col min="4203" max="4203" width="10" bestFit="1" customWidth="1"/>
    <col min="4204" max="4216" width="11" bestFit="1" customWidth="1"/>
    <col min="4217" max="4217" width="12" bestFit="1" customWidth="1"/>
    <col min="4218" max="4220" width="11" bestFit="1" customWidth="1"/>
    <col min="4221" max="4221" width="12" bestFit="1" customWidth="1"/>
    <col min="4222" max="4223" width="11" bestFit="1" customWidth="1"/>
    <col min="4224" max="4224" width="12" bestFit="1" customWidth="1"/>
    <col min="4225" max="4226" width="11" bestFit="1" customWidth="1"/>
    <col min="4227" max="4227" width="12" bestFit="1" customWidth="1"/>
    <col min="4228" max="4229" width="11" bestFit="1" customWidth="1"/>
    <col min="4230" max="4230" width="12" bestFit="1" customWidth="1"/>
    <col min="4231" max="4236" width="11" bestFit="1" customWidth="1"/>
    <col min="4237" max="4237" width="10" bestFit="1" customWidth="1"/>
    <col min="4238" max="4238" width="12" bestFit="1" customWidth="1"/>
    <col min="4239" max="4239" width="11" bestFit="1" customWidth="1"/>
    <col min="4240" max="4240" width="10" bestFit="1" customWidth="1"/>
    <col min="4241" max="4243" width="11" bestFit="1" customWidth="1"/>
    <col min="4244" max="4244" width="10" bestFit="1" customWidth="1"/>
    <col min="4245" max="4245" width="11" bestFit="1" customWidth="1"/>
    <col min="4246" max="4246" width="10" bestFit="1" customWidth="1"/>
    <col min="4247" max="4252" width="11" bestFit="1" customWidth="1"/>
    <col min="4253" max="4253" width="10" bestFit="1" customWidth="1"/>
    <col min="4254" max="4263" width="11" bestFit="1" customWidth="1"/>
    <col min="4264" max="4264" width="10" bestFit="1" customWidth="1"/>
    <col min="4265" max="4268" width="11" bestFit="1" customWidth="1"/>
    <col min="4269" max="4269" width="12" bestFit="1" customWidth="1"/>
    <col min="4270" max="4274" width="11" bestFit="1" customWidth="1"/>
    <col min="4275" max="4275" width="12" bestFit="1" customWidth="1"/>
    <col min="4276" max="4279" width="11" bestFit="1" customWidth="1"/>
    <col min="4280" max="4280" width="10" bestFit="1" customWidth="1"/>
    <col min="4281" max="4281" width="11" bestFit="1" customWidth="1"/>
    <col min="4282" max="4282" width="9" bestFit="1" customWidth="1"/>
    <col min="4283" max="4283" width="11" bestFit="1" customWidth="1"/>
    <col min="4284" max="4284" width="12" bestFit="1" customWidth="1"/>
    <col min="4285" max="4286" width="10" bestFit="1" customWidth="1"/>
    <col min="4287" max="4290" width="11" bestFit="1" customWidth="1"/>
    <col min="4291" max="4291" width="12" bestFit="1" customWidth="1"/>
    <col min="4292" max="4297" width="11" bestFit="1" customWidth="1"/>
    <col min="4298" max="4298" width="12" bestFit="1" customWidth="1"/>
    <col min="4299" max="4314" width="11" bestFit="1" customWidth="1"/>
    <col min="4315" max="4315" width="9" bestFit="1" customWidth="1"/>
    <col min="4316" max="4317" width="11" bestFit="1" customWidth="1"/>
    <col min="4318" max="4318" width="10" bestFit="1" customWidth="1"/>
    <col min="4319" max="4326" width="11" bestFit="1" customWidth="1"/>
    <col min="4327" max="4328" width="12" bestFit="1" customWidth="1"/>
    <col min="4329" max="4337" width="11" bestFit="1" customWidth="1"/>
    <col min="4338" max="4338" width="10" bestFit="1" customWidth="1"/>
    <col min="4339" max="4347" width="11" bestFit="1" customWidth="1"/>
    <col min="4348" max="4348" width="10" bestFit="1" customWidth="1"/>
    <col min="4349" max="4357" width="11" bestFit="1" customWidth="1"/>
    <col min="4358" max="4358" width="10" bestFit="1" customWidth="1"/>
    <col min="4359" max="4360" width="11" bestFit="1" customWidth="1"/>
    <col min="4361" max="4362" width="10" bestFit="1" customWidth="1"/>
    <col min="4363" max="4365" width="11" bestFit="1" customWidth="1"/>
    <col min="4366" max="4366" width="9" bestFit="1" customWidth="1"/>
    <col min="4367" max="4367" width="11" bestFit="1" customWidth="1"/>
    <col min="4368" max="4368" width="12" bestFit="1" customWidth="1"/>
    <col min="4369" max="4370" width="11" bestFit="1" customWidth="1"/>
    <col min="4371" max="4371" width="10" bestFit="1" customWidth="1"/>
    <col min="4372" max="4389" width="11" bestFit="1" customWidth="1"/>
    <col min="4390" max="4390" width="10" bestFit="1" customWidth="1"/>
    <col min="4391" max="4391" width="12" bestFit="1" customWidth="1"/>
    <col min="4392" max="4393" width="11" bestFit="1" customWidth="1"/>
    <col min="4394" max="4394" width="12" bestFit="1" customWidth="1"/>
    <col min="4395" max="4396" width="11" bestFit="1" customWidth="1"/>
    <col min="4397" max="4397" width="10" bestFit="1" customWidth="1"/>
    <col min="4398" max="4422" width="11" bestFit="1" customWidth="1"/>
    <col min="4423" max="4424" width="12" bestFit="1" customWidth="1"/>
    <col min="4425" max="4428" width="11" bestFit="1" customWidth="1"/>
    <col min="4429" max="4429" width="10" bestFit="1" customWidth="1"/>
    <col min="4430" max="4435" width="11" bestFit="1" customWidth="1"/>
    <col min="4436" max="4436" width="10" bestFit="1" customWidth="1"/>
    <col min="4437" max="4437" width="11" bestFit="1" customWidth="1"/>
    <col min="4438" max="4438" width="5" bestFit="1" customWidth="1"/>
    <col min="4439" max="4443" width="11" bestFit="1" customWidth="1"/>
    <col min="4444" max="4444" width="10" bestFit="1" customWidth="1"/>
    <col min="4445" max="4448" width="11" bestFit="1" customWidth="1"/>
    <col min="4449" max="4449" width="12" bestFit="1" customWidth="1"/>
    <col min="4450" max="4450" width="11" bestFit="1" customWidth="1"/>
    <col min="4451" max="4451" width="12" bestFit="1" customWidth="1"/>
    <col min="4452" max="4461" width="11" bestFit="1" customWidth="1"/>
    <col min="4462" max="4462" width="10" bestFit="1" customWidth="1"/>
    <col min="4463" max="4464" width="11" bestFit="1" customWidth="1"/>
    <col min="4465" max="4465" width="12" bestFit="1" customWidth="1"/>
    <col min="4466" max="4471" width="11" bestFit="1" customWidth="1"/>
    <col min="4472" max="4472" width="10" bestFit="1" customWidth="1"/>
    <col min="4473" max="4473" width="11" bestFit="1" customWidth="1"/>
    <col min="4474" max="4474" width="12" bestFit="1" customWidth="1"/>
    <col min="4475" max="4475" width="11" bestFit="1" customWidth="1"/>
    <col min="4476" max="4477" width="10" bestFit="1" customWidth="1"/>
    <col min="4478" max="4479" width="11" bestFit="1" customWidth="1"/>
    <col min="4480" max="4480" width="10" bestFit="1" customWidth="1"/>
    <col min="4481" max="4483" width="11" bestFit="1" customWidth="1"/>
    <col min="4484" max="4484" width="12" bestFit="1" customWidth="1"/>
    <col min="4485" max="4490" width="11" bestFit="1" customWidth="1"/>
    <col min="4491" max="4491" width="12" bestFit="1" customWidth="1"/>
    <col min="4492" max="4492" width="11" bestFit="1" customWidth="1"/>
    <col min="4493" max="4493" width="10" bestFit="1" customWidth="1"/>
    <col min="4494" max="4497" width="11" bestFit="1" customWidth="1"/>
    <col min="4498" max="4498" width="10" bestFit="1" customWidth="1"/>
    <col min="4499" max="4503" width="11" bestFit="1" customWidth="1"/>
    <col min="4504" max="4504" width="12" bestFit="1" customWidth="1"/>
    <col min="4505" max="4505" width="10" bestFit="1" customWidth="1"/>
    <col min="4506" max="4522" width="11" bestFit="1" customWidth="1"/>
    <col min="4523" max="4523" width="10" bestFit="1" customWidth="1"/>
    <col min="4524" max="4527" width="11" bestFit="1" customWidth="1"/>
    <col min="4528" max="4528" width="10" bestFit="1" customWidth="1"/>
    <col min="4529" max="4543" width="11" bestFit="1" customWidth="1"/>
    <col min="4544" max="4544" width="9" bestFit="1" customWidth="1"/>
    <col min="4545" max="4555" width="11" bestFit="1" customWidth="1"/>
    <col min="4556" max="4556" width="10" bestFit="1" customWidth="1"/>
    <col min="4557" max="4560" width="11" bestFit="1" customWidth="1"/>
    <col min="4561" max="4562" width="12" bestFit="1" customWidth="1"/>
    <col min="4563" max="4564" width="10" bestFit="1" customWidth="1"/>
    <col min="4565" max="4566" width="11" bestFit="1" customWidth="1"/>
    <col min="4567" max="4567" width="9" bestFit="1" customWidth="1"/>
    <col min="4568" max="4568" width="12" bestFit="1" customWidth="1"/>
    <col min="4569" max="4569" width="11" bestFit="1" customWidth="1"/>
    <col min="4570" max="4570" width="12" bestFit="1" customWidth="1"/>
    <col min="4571" max="4571" width="10" bestFit="1" customWidth="1"/>
    <col min="4572" max="4576" width="11" bestFit="1" customWidth="1"/>
    <col min="4577" max="4577" width="10" bestFit="1" customWidth="1"/>
    <col min="4578" max="4583" width="11" bestFit="1" customWidth="1"/>
    <col min="4584" max="4584" width="12" bestFit="1" customWidth="1"/>
    <col min="4585" max="4597" width="11" bestFit="1" customWidth="1"/>
    <col min="4598" max="4598" width="9" bestFit="1" customWidth="1"/>
    <col min="4599" max="4599" width="11" bestFit="1" customWidth="1"/>
    <col min="4600" max="4600" width="12" bestFit="1" customWidth="1"/>
    <col min="4601" max="4603" width="11" bestFit="1" customWidth="1"/>
    <col min="4604" max="4605" width="10" bestFit="1" customWidth="1"/>
    <col min="4606" max="4614" width="11" bestFit="1" customWidth="1"/>
    <col min="4615" max="4615" width="10" bestFit="1" customWidth="1"/>
    <col min="4616" max="4618" width="11" bestFit="1" customWidth="1"/>
    <col min="4619" max="4620" width="10" bestFit="1" customWidth="1"/>
    <col min="4621" max="4621" width="11" bestFit="1" customWidth="1"/>
    <col min="4622" max="4622" width="10" bestFit="1" customWidth="1"/>
    <col min="4623" max="4624" width="11" bestFit="1" customWidth="1"/>
    <col min="4625" max="4625" width="10" bestFit="1" customWidth="1"/>
    <col min="4626" max="4626" width="11" bestFit="1" customWidth="1"/>
    <col min="4627" max="4627" width="10" bestFit="1" customWidth="1"/>
    <col min="4628" max="4631" width="11" bestFit="1" customWidth="1"/>
    <col min="4632" max="4632" width="12" bestFit="1" customWidth="1"/>
    <col min="4633" max="4633" width="9" bestFit="1" customWidth="1"/>
    <col min="4634" max="4640" width="11" bestFit="1" customWidth="1"/>
    <col min="4641" max="4641" width="7" bestFit="1" customWidth="1"/>
    <col min="4642" max="4643" width="11" bestFit="1" customWidth="1"/>
    <col min="4644" max="4644" width="12" bestFit="1" customWidth="1"/>
    <col min="4645" max="4646" width="11" bestFit="1" customWidth="1"/>
    <col min="4647" max="4647" width="10" bestFit="1" customWidth="1"/>
    <col min="4648" max="4648" width="12" bestFit="1" customWidth="1"/>
    <col min="4649" max="4658" width="11" bestFit="1" customWidth="1"/>
    <col min="4659" max="4659" width="12" bestFit="1" customWidth="1"/>
    <col min="4660" max="4660" width="9" bestFit="1" customWidth="1"/>
    <col min="4661" max="4662" width="11" bestFit="1" customWidth="1"/>
    <col min="4663" max="4663" width="10" bestFit="1" customWidth="1"/>
    <col min="4664" max="4674" width="11" bestFit="1" customWidth="1"/>
    <col min="4675" max="4675" width="12" bestFit="1" customWidth="1"/>
    <col min="4676" max="4680" width="11" bestFit="1" customWidth="1"/>
    <col min="4681" max="4682" width="12" bestFit="1" customWidth="1"/>
    <col min="4683" max="4691" width="11" bestFit="1" customWidth="1"/>
    <col min="4692" max="4692" width="12" bestFit="1" customWidth="1"/>
    <col min="4693" max="4693" width="11" bestFit="1" customWidth="1"/>
    <col min="4694" max="4694" width="12" bestFit="1" customWidth="1"/>
    <col min="4695" max="4711" width="11" bestFit="1" customWidth="1"/>
    <col min="4712" max="4712" width="12" bestFit="1" customWidth="1"/>
    <col min="4713" max="4719" width="11" bestFit="1" customWidth="1"/>
    <col min="4720" max="4720" width="12" bestFit="1" customWidth="1"/>
    <col min="4721" max="4731" width="11" bestFit="1" customWidth="1"/>
    <col min="4732" max="4732" width="10" bestFit="1" customWidth="1"/>
    <col min="4733" max="4736" width="11" bestFit="1" customWidth="1"/>
    <col min="4737" max="4737" width="10" bestFit="1" customWidth="1"/>
    <col min="4738" max="4738" width="11" bestFit="1" customWidth="1"/>
    <col min="4739" max="4739" width="9" bestFit="1" customWidth="1"/>
    <col min="4740" max="4740" width="12" bestFit="1" customWidth="1"/>
    <col min="4741" max="4743" width="11" bestFit="1" customWidth="1"/>
    <col min="4744" max="4744" width="12" bestFit="1" customWidth="1"/>
    <col min="4745" max="4746" width="11" bestFit="1" customWidth="1"/>
    <col min="4747" max="4747" width="10" bestFit="1" customWidth="1"/>
    <col min="4748" max="4751" width="11" bestFit="1" customWidth="1"/>
    <col min="4752" max="4752" width="10" bestFit="1" customWidth="1"/>
    <col min="4753" max="4755" width="11" bestFit="1" customWidth="1"/>
    <col min="4756" max="4756" width="12" bestFit="1" customWidth="1"/>
    <col min="4757" max="4758" width="11" bestFit="1" customWidth="1"/>
    <col min="4759" max="4759" width="10" bestFit="1" customWidth="1"/>
    <col min="4760" max="4769" width="11" bestFit="1" customWidth="1"/>
    <col min="4770" max="4770" width="10" bestFit="1" customWidth="1"/>
    <col min="4771" max="4790" width="11" bestFit="1" customWidth="1"/>
    <col min="4791" max="4791" width="12" bestFit="1" customWidth="1"/>
    <col min="4792" max="4793" width="11" bestFit="1" customWidth="1"/>
    <col min="4794" max="4794" width="12" bestFit="1" customWidth="1"/>
    <col min="4795" max="4796" width="11" bestFit="1" customWidth="1"/>
    <col min="4797" max="4798" width="10" bestFit="1" customWidth="1"/>
    <col min="4799" max="4802" width="11" bestFit="1" customWidth="1"/>
    <col min="4803" max="4803" width="12" bestFit="1" customWidth="1"/>
    <col min="4804" max="4805" width="11" bestFit="1" customWidth="1"/>
    <col min="4806" max="4806" width="12" bestFit="1" customWidth="1"/>
    <col min="4807" max="4807" width="10" bestFit="1" customWidth="1"/>
    <col min="4808" max="4811" width="11" bestFit="1" customWidth="1"/>
    <col min="4812" max="4812" width="12" bestFit="1" customWidth="1"/>
    <col min="4813" max="4816" width="11" bestFit="1" customWidth="1"/>
    <col min="4817" max="4817" width="12" bestFit="1" customWidth="1"/>
    <col min="4818" max="4822" width="11" bestFit="1" customWidth="1"/>
    <col min="4823" max="4823" width="12" bestFit="1" customWidth="1"/>
    <col min="4824" max="4829" width="11" bestFit="1" customWidth="1"/>
    <col min="4830" max="4830" width="12" bestFit="1" customWidth="1"/>
    <col min="4831" max="4834" width="11" bestFit="1" customWidth="1"/>
    <col min="4835" max="4835" width="10" bestFit="1" customWidth="1"/>
    <col min="4836" max="4836" width="11" bestFit="1" customWidth="1"/>
    <col min="4837" max="4837" width="12" bestFit="1" customWidth="1"/>
    <col min="4838" max="4844" width="11" bestFit="1" customWidth="1"/>
    <col min="4845" max="4845" width="12" bestFit="1" customWidth="1"/>
    <col min="4846" max="4850" width="11" bestFit="1" customWidth="1"/>
    <col min="4851" max="4852" width="12" bestFit="1" customWidth="1"/>
    <col min="4853" max="4855" width="11" bestFit="1" customWidth="1"/>
    <col min="4856" max="4856" width="10" bestFit="1" customWidth="1"/>
    <col min="4857" max="4857" width="12" bestFit="1" customWidth="1"/>
    <col min="4858" max="4867" width="11" bestFit="1" customWidth="1"/>
    <col min="4868" max="4868" width="10" bestFit="1" customWidth="1"/>
    <col min="4869" max="4870" width="11" bestFit="1" customWidth="1"/>
    <col min="4871" max="4871" width="12" bestFit="1" customWidth="1"/>
    <col min="4872" max="4874" width="11" bestFit="1" customWidth="1"/>
    <col min="4875" max="4876" width="10" bestFit="1" customWidth="1"/>
    <col min="4877" max="4877" width="11" bestFit="1" customWidth="1"/>
    <col min="4878" max="4878" width="10" bestFit="1" customWidth="1"/>
    <col min="4879" max="4884" width="11" bestFit="1" customWidth="1"/>
    <col min="4885" max="4885" width="12" bestFit="1" customWidth="1"/>
    <col min="4886" max="4886" width="11" bestFit="1" customWidth="1"/>
    <col min="4887" max="4887" width="10" bestFit="1" customWidth="1"/>
    <col min="4888" max="4888" width="11" bestFit="1" customWidth="1"/>
    <col min="4889" max="4889" width="10" bestFit="1" customWidth="1"/>
    <col min="4890" max="4908" width="11" bestFit="1" customWidth="1"/>
    <col min="4909" max="4909" width="12" bestFit="1" customWidth="1"/>
    <col min="4910" max="4916" width="11" bestFit="1" customWidth="1"/>
    <col min="4917" max="4917" width="10" bestFit="1" customWidth="1"/>
    <col min="4918" max="4927" width="11" bestFit="1" customWidth="1"/>
    <col min="4928" max="4928" width="12" bestFit="1" customWidth="1"/>
    <col min="4929" max="4931" width="11" bestFit="1" customWidth="1"/>
    <col min="4932" max="4932" width="10" bestFit="1" customWidth="1"/>
    <col min="4933" max="4936" width="11" bestFit="1" customWidth="1"/>
    <col min="4937" max="4937" width="12" bestFit="1" customWidth="1"/>
    <col min="4938" max="4961" width="11" bestFit="1" customWidth="1"/>
    <col min="4962" max="4962" width="10" bestFit="1" customWidth="1"/>
    <col min="4963" max="4966" width="11" bestFit="1" customWidth="1"/>
    <col min="4967" max="4967" width="10" bestFit="1" customWidth="1"/>
    <col min="4968" max="4972" width="11" bestFit="1" customWidth="1"/>
    <col min="4973" max="4973" width="9" bestFit="1" customWidth="1"/>
    <col min="4974" max="4974" width="10" bestFit="1" customWidth="1"/>
    <col min="4975" max="4985" width="11" bestFit="1" customWidth="1"/>
    <col min="4986" max="4986" width="10" bestFit="1" customWidth="1"/>
    <col min="4987" max="4996" width="11" bestFit="1" customWidth="1"/>
    <col min="4997" max="4998" width="12" bestFit="1" customWidth="1"/>
    <col min="4999" max="5005" width="11" bestFit="1" customWidth="1"/>
    <col min="5006" max="5006" width="10" bestFit="1" customWidth="1"/>
    <col min="5007" max="5007" width="11" bestFit="1" customWidth="1"/>
    <col min="5008" max="5008" width="10" bestFit="1" customWidth="1"/>
    <col min="5009" max="5017" width="11" bestFit="1" customWidth="1"/>
    <col min="5018" max="5019" width="12" bestFit="1" customWidth="1"/>
    <col min="5020" max="5025" width="11" bestFit="1" customWidth="1"/>
    <col min="5026" max="5026" width="10" bestFit="1" customWidth="1"/>
    <col min="5027" max="5029" width="11" bestFit="1" customWidth="1"/>
    <col min="5030" max="5031" width="10" bestFit="1" customWidth="1"/>
    <col min="5032" max="5034" width="11" bestFit="1" customWidth="1"/>
    <col min="5035" max="5035" width="10" bestFit="1" customWidth="1"/>
    <col min="5036" max="5037" width="11" bestFit="1" customWidth="1"/>
    <col min="5038" max="5038" width="12" bestFit="1" customWidth="1"/>
    <col min="5039" max="5041" width="11" bestFit="1" customWidth="1"/>
    <col min="5042" max="5042" width="10" bestFit="1" customWidth="1"/>
    <col min="5043" max="5044" width="11" bestFit="1" customWidth="1"/>
    <col min="5045" max="5045" width="12" bestFit="1" customWidth="1"/>
    <col min="5046" max="5047" width="11" bestFit="1" customWidth="1"/>
    <col min="5048" max="5048" width="12" bestFit="1" customWidth="1"/>
    <col min="5049" max="5050" width="11" bestFit="1" customWidth="1"/>
    <col min="5051" max="5051" width="12" bestFit="1" customWidth="1"/>
    <col min="5052" max="5052" width="11" bestFit="1" customWidth="1"/>
    <col min="5053" max="5053" width="12" bestFit="1" customWidth="1"/>
    <col min="5054" max="5054" width="10" bestFit="1" customWidth="1"/>
    <col min="5055" max="5059" width="11" bestFit="1" customWidth="1"/>
    <col min="5060" max="5060" width="12" bestFit="1" customWidth="1"/>
    <col min="5061" max="5066" width="11" bestFit="1" customWidth="1"/>
    <col min="5067" max="5068" width="10" bestFit="1" customWidth="1"/>
    <col min="5069" max="5078" width="11" bestFit="1" customWidth="1"/>
    <col min="5079" max="5080" width="10" bestFit="1" customWidth="1"/>
    <col min="5081" max="5093" width="11" bestFit="1" customWidth="1"/>
    <col min="5094" max="5094" width="12" bestFit="1" customWidth="1"/>
    <col min="5095" max="5096" width="11" bestFit="1" customWidth="1"/>
    <col min="5097" max="5097" width="12" bestFit="1" customWidth="1"/>
    <col min="5098" max="5098" width="11" bestFit="1" customWidth="1"/>
    <col min="5099" max="5099" width="12" bestFit="1" customWidth="1"/>
    <col min="5100" max="5100" width="11" bestFit="1" customWidth="1"/>
    <col min="5101" max="5101" width="12" bestFit="1" customWidth="1"/>
    <col min="5102" max="5106" width="11" bestFit="1" customWidth="1"/>
    <col min="5107" max="5107" width="12" bestFit="1" customWidth="1"/>
    <col min="5108" max="5112" width="11" bestFit="1" customWidth="1"/>
    <col min="5113" max="5113" width="12" bestFit="1" customWidth="1"/>
    <col min="5114" max="5127" width="11" bestFit="1" customWidth="1"/>
    <col min="5128" max="5128" width="10" bestFit="1" customWidth="1"/>
    <col min="5129" max="5136" width="11" bestFit="1" customWidth="1"/>
    <col min="5137" max="5137" width="10" bestFit="1" customWidth="1"/>
    <col min="5138" max="5140" width="11" bestFit="1" customWidth="1"/>
    <col min="5141" max="5141" width="10" bestFit="1" customWidth="1"/>
    <col min="5142" max="5145" width="11" bestFit="1" customWidth="1"/>
    <col min="5146" max="5146" width="10" bestFit="1" customWidth="1"/>
    <col min="5147" max="5147" width="9" bestFit="1" customWidth="1"/>
    <col min="5148" max="5149" width="11" bestFit="1" customWidth="1"/>
    <col min="5150" max="5150" width="10" bestFit="1" customWidth="1"/>
    <col min="5151" max="5157" width="11" bestFit="1" customWidth="1"/>
    <col min="5158" max="5158" width="10" bestFit="1" customWidth="1"/>
    <col min="5159" max="5159" width="11" bestFit="1" customWidth="1"/>
    <col min="5160" max="5160" width="10" bestFit="1" customWidth="1"/>
    <col min="5161" max="5161" width="12" bestFit="1" customWidth="1"/>
    <col min="5162" max="5172" width="11" bestFit="1" customWidth="1"/>
    <col min="5173" max="5174" width="12" bestFit="1" customWidth="1"/>
    <col min="5175" max="5186" width="11" bestFit="1" customWidth="1"/>
    <col min="5187" max="5187" width="12" bestFit="1" customWidth="1"/>
    <col min="5188" max="5189" width="11" bestFit="1" customWidth="1"/>
    <col min="5190" max="5190" width="12" bestFit="1" customWidth="1"/>
    <col min="5191" max="5196" width="11" bestFit="1" customWidth="1"/>
    <col min="5197" max="5197" width="12" bestFit="1" customWidth="1"/>
    <col min="5198" max="5200" width="11" bestFit="1" customWidth="1"/>
    <col min="5201" max="5201" width="10" bestFit="1" customWidth="1"/>
    <col min="5202" max="5202" width="11" bestFit="1" customWidth="1"/>
    <col min="5203" max="5203" width="12" bestFit="1" customWidth="1"/>
    <col min="5204" max="5204" width="11" bestFit="1" customWidth="1"/>
    <col min="5205" max="5205" width="12" bestFit="1" customWidth="1"/>
    <col min="5206" max="5206" width="11" bestFit="1" customWidth="1"/>
    <col min="5207" max="5207" width="12" bestFit="1" customWidth="1"/>
    <col min="5208" max="5210" width="11" bestFit="1" customWidth="1"/>
    <col min="5211" max="5211" width="9" bestFit="1" customWidth="1"/>
    <col min="5212" max="5222" width="11" bestFit="1" customWidth="1"/>
    <col min="5223" max="5223" width="10" bestFit="1" customWidth="1"/>
    <col min="5224" max="5244" width="11" bestFit="1" customWidth="1"/>
    <col min="5245" max="5245" width="12" bestFit="1" customWidth="1"/>
    <col min="5246" max="5249" width="11" bestFit="1" customWidth="1"/>
    <col min="5250" max="5250" width="10" bestFit="1" customWidth="1"/>
    <col min="5251" max="5263" width="11" bestFit="1" customWidth="1"/>
    <col min="5264" max="5264" width="10" bestFit="1" customWidth="1"/>
    <col min="5265" max="5268" width="11" bestFit="1" customWidth="1"/>
    <col min="5269" max="5269" width="10" bestFit="1" customWidth="1"/>
    <col min="5270" max="5270" width="11" bestFit="1" customWidth="1"/>
    <col min="5271" max="5271" width="8" bestFit="1" customWidth="1"/>
    <col min="5272" max="5279" width="11" bestFit="1" customWidth="1"/>
    <col min="5280" max="5280" width="12" bestFit="1" customWidth="1"/>
    <col min="5281" max="5283" width="11" bestFit="1" customWidth="1"/>
    <col min="5284" max="5284" width="10" bestFit="1" customWidth="1"/>
    <col min="5285" max="5293" width="11" bestFit="1" customWidth="1"/>
    <col min="5294" max="5294" width="10" bestFit="1" customWidth="1"/>
    <col min="5295" max="5307" width="11" bestFit="1" customWidth="1"/>
    <col min="5308" max="5308" width="10" bestFit="1" customWidth="1"/>
    <col min="5309" max="5313" width="11" bestFit="1" customWidth="1"/>
    <col min="5314" max="5314" width="10" bestFit="1" customWidth="1"/>
    <col min="5315" max="5315" width="11" bestFit="1" customWidth="1"/>
    <col min="5316" max="5317" width="12" bestFit="1" customWidth="1"/>
    <col min="5318" max="5323" width="11" bestFit="1" customWidth="1"/>
    <col min="5324" max="5324" width="10" bestFit="1" customWidth="1"/>
    <col min="5325" max="5325" width="11" bestFit="1" customWidth="1"/>
    <col min="5326" max="5326" width="12" bestFit="1" customWidth="1"/>
    <col min="5327" max="5334" width="11" bestFit="1" customWidth="1"/>
    <col min="5335" max="5335" width="12" bestFit="1" customWidth="1"/>
    <col min="5336" max="5344" width="11" bestFit="1" customWidth="1"/>
    <col min="5345" max="5345" width="10" bestFit="1" customWidth="1"/>
    <col min="5346" max="5346" width="9" bestFit="1" customWidth="1"/>
    <col min="5347" max="5352" width="11" bestFit="1" customWidth="1"/>
    <col min="5353" max="5353" width="12" bestFit="1" customWidth="1"/>
    <col min="5354" max="5356" width="11" bestFit="1" customWidth="1"/>
    <col min="5357" max="5359" width="10" bestFit="1" customWidth="1"/>
    <col min="5360" max="5366" width="11" bestFit="1" customWidth="1"/>
    <col min="5367" max="5367" width="12" bestFit="1" customWidth="1"/>
    <col min="5368" max="5370" width="11" bestFit="1" customWidth="1"/>
    <col min="5371" max="5371" width="10" bestFit="1" customWidth="1"/>
    <col min="5372" max="5382" width="11" bestFit="1" customWidth="1"/>
    <col min="5383" max="5383" width="12" bestFit="1" customWidth="1"/>
    <col min="5384" max="5384" width="9" bestFit="1" customWidth="1"/>
    <col min="5385" max="5394" width="11" bestFit="1" customWidth="1"/>
  </cols>
  <sheetData>
    <row r="3" spans="1:2" x14ac:dyDescent="0.3">
      <c r="A3" s="1" t="s">
        <v>4</v>
      </c>
      <c r="B3" t="s">
        <v>5</v>
      </c>
    </row>
    <row r="4" spans="1:2" x14ac:dyDescent="0.3">
      <c r="A4" s="2" t="s">
        <v>6</v>
      </c>
      <c r="B4" s="43"/>
    </row>
    <row r="5" spans="1:2" x14ac:dyDescent="0.3">
      <c r="A5" s="5" t="s">
        <v>7</v>
      </c>
      <c r="B5" s="4">
        <v>1953.4628052393716</v>
      </c>
    </row>
    <row r="6" spans="1:2" x14ac:dyDescent="0.3">
      <c r="A6" s="5" t="s">
        <v>8</v>
      </c>
      <c r="B6" s="4">
        <v>1620.3276218620026</v>
      </c>
    </row>
    <row r="7" spans="1:2" x14ac:dyDescent="0.3">
      <c r="A7" s="5" t="s">
        <v>9</v>
      </c>
      <c r="B7" s="4">
        <v>1543.4662742160981</v>
      </c>
    </row>
    <row r="8" spans="1:2" x14ac:dyDescent="0.3">
      <c r="A8" s="5" t="s">
        <v>10</v>
      </c>
      <c r="B8" s="4">
        <v>919.09880643250074</v>
      </c>
    </row>
    <row r="9" spans="1:2" x14ac:dyDescent="0.3">
      <c r="A9" s="5" t="s">
        <v>11</v>
      </c>
      <c r="B9" s="4">
        <v>733.31379649069868</v>
      </c>
    </row>
    <row r="10" spans="1:2" x14ac:dyDescent="0.3">
      <c r="A10" s="5" t="s">
        <v>12</v>
      </c>
      <c r="B10" s="4">
        <v>490.3741929918001</v>
      </c>
    </row>
    <row r="11" spans="1:2" x14ac:dyDescent="0.3">
      <c r="A11" s="5" t="s">
        <v>13</v>
      </c>
      <c r="B11" s="4">
        <v>508.56800040540077</v>
      </c>
    </row>
    <row r="12" spans="1:2" x14ac:dyDescent="0.3">
      <c r="A12" s="5" t="s">
        <v>14</v>
      </c>
      <c r="B12" s="4">
        <v>432.5603930796002</v>
      </c>
    </row>
    <row r="13" spans="1:2" x14ac:dyDescent="0.3">
      <c r="A13" s="5" t="s">
        <v>15</v>
      </c>
      <c r="B13" s="4">
        <v>544.71934724719995</v>
      </c>
    </row>
    <row r="14" spans="1:2" x14ac:dyDescent="0.3">
      <c r="A14" s="5" t="s">
        <v>16</v>
      </c>
      <c r="B14" s="4">
        <v>1090.5940093405006</v>
      </c>
    </row>
    <row r="15" spans="1:2" x14ac:dyDescent="0.3">
      <c r="A15" s="5" t="s">
        <v>17</v>
      </c>
      <c r="B15" s="4">
        <v>1528.2429975382988</v>
      </c>
    </row>
    <row r="16" spans="1:2" x14ac:dyDescent="0.3">
      <c r="A16" s="5" t="s">
        <v>18</v>
      </c>
      <c r="B16" s="4">
        <v>2028.4012287060004</v>
      </c>
    </row>
    <row r="17" spans="1:2" x14ac:dyDescent="0.3">
      <c r="A17" s="2" t="s">
        <v>19</v>
      </c>
      <c r="B17" s="4">
        <v>13393.129473549474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2F05-31C0-43EF-80AC-2A7E0D6F7BCC}">
  <sheetPr codeName="Sheet3"/>
  <dimension ref="A1:B26"/>
  <sheetViews>
    <sheetView workbookViewId="0">
      <selection activeCell="B15" sqref="B15"/>
    </sheetView>
  </sheetViews>
  <sheetFormatPr defaultRowHeight="14.4" x14ac:dyDescent="0.3"/>
  <cols>
    <col min="1" max="1" width="12.44140625" bestFit="1" customWidth="1"/>
    <col min="2" max="2" width="21" bestFit="1" customWidth="1"/>
  </cols>
  <sheetData>
    <row r="1" spans="1:2" x14ac:dyDescent="0.3">
      <c r="A1" s="1" t="s">
        <v>4</v>
      </c>
      <c r="B1" t="s">
        <v>20</v>
      </c>
    </row>
    <row r="2" spans="1:2" x14ac:dyDescent="0.3">
      <c r="A2" s="2">
        <v>0</v>
      </c>
      <c r="B2" s="4">
        <v>334.21888700395897</v>
      </c>
    </row>
    <row r="3" spans="1:2" x14ac:dyDescent="0.3">
      <c r="A3" s="2">
        <v>1</v>
      </c>
      <c r="B3" s="4">
        <v>357.29527500691103</v>
      </c>
    </row>
    <row r="4" spans="1:2" x14ac:dyDescent="0.3">
      <c r="A4" s="2">
        <v>2</v>
      </c>
      <c r="B4" s="4">
        <v>382.46251252768104</v>
      </c>
    </row>
    <row r="5" spans="1:2" x14ac:dyDescent="0.3">
      <c r="A5" s="2">
        <v>3</v>
      </c>
      <c r="B5" s="4">
        <v>547.71196566068579</v>
      </c>
    </row>
    <row r="6" spans="1:2" x14ac:dyDescent="0.3">
      <c r="A6" s="2">
        <v>4</v>
      </c>
      <c r="B6" s="4">
        <v>842.83094210543993</v>
      </c>
    </row>
    <row r="7" spans="1:2" x14ac:dyDescent="0.3">
      <c r="A7" s="2">
        <v>5</v>
      </c>
      <c r="B7" s="4">
        <v>778.73461867228491</v>
      </c>
    </row>
    <row r="8" spans="1:2" x14ac:dyDescent="0.3">
      <c r="A8" s="2">
        <v>6</v>
      </c>
      <c r="B8" s="4">
        <v>747.44588806612603</v>
      </c>
    </row>
    <row r="9" spans="1:2" x14ac:dyDescent="0.3">
      <c r="A9" s="2">
        <v>7</v>
      </c>
      <c r="B9" s="4">
        <v>676.58414521789734</v>
      </c>
    </row>
    <row r="10" spans="1:2" x14ac:dyDescent="0.3">
      <c r="A10" s="2">
        <v>8</v>
      </c>
      <c r="B10" s="4">
        <v>616.89012384919954</v>
      </c>
    </row>
    <row r="11" spans="1:2" x14ac:dyDescent="0.3">
      <c r="A11" s="2">
        <v>9</v>
      </c>
      <c r="B11" s="4">
        <v>544.22044334511918</v>
      </c>
    </row>
    <row r="12" spans="1:2" x14ac:dyDescent="0.3">
      <c r="A12" s="2">
        <v>10</v>
      </c>
      <c r="B12" s="4">
        <v>575.99821018425939</v>
      </c>
    </row>
    <row r="13" spans="1:2" x14ac:dyDescent="0.3">
      <c r="A13" s="2">
        <v>11</v>
      </c>
      <c r="B13" s="4">
        <v>443.01304484450679</v>
      </c>
    </row>
    <row r="14" spans="1:2" x14ac:dyDescent="0.3">
      <c r="A14" s="2">
        <v>12</v>
      </c>
      <c r="B14" s="4">
        <v>596.83615179375238</v>
      </c>
    </row>
    <row r="15" spans="1:2" x14ac:dyDescent="0.3">
      <c r="A15" s="2">
        <v>13</v>
      </c>
      <c r="B15" s="4">
        <v>557.35648626119303</v>
      </c>
    </row>
    <row r="16" spans="1:2" x14ac:dyDescent="0.3">
      <c r="A16" s="2">
        <v>14</v>
      </c>
      <c r="B16" s="4">
        <v>552.6805412615754</v>
      </c>
    </row>
    <row r="17" spans="1:2" x14ac:dyDescent="0.3">
      <c r="A17" s="2">
        <v>15</v>
      </c>
      <c r="B17" s="4">
        <v>551.79099138127674</v>
      </c>
    </row>
    <row r="18" spans="1:2" x14ac:dyDescent="0.3">
      <c r="A18" s="2">
        <v>16</v>
      </c>
      <c r="B18" s="4">
        <v>512.8989318898291</v>
      </c>
    </row>
    <row r="19" spans="1:2" x14ac:dyDescent="0.3">
      <c r="A19" s="2">
        <v>17</v>
      </c>
      <c r="B19" s="4">
        <v>613.53353378367069</v>
      </c>
    </row>
    <row r="20" spans="1:2" x14ac:dyDescent="0.3">
      <c r="A20" s="2">
        <v>18</v>
      </c>
      <c r="B20" s="4">
        <v>684.78736783399984</v>
      </c>
    </row>
    <row r="21" spans="1:2" x14ac:dyDescent="0.3">
      <c r="A21" s="2">
        <v>19</v>
      </c>
      <c r="B21" s="4">
        <v>628.5112650211114</v>
      </c>
    </row>
    <row r="22" spans="1:2" x14ac:dyDescent="0.3">
      <c r="A22" s="2">
        <v>20</v>
      </c>
      <c r="B22" s="4">
        <v>576.00677488325687</v>
      </c>
    </row>
    <row r="23" spans="1:2" x14ac:dyDescent="0.3">
      <c r="A23" s="2">
        <v>21</v>
      </c>
      <c r="B23" s="4">
        <v>551.06261814870584</v>
      </c>
    </row>
    <row r="24" spans="1:2" x14ac:dyDescent="0.3">
      <c r="A24" s="2">
        <v>22</v>
      </c>
      <c r="B24" s="4">
        <v>448.10371187383333</v>
      </c>
    </row>
    <row r="25" spans="1:2" x14ac:dyDescent="0.3">
      <c r="A25" s="2">
        <v>23</v>
      </c>
      <c r="B25" s="4">
        <v>272.15504293319469</v>
      </c>
    </row>
    <row r="26" spans="1:2" x14ac:dyDescent="0.3">
      <c r="A26" s="2" t="s">
        <v>19</v>
      </c>
      <c r="B26" s="4">
        <v>13393.129473549474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3DFB-3853-4C13-8085-28AFB8E6B19C}">
  <sheetPr codeName="Sheet4"/>
  <dimension ref="B1:AC63"/>
  <sheetViews>
    <sheetView showGridLines="0" showRowColHeaders="0" zoomScale="85" zoomScaleNormal="85" workbookViewId="0">
      <pane xSplit="29" ySplit="7" topLeftCell="AD38" activePane="bottomRight" state="frozen"/>
      <selection pane="topRight" activeCell="AD1" sqref="AD1"/>
      <selection pane="bottomLeft" activeCell="A8" sqref="A8"/>
      <selection pane="bottomRight"/>
    </sheetView>
  </sheetViews>
  <sheetFormatPr defaultRowHeight="14.4" x14ac:dyDescent="0.3"/>
  <cols>
    <col min="2" max="2" width="6.33203125" customWidth="1"/>
    <col min="3" max="3" width="4.5546875" bestFit="1" customWidth="1"/>
    <col min="4" max="27" width="5.5546875" bestFit="1" customWidth="1"/>
    <col min="28" max="28" width="10.5546875" bestFit="1" customWidth="1"/>
    <col min="29" max="29" width="19.5546875" hidden="1" customWidth="1"/>
    <col min="30" max="30" width="19.6640625" bestFit="1" customWidth="1"/>
    <col min="31" max="31" width="19.5546875" bestFit="1" customWidth="1"/>
    <col min="32" max="32" width="19.6640625" bestFit="1" customWidth="1"/>
    <col min="33" max="33" width="19.5546875" bestFit="1" customWidth="1"/>
    <col min="34" max="34" width="19.6640625" bestFit="1" customWidth="1"/>
    <col min="35" max="35" width="19.5546875" bestFit="1" customWidth="1"/>
    <col min="36" max="36" width="19.6640625" bestFit="1" customWidth="1"/>
    <col min="37" max="37" width="19.5546875" bestFit="1" customWidth="1"/>
    <col min="38" max="38" width="19.6640625" bestFit="1" customWidth="1"/>
    <col min="39" max="39" width="19.5546875" bestFit="1" customWidth="1"/>
    <col min="40" max="40" width="19.6640625" bestFit="1" customWidth="1"/>
    <col min="41" max="41" width="19.5546875" bestFit="1" customWidth="1"/>
    <col min="42" max="42" width="19.6640625" bestFit="1" customWidth="1"/>
    <col min="43" max="43" width="19.5546875" bestFit="1" customWidth="1"/>
    <col min="44" max="44" width="19.6640625" bestFit="1" customWidth="1"/>
    <col min="45" max="45" width="19.5546875" bestFit="1" customWidth="1"/>
    <col min="46" max="46" width="19.6640625" bestFit="1" customWidth="1"/>
    <col min="47" max="47" width="19.5546875" bestFit="1" customWidth="1"/>
    <col min="48" max="48" width="19.6640625" bestFit="1" customWidth="1"/>
    <col min="49" max="49" width="19.5546875" bestFit="1" customWidth="1"/>
    <col min="50" max="50" width="19.6640625" bestFit="1" customWidth="1"/>
    <col min="51" max="51" width="19.5546875" bestFit="1" customWidth="1"/>
    <col min="52" max="52" width="24.33203125" bestFit="1" customWidth="1"/>
    <col min="53" max="53" width="24.109375" bestFit="1" customWidth="1"/>
    <col min="54" max="54" width="19.5546875" bestFit="1" customWidth="1"/>
    <col min="55" max="55" width="19.6640625" bestFit="1" customWidth="1"/>
    <col min="56" max="57" width="19.5546875" bestFit="1" customWidth="1"/>
    <col min="58" max="58" width="19.6640625" bestFit="1" customWidth="1"/>
    <col min="59" max="60" width="19.5546875" bestFit="1" customWidth="1"/>
    <col min="61" max="61" width="19.6640625" bestFit="1" customWidth="1"/>
    <col min="62" max="63" width="19.5546875" bestFit="1" customWidth="1"/>
    <col min="64" max="64" width="19.6640625" bestFit="1" customWidth="1"/>
    <col min="65" max="66" width="19.5546875" bestFit="1" customWidth="1"/>
    <col min="67" max="67" width="19.6640625" bestFit="1" customWidth="1"/>
    <col min="68" max="69" width="19.5546875" bestFit="1" customWidth="1"/>
    <col min="70" max="70" width="19.6640625" bestFit="1" customWidth="1"/>
    <col min="71" max="72" width="19.5546875" bestFit="1" customWidth="1"/>
    <col min="73" max="73" width="19.6640625" bestFit="1" customWidth="1"/>
    <col min="74" max="75" width="19.5546875" bestFit="1" customWidth="1"/>
    <col min="76" max="76" width="24.33203125" bestFit="1" customWidth="1"/>
    <col min="77" max="78" width="24.109375" bestFit="1" customWidth="1"/>
    <col min="79" max="79" width="19.5546875" bestFit="1" customWidth="1"/>
    <col min="80" max="80" width="25" bestFit="1" customWidth="1"/>
    <col min="81" max="81" width="19.6640625" bestFit="1" customWidth="1"/>
    <col min="82" max="83" width="19.5546875" bestFit="1" customWidth="1"/>
    <col min="84" max="84" width="25" bestFit="1" customWidth="1"/>
    <col min="85" max="85" width="19.6640625" bestFit="1" customWidth="1"/>
    <col min="86" max="87" width="19.5546875" bestFit="1" customWidth="1"/>
    <col min="88" max="88" width="25" bestFit="1" customWidth="1"/>
    <col min="89" max="89" width="19.6640625" bestFit="1" customWidth="1"/>
    <col min="90" max="91" width="19.5546875" bestFit="1" customWidth="1"/>
    <col min="92" max="92" width="25" bestFit="1" customWidth="1"/>
    <col min="93" max="93" width="19.6640625" bestFit="1" customWidth="1"/>
    <col min="94" max="95" width="19.5546875" bestFit="1" customWidth="1"/>
    <col min="96" max="96" width="25" bestFit="1" customWidth="1"/>
    <col min="97" max="97" width="19.6640625" bestFit="1" customWidth="1"/>
    <col min="98" max="99" width="19.5546875" bestFit="1" customWidth="1"/>
    <col min="100" max="100" width="29.6640625" bestFit="1" customWidth="1"/>
    <col min="101" max="101" width="24.33203125" bestFit="1" customWidth="1"/>
    <col min="102" max="103" width="24.109375" bestFit="1" customWidth="1"/>
    <col min="104" max="104" width="15.88671875" bestFit="1" customWidth="1"/>
    <col min="105" max="105" width="25" bestFit="1" customWidth="1"/>
    <col min="106" max="106" width="19.6640625" bestFit="1" customWidth="1"/>
    <col min="107" max="108" width="19.5546875" bestFit="1" customWidth="1"/>
    <col min="109" max="109" width="15.88671875" bestFit="1" customWidth="1"/>
    <col min="110" max="110" width="25" bestFit="1" customWidth="1"/>
    <col min="111" max="111" width="19.6640625" bestFit="1" customWidth="1"/>
    <col min="112" max="113" width="19.5546875" bestFit="1" customWidth="1"/>
    <col min="114" max="114" width="15.88671875" bestFit="1" customWidth="1"/>
    <col min="115" max="115" width="25" bestFit="1" customWidth="1"/>
    <col min="116" max="116" width="19.6640625" bestFit="1" customWidth="1"/>
    <col min="117" max="118" width="19.5546875" bestFit="1" customWidth="1"/>
    <col min="119" max="119" width="15.88671875" bestFit="1" customWidth="1"/>
    <col min="120" max="120" width="25" bestFit="1" customWidth="1"/>
    <col min="121" max="121" width="19.6640625" bestFit="1" customWidth="1"/>
    <col min="122" max="123" width="19.5546875" bestFit="1" customWidth="1"/>
    <col min="124" max="124" width="20.44140625" bestFit="1" customWidth="1"/>
    <col min="125" max="125" width="29.6640625" bestFit="1" customWidth="1"/>
    <col min="126" max="126" width="24.33203125" bestFit="1" customWidth="1"/>
    <col min="127" max="128" width="24.109375" bestFit="1" customWidth="1"/>
    <col min="129" max="129" width="19.5546875" bestFit="1" customWidth="1"/>
    <col min="130" max="130" width="19" bestFit="1" customWidth="1"/>
    <col min="131" max="131" width="15.88671875" bestFit="1" customWidth="1"/>
    <col min="132" max="132" width="25" bestFit="1" customWidth="1"/>
    <col min="133" max="133" width="19.6640625" bestFit="1" customWidth="1"/>
    <col min="134" max="135" width="19.5546875" bestFit="1" customWidth="1"/>
    <col min="136" max="136" width="19" bestFit="1" customWidth="1"/>
    <col min="137" max="137" width="15.88671875" bestFit="1" customWidth="1"/>
    <col min="138" max="138" width="25" bestFit="1" customWidth="1"/>
    <col min="139" max="139" width="19.6640625" bestFit="1" customWidth="1"/>
    <col min="140" max="141" width="19.5546875" bestFit="1" customWidth="1"/>
    <col min="142" max="142" width="19" bestFit="1" customWidth="1"/>
    <col min="143" max="143" width="15.88671875" bestFit="1" customWidth="1"/>
    <col min="144" max="144" width="25" bestFit="1" customWidth="1"/>
    <col min="145" max="145" width="19.6640625" bestFit="1" customWidth="1"/>
    <col min="146" max="147" width="19.5546875" bestFit="1" customWidth="1"/>
    <col min="148" max="148" width="23.5546875" bestFit="1" customWidth="1"/>
    <col min="149" max="149" width="20.44140625" bestFit="1" customWidth="1"/>
    <col min="150" max="150" width="29.6640625" bestFit="1" customWidth="1"/>
    <col min="151" max="151" width="24.33203125" bestFit="1" customWidth="1"/>
    <col min="152" max="153" width="24.109375" bestFit="1" customWidth="1"/>
  </cols>
  <sheetData>
    <row r="1" spans="2:29" ht="65.400000000000006" customHeight="1" thickBot="1" x14ac:dyDescent="0.35"/>
    <row r="2" spans="2:29" x14ac:dyDescent="0.3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2"/>
    </row>
    <row r="3" spans="2:29" ht="40.200000000000003" customHeight="1" x14ac:dyDescent="0.45">
      <c r="B3" s="13"/>
      <c r="C3" s="8" t="s">
        <v>21</v>
      </c>
      <c r="AB3" s="14"/>
    </row>
    <row r="4" spans="2:29" ht="18.600000000000001" thickBot="1" x14ac:dyDescent="0.4">
      <c r="B4" s="13"/>
      <c r="C4" s="9"/>
      <c r="AB4" s="14"/>
      <c r="AC4" s="4">
        <f>MAX('week-hour_heat_map'!D8:AA60)</f>
        <v>33.485259302703071</v>
      </c>
    </row>
    <row r="5" spans="2:29" ht="17.399999999999999" thickBot="1" x14ac:dyDescent="0.4">
      <c r="B5" s="13"/>
      <c r="C5" s="26" t="s">
        <v>3</v>
      </c>
      <c r="D5" s="41" t="s">
        <v>2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2"/>
      <c r="AB5" s="14"/>
      <c r="AC5" s="4">
        <f>MIN('week-hour_heat_map'!D8:AA60)</f>
        <v>1.2260403898972072</v>
      </c>
    </row>
    <row r="6" spans="2:29" ht="15" hidden="1" thickBot="1" x14ac:dyDescent="0.35">
      <c r="B6" s="13"/>
      <c r="C6" s="22" t="s">
        <v>22</v>
      </c>
      <c r="D6" s="11"/>
      <c r="E6" s="2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  <c r="AB6" s="14"/>
    </row>
    <row r="7" spans="2:29" ht="15" thickBot="1" x14ac:dyDescent="0.35">
      <c r="B7" s="13"/>
      <c r="C7" s="13"/>
      <c r="D7" s="19">
        <v>0</v>
      </c>
      <c r="E7" s="20">
        <v>1</v>
      </c>
      <c r="F7" s="20">
        <v>2</v>
      </c>
      <c r="G7" s="20">
        <v>3</v>
      </c>
      <c r="H7" s="20">
        <v>4</v>
      </c>
      <c r="I7" s="20">
        <v>5</v>
      </c>
      <c r="J7" s="20">
        <v>6</v>
      </c>
      <c r="K7" s="20">
        <v>7</v>
      </c>
      <c r="L7" s="20">
        <v>8</v>
      </c>
      <c r="M7" s="20">
        <v>9</v>
      </c>
      <c r="N7" s="20">
        <v>10</v>
      </c>
      <c r="O7" s="20">
        <v>11</v>
      </c>
      <c r="P7" s="20">
        <v>12</v>
      </c>
      <c r="Q7" s="20">
        <v>13</v>
      </c>
      <c r="R7" s="20">
        <v>14</v>
      </c>
      <c r="S7" s="20">
        <v>15</v>
      </c>
      <c r="T7" s="20">
        <v>16</v>
      </c>
      <c r="U7" s="20">
        <v>17</v>
      </c>
      <c r="V7" s="20">
        <v>18</v>
      </c>
      <c r="W7" s="20">
        <v>19</v>
      </c>
      <c r="X7" s="20">
        <v>20</v>
      </c>
      <c r="Y7" s="20">
        <v>21</v>
      </c>
      <c r="Z7" s="20">
        <v>22</v>
      </c>
      <c r="AA7" s="21">
        <v>23</v>
      </c>
      <c r="AB7" s="14"/>
    </row>
    <row r="8" spans="2:29" ht="15" thickBot="1" x14ac:dyDescent="0.35">
      <c r="B8" s="13"/>
      <c r="C8" s="18">
        <v>1</v>
      </c>
      <c r="D8" s="31">
        <v>5.0274400855896317</v>
      </c>
      <c r="E8" s="31">
        <v>3.9872038400903307</v>
      </c>
      <c r="F8" s="31">
        <v>4.8066375095892511</v>
      </c>
      <c r="G8" s="31">
        <v>5.3671951370005786</v>
      </c>
      <c r="H8" s="31">
        <v>11.0243703193795</v>
      </c>
      <c r="I8" s="31">
        <v>9.8816399134899768</v>
      </c>
      <c r="J8" s="31">
        <v>9.2516666676598618</v>
      </c>
      <c r="K8" s="31">
        <v>8.2285439385000245</v>
      </c>
      <c r="L8" s="31">
        <v>6.6213540407001972</v>
      </c>
      <c r="M8" s="31">
        <v>8.4171822996996752</v>
      </c>
      <c r="N8" s="31">
        <v>8.3328617919902683</v>
      </c>
      <c r="O8" s="31">
        <v>7.4140272967201497</v>
      </c>
      <c r="P8" s="31">
        <v>10.646795403090209</v>
      </c>
      <c r="Q8" s="31">
        <v>5.747848758700087</v>
      </c>
      <c r="R8" s="31">
        <v>7.2080679834992623</v>
      </c>
      <c r="S8" s="31">
        <v>8.0095857216103354</v>
      </c>
      <c r="T8" s="31">
        <v>8.3186444815202947</v>
      </c>
      <c r="U8" s="31">
        <v>8.4798424147301432</v>
      </c>
      <c r="V8" s="31">
        <v>5.9925170282996874</v>
      </c>
      <c r="W8" s="31">
        <v>8.1428436760092211</v>
      </c>
      <c r="X8" s="31">
        <v>7.9737851520803531</v>
      </c>
      <c r="Y8" s="31">
        <v>6.8977857785607739</v>
      </c>
      <c r="Z8" s="31">
        <v>5.2936892040597456</v>
      </c>
      <c r="AA8" s="31">
        <v>3.6306822350802008</v>
      </c>
      <c r="AB8" s="14"/>
    </row>
    <row r="9" spans="2:29" ht="15" thickBot="1" x14ac:dyDescent="0.35">
      <c r="B9" s="13"/>
      <c r="C9" s="6">
        <v>2</v>
      </c>
      <c r="D9" s="31">
        <v>11.776097221961209</v>
      </c>
      <c r="E9" s="31">
        <v>12.779324424629692</v>
      </c>
      <c r="F9" s="31">
        <v>13.875904907400468</v>
      </c>
      <c r="G9" s="31">
        <v>13.187175265869371</v>
      </c>
      <c r="H9" s="31">
        <v>25.577976209069789</v>
      </c>
      <c r="I9" s="31">
        <v>25.863005824600748</v>
      </c>
      <c r="J9" s="31">
        <v>20.931986738580349</v>
      </c>
      <c r="K9" s="31">
        <v>18.207520283679685</v>
      </c>
      <c r="L9" s="31">
        <v>19.347055800799126</v>
      </c>
      <c r="M9" s="31">
        <v>19.350215442219962</v>
      </c>
      <c r="N9" s="31">
        <v>20.439396626958626</v>
      </c>
      <c r="O9" s="31">
        <v>10.607205514413351</v>
      </c>
      <c r="P9" s="31">
        <v>20.157260310638833</v>
      </c>
      <c r="Q9" s="31">
        <v>13.813311473419503</v>
      </c>
      <c r="R9" s="31">
        <v>18.538320121870186</v>
      </c>
      <c r="S9" s="31">
        <v>20.217327189650518</v>
      </c>
      <c r="T9" s="31">
        <v>17.903840572299941</v>
      </c>
      <c r="U9" s="31">
        <v>15.773912458349116</v>
      </c>
      <c r="V9" s="31">
        <v>22.182465540310375</v>
      </c>
      <c r="W9" s="31">
        <v>18.71024151399962</v>
      </c>
      <c r="X9" s="31">
        <v>14.293793022380783</v>
      </c>
      <c r="Y9" s="31">
        <v>16.459612522638906</v>
      </c>
      <c r="Z9" s="31">
        <v>14.223448249680814</v>
      </c>
      <c r="AA9" s="31">
        <v>7.2770161476996122</v>
      </c>
      <c r="AB9" s="14"/>
    </row>
    <row r="10" spans="2:29" ht="15" thickBot="1" x14ac:dyDescent="0.35">
      <c r="B10" s="13"/>
      <c r="C10" s="6">
        <v>3</v>
      </c>
      <c r="D10" s="31">
        <v>12.667916931301363</v>
      </c>
      <c r="E10" s="31">
        <v>13.6283271073994</v>
      </c>
      <c r="F10" s="31">
        <v>14.658595216099684</v>
      </c>
      <c r="G10" s="31">
        <v>15.691426389900528</v>
      </c>
      <c r="H10" s="31">
        <v>26.062341896998248</v>
      </c>
      <c r="I10" s="31">
        <v>28.508494728202834</v>
      </c>
      <c r="J10" s="31">
        <v>24.325769143398816</v>
      </c>
      <c r="K10" s="31">
        <v>24.237466290300915</v>
      </c>
      <c r="L10" s="31">
        <v>25.643010119299049</v>
      </c>
      <c r="M10" s="31">
        <v>14.318729814199514</v>
      </c>
      <c r="N10" s="31">
        <v>14.88763690470023</v>
      </c>
      <c r="O10" s="31">
        <v>13.392794026300521</v>
      </c>
      <c r="P10" s="31">
        <v>22.566351212201141</v>
      </c>
      <c r="Q10" s="31">
        <v>18.647965618697697</v>
      </c>
      <c r="R10" s="31">
        <v>19.887530683400882</v>
      </c>
      <c r="S10" s="31">
        <v>22.76753673419995</v>
      </c>
      <c r="T10" s="31">
        <v>18.054224942200619</v>
      </c>
      <c r="U10" s="31">
        <v>18.746686077599122</v>
      </c>
      <c r="V10" s="31">
        <v>27.297997236800427</v>
      </c>
      <c r="W10" s="31">
        <v>21.34817233050029</v>
      </c>
      <c r="X10" s="31">
        <v>17.06157741519894</v>
      </c>
      <c r="Y10" s="31">
        <v>17.593813675900435</v>
      </c>
      <c r="Z10" s="31">
        <v>19.33398138639933</v>
      </c>
      <c r="AA10" s="31">
        <v>12.136968259799801</v>
      </c>
      <c r="AB10" s="14"/>
    </row>
    <row r="11" spans="2:29" ht="15" thickBot="1" x14ac:dyDescent="0.35">
      <c r="B11" s="13"/>
      <c r="C11" s="6">
        <v>4</v>
      </c>
      <c r="D11" s="31">
        <v>17.763577547099658</v>
      </c>
      <c r="E11" s="31">
        <v>17.030856022198918</v>
      </c>
      <c r="F11" s="31">
        <v>16.889398104402403</v>
      </c>
      <c r="G11" s="31">
        <v>19.184355011798857</v>
      </c>
      <c r="H11" s="31">
        <v>29.940345407399434</v>
      </c>
      <c r="I11" s="31">
        <v>27.833045289600648</v>
      </c>
      <c r="J11" s="31">
        <v>31.154173535899986</v>
      </c>
      <c r="K11" s="31">
        <v>26.003049381699896</v>
      </c>
      <c r="L11" s="31">
        <v>20.804583900000296</v>
      </c>
      <c r="M11" s="31">
        <v>20.458996531098933</v>
      </c>
      <c r="N11" s="31">
        <v>17.848619079600724</v>
      </c>
      <c r="O11" s="31">
        <v>11.920285301499746</v>
      </c>
      <c r="P11" s="31">
        <v>20.805985199999668</v>
      </c>
      <c r="Q11" s="31">
        <v>20.499494700801392</v>
      </c>
      <c r="R11" s="31">
        <v>21.295833424499733</v>
      </c>
      <c r="S11" s="31">
        <v>21.199272226400069</v>
      </c>
      <c r="T11" s="31">
        <v>19.391232178299617</v>
      </c>
      <c r="U11" s="31">
        <v>19.135323200199593</v>
      </c>
      <c r="V11" s="31">
        <v>28.171039932799658</v>
      </c>
      <c r="W11" s="31">
        <v>29.487834418299371</v>
      </c>
      <c r="X11" s="31">
        <v>22.316761573802012</v>
      </c>
      <c r="Y11" s="31">
        <v>19.430744456500406</v>
      </c>
      <c r="Z11" s="31">
        <v>17.968144622699299</v>
      </c>
      <c r="AA11" s="31">
        <v>12.520182629900034</v>
      </c>
      <c r="AB11" s="14"/>
    </row>
    <row r="12" spans="2:29" ht="15" thickBot="1" x14ac:dyDescent="0.35">
      <c r="B12" s="13"/>
      <c r="C12" s="6">
        <v>5</v>
      </c>
      <c r="D12" s="31">
        <v>10.462058522999939</v>
      </c>
      <c r="E12" s="31">
        <v>13.956755258198768</v>
      </c>
      <c r="F12" s="31">
        <v>12.668337151400237</v>
      </c>
      <c r="G12" s="31">
        <v>16.439773527801265</v>
      </c>
      <c r="H12" s="31">
        <v>26.326304687299341</v>
      </c>
      <c r="I12" s="31">
        <v>24.639298969099912</v>
      </c>
      <c r="J12" s="31">
        <v>21.068923328700066</v>
      </c>
      <c r="K12" s="31">
        <v>25.694824962100427</v>
      </c>
      <c r="L12" s="31">
        <v>15.622875506399623</v>
      </c>
      <c r="M12" s="31">
        <v>16.967451751599924</v>
      </c>
      <c r="N12" s="31">
        <v>15.469214523901258</v>
      </c>
      <c r="O12" s="31">
        <v>10.616696263199003</v>
      </c>
      <c r="P12" s="31">
        <v>16.150744191199919</v>
      </c>
      <c r="Q12" s="31">
        <v>14.347054128499451</v>
      </c>
      <c r="R12" s="31">
        <v>12.563036834601803</v>
      </c>
      <c r="S12" s="31">
        <v>14.113595458197153</v>
      </c>
      <c r="T12" s="31">
        <v>16.059590539801832</v>
      </c>
      <c r="U12" s="31">
        <v>19.120455202198173</v>
      </c>
      <c r="V12" s="31">
        <v>24.41036895390198</v>
      </c>
      <c r="W12" s="31">
        <v>16.953356230800239</v>
      </c>
      <c r="X12" s="31">
        <v>13.976671966799302</v>
      </c>
      <c r="Y12" s="31">
        <v>14.809272530100827</v>
      </c>
      <c r="Z12" s="31">
        <v>12.11641634209974</v>
      </c>
      <c r="AA12" s="31">
        <v>10.195656530199528</v>
      </c>
      <c r="AB12" s="14"/>
    </row>
    <row r="13" spans="2:29" ht="15" thickBot="1" x14ac:dyDescent="0.35">
      <c r="B13" s="13"/>
      <c r="C13" s="6">
        <v>6</v>
      </c>
      <c r="D13" s="31">
        <v>10.154041410999355</v>
      </c>
      <c r="E13" s="31">
        <v>11.582339452499809</v>
      </c>
      <c r="F13" s="31">
        <v>10.102984780500606</v>
      </c>
      <c r="G13" s="31">
        <v>12.842579330199897</v>
      </c>
      <c r="H13" s="31">
        <v>26.380817893900883</v>
      </c>
      <c r="I13" s="31">
        <v>23.884847252298528</v>
      </c>
      <c r="J13" s="31">
        <v>25.016997992701533</v>
      </c>
      <c r="K13" s="31">
        <v>16.569106665600998</v>
      </c>
      <c r="L13" s="31">
        <v>14.843758994298753</v>
      </c>
      <c r="M13" s="31">
        <v>16.408769490200996</v>
      </c>
      <c r="N13" s="31">
        <v>14.273570450698116</v>
      </c>
      <c r="O13" s="31">
        <v>8.9539885171001856</v>
      </c>
      <c r="P13" s="31">
        <v>17.038159826901108</v>
      </c>
      <c r="Q13" s="31">
        <v>13.90774061599825</v>
      </c>
      <c r="R13" s="31">
        <v>15.585002726402763</v>
      </c>
      <c r="S13" s="31">
        <v>20.308434320199751</v>
      </c>
      <c r="T13" s="31">
        <v>15.387544103897881</v>
      </c>
      <c r="U13" s="31">
        <v>19.482857087000525</v>
      </c>
      <c r="V13" s="31">
        <v>20.422006400399368</v>
      </c>
      <c r="W13" s="31">
        <v>19.027478081401512</v>
      </c>
      <c r="X13" s="31">
        <v>18.378357953300963</v>
      </c>
      <c r="Y13" s="31">
        <v>17.055254534699316</v>
      </c>
      <c r="Z13" s="31">
        <v>11.32420064059869</v>
      </c>
      <c r="AA13" s="31">
        <v>9.8357185719997346</v>
      </c>
      <c r="AB13" s="14"/>
    </row>
    <row r="14" spans="2:29" ht="15" thickBot="1" x14ac:dyDescent="0.35">
      <c r="B14" s="13"/>
      <c r="C14" s="6">
        <v>7</v>
      </c>
      <c r="D14" s="31">
        <v>10.757242292598619</v>
      </c>
      <c r="E14" s="31">
        <v>11.959582076301388</v>
      </c>
      <c r="F14" s="31">
        <v>13.095136756499016</v>
      </c>
      <c r="G14" s="31">
        <v>15.518083300300589</v>
      </c>
      <c r="H14" s="31">
        <v>27.764820459400084</v>
      </c>
      <c r="I14" s="31">
        <v>22.47275044130015</v>
      </c>
      <c r="J14" s="31">
        <v>23.274848052301138</v>
      </c>
      <c r="K14" s="31">
        <v>22.655616233398689</v>
      </c>
      <c r="L14" s="31">
        <v>16.984600729499221</v>
      </c>
      <c r="M14" s="31">
        <v>16.186478513800978</v>
      </c>
      <c r="N14" s="31">
        <v>14.864317587500523</v>
      </c>
      <c r="O14" s="31">
        <v>9.7404583610991153</v>
      </c>
      <c r="P14" s="31">
        <v>17.322657044300968</v>
      </c>
      <c r="Q14" s="31">
        <v>16.248545190099833</v>
      </c>
      <c r="R14" s="31">
        <v>15.604875636099166</v>
      </c>
      <c r="S14" s="31">
        <v>16.448039564599981</v>
      </c>
      <c r="T14" s="31">
        <v>13.666833518000999</v>
      </c>
      <c r="U14" s="31">
        <v>17.161634493700546</v>
      </c>
      <c r="V14" s="31">
        <v>18.528541607798843</v>
      </c>
      <c r="W14" s="31">
        <v>17.896576737397709</v>
      </c>
      <c r="X14" s="31">
        <v>15.274159947799831</v>
      </c>
      <c r="Y14" s="31">
        <v>18.453406633801137</v>
      </c>
      <c r="Z14" s="31">
        <v>13.921271385201067</v>
      </c>
      <c r="AA14" s="31">
        <v>8.5967265662010846</v>
      </c>
      <c r="AB14" s="14"/>
    </row>
    <row r="15" spans="2:29" ht="15" thickBot="1" x14ac:dyDescent="0.35">
      <c r="B15" s="13"/>
      <c r="C15" s="6">
        <v>8</v>
      </c>
      <c r="D15" s="31">
        <v>10.913542801597885</v>
      </c>
      <c r="E15" s="31">
        <v>12.712342442400825</v>
      </c>
      <c r="F15" s="31">
        <v>15.266147916798843</v>
      </c>
      <c r="G15" s="31">
        <v>15.665588873499246</v>
      </c>
      <c r="H15" s="31">
        <v>23.545206371101813</v>
      </c>
      <c r="I15" s="31">
        <v>22.630974098500246</v>
      </c>
      <c r="J15" s="31">
        <v>20.767714736299467</v>
      </c>
      <c r="K15" s="31">
        <v>18.622884593598883</v>
      </c>
      <c r="L15" s="31">
        <v>15.950602727200874</v>
      </c>
      <c r="M15" s="31">
        <v>19.084643343797893</v>
      </c>
      <c r="N15" s="31">
        <v>16.888965071301641</v>
      </c>
      <c r="O15" s="31">
        <v>11.353600720100872</v>
      </c>
      <c r="P15" s="31">
        <v>20.760841413998378</v>
      </c>
      <c r="Q15" s="31">
        <v>18.951794965899239</v>
      </c>
      <c r="R15" s="31">
        <v>17.490720294100811</v>
      </c>
      <c r="S15" s="31">
        <v>16.474161091200244</v>
      </c>
      <c r="T15" s="31">
        <v>12.797177643600435</v>
      </c>
      <c r="U15" s="31">
        <v>19.554407333200743</v>
      </c>
      <c r="V15" s="31">
        <v>17.926981195799158</v>
      </c>
      <c r="W15" s="31">
        <v>16.872541509299992</v>
      </c>
      <c r="X15" s="31">
        <v>17.994316564798964</v>
      </c>
      <c r="Y15" s="31">
        <v>16.912065444500286</v>
      </c>
      <c r="Z15" s="31">
        <v>14.947778360699999</v>
      </c>
      <c r="AA15" s="31">
        <v>8.4718237341031681</v>
      </c>
      <c r="AB15" s="14"/>
    </row>
    <row r="16" spans="2:29" ht="15" thickBot="1" x14ac:dyDescent="0.35">
      <c r="B16" s="13"/>
      <c r="C16" s="6">
        <v>9</v>
      </c>
      <c r="D16" s="31">
        <v>10.779717926300293</v>
      </c>
      <c r="E16" s="31">
        <v>12.379731415001118</v>
      </c>
      <c r="F16" s="31">
        <v>13.811524594297168</v>
      </c>
      <c r="G16" s="31">
        <v>14.548622092600738</v>
      </c>
      <c r="H16" s="31">
        <v>24.083238471700838</v>
      </c>
      <c r="I16" s="31">
        <v>22.30859229409873</v>
      </c>
      <c r="J16" s="31">
        <v>20.929335826101749</v>
      </c>
      <c r="K16" s="31">
        <v>21.578234341298298</v>
      </c>
      <c r="L16" s="31">
        <v>16.068218818200251</v>
      </c>
      <c r="M16" s="31">
        <v>13.072803514101849</v>
      </c>
      <c r="N16" s="31">
        <v>15.280705756099223</v>
      </c>
      <c r="O16" s="31">
        <v>8.8839001049994408</v>
      </c>
      <c r="P16" s="31">
        <v>13.288864780600306</v>
      </c>
      <c r="Q16" s="31">
        <v>13.152764074999652</v>
      </c>
      <c r="R16" s="31">
        <v>16.515736316000527</v>
      </c>
      <c r="S16" s="31">
        <v>12.968954984100094</v>
      </c>
      <c r="T16" s="31">
        <v>12.471734470096919</v>
      </c>
      <c r="U16" s="31">
        <v>15.304896633801775</v>
      </c>
      <c r="V16" s="31">
        <v>17.949371661400903</v>
      </c>
      <c r="W16" s="31">
        <v>15.623806456400132</v>
      </c>
      <c r="X16" s="31">
        <v>17.914259145798212</v>
      </c>
      <c r="Y16" s="31">
        <v>19.653816024201433</v>
      </c>
      <c r="Z16" s="31">
        <v>14.401916775198629</v>
      </c>
      <c r="AA16" s="31">
        <v>8.0872305472013295</v>
      </c>
      <c r="AB16" s="14"/>
    </row>
    <row r="17" spans="2:28" ht="15" thickBot="1" x14ac:dyDescent="0.35">
      <c r="B17" s="13"/>
      <c r="C17" s="6">
        <v>10</v>
      </c>
      <c r="D17" s="31">
        <v>12.044432374200994</v>
      </c>
      <c r="E17" s="31">
        <v>12.911246661098232</v>
      </c>
      <c r="F17" s="31">
        <v>13.861337698200657</v>
      </c>
      <c r="G17" s="31">
        <v>17.070122501599315</v>
      </c>
      <c r="H17" s="31">
        <v>25.697434643997894</v>
      </c>
      <c r="I17" s="31">
        <v>26.772187797101537</v>
      </c>
      <c r="J17" s="31">
        <v>22.178588208699921</v>
      </c>
      <c r="K17" s="31">
        <v>20.57186573450133</v>
      </c>
      <c r="L17" s="31">
        <v>20.01275369019919</v>
      </c>
      <c r="M17" s="31">
        <v>15.680460106199632</v>
      </c>
      <c r="N17" s="31">
        <v>14.964916784899231</v>
      </c>
      <c r="O17" s="31">
        <v>10.971106489199713</v>
      </c>
      <c r="P17" s="31">
        <v>17.454399591302206</v>
      </c>
      <c r="Q17" s="31">
        <v>19.752865240099823</v>
      </c>
      <c r="R17" s="31">
        <v>18.014961238100284</v>
      </c>
      <c r="S17" s="31">
        <v>18.502436892900278</v>
      </c>
      <c r="T17" s="31">
        <v>15.687721073598311</v>
      </c>
      <c r="U17" s="31">
        <v>20.59920135160155</v>
      </c>
      <c r="V17" s="31">
        <v>24.781434083998988</v>
      </c>
      <c r="W17" s="31">
        <v>21.578594312699806</v>
      </c>
      <c r="X17" s="31">
        <v>21.62729915430117</v>
      </c>
      <c r="Y17" s="31">
        <v>20.929972382297706</v>
      </c>
      <c r="Z17" s="31">
        <v>14.501049164600602</v>
      </c>
      <c r="AA17" s="31">
        <v>9.820153066002149</v>
      </c>
      <c r="AB17" s="14"/>
    </row>
    <row r="18" spans="2:28" ht="15" thickBot="1" x14ac:dyDescent="0.35">
      <c r="B18" s="13"/>
      <c r="C18" s="6">
        <v>11</v>
      </c>
      <c r="D18" s="31">
        <v>10.617938237399869</v>
      </c>
      <c r="E18" s="31">
        <v>11.627998012998944</v>
      </c>
      <c r="F18" s="31">
        <v>14.963123609399645</v>
      </c>
      <c r="G18" s="31">
        <v>16.338335387098425</v>
      </c>
      <c r="H18" s="31">
        <v>24.687069958701045</v>
      </c>
      <c r="I18" s="31">
        <v>23.319486608800503</v>
      </c>
      <c r="J18" s="31">
        <v>20.811801509699023</v>
      </c>
      <c r="K18" s="31">
        <v>17.136952468603397</v>
      </c>
      <c r="L18" s="31">
        <v>19.689878587897908</v>
      </c>
      <c r="M18" s="31">
        <v>15.03208115689921</v>
      </c>
      <c r="N18" s="31">
        <v>12.630595465101067</v>
      </c>
      <c r="O18" s="31">
        <v>10.46706861370086</v>
      </c>
      <c r="P18" s="31">
        <v>15.264517806602157</v>
      </c>
      <c r="Q18" s="31">
        <v>11.760845986495895</v>
      </c>
      <c r="R18" s="31">
        <v>12.703259939000816</v>
      </c>
      <c r="S18" s="31">
        <v>13.499996921999241</v>
      </c>
      <c r="T18" s="31">
        <v>11.346682704800912</v>
      </c>
      <c r="U18" s="31">
        <v>15.270718467099869</v>
      </c>
      <c r="V18" s="31">
        <v>19.722849433599606</v>
      </c>
      <c r="W18" s="31">
        <v>21.46192278100051</v>
      </c>
      <c r="X18" s="31">
        <v>15.590952129398488</v>
      </c>
      <c r="Y18" s="31">
        <v>19.088681868302274</v>
      </c>
      <c r="Z18" s="31">
        <v>16.780738386999872</v>
      </c>
      <c r="AA18" s="31">
        <v>10.041846140701125</v>
      </c>
      <c r="AB18" s="14"/>
    </row>
    <row r="19" spans="2:28" ht="15" thickBot="1" x14ac:dyDescent="0.35">
      <c r="B19" s="13"/>
      <c r="C19" s="6">
        <v>12</v>
      </c>
      <c r="D19" s="31">
        <v>10.634155182301015</v>
      </c>
      <c r="E19" s="31">
        <v>10.115628315798119</v>
      </c>
      <c r="F19" s="31">
        <v>12.812904970400098</v>
      </c>
      <c r="G19" s="31">
        <v>14.334644790002358</v>
      </c>
      <c r="H19" s="31">
        <v>24.857634753997672</v>
      </c>
      <c r="I19" s="31">
        <v>24.077181057598125</v>
      </c>
      <c r="J19" s="31">
        <v>17.02711592720118</v>
      </c>
      <c r="K19" s="31">
        <v>16.484484864300669</v>
      </c>
      <c r="L19" s="31">
        <v>17.784913932699396</v>
      </c>
      <c r="M19" s="31">
        <v>11.966759247901166</v>
      </c>
      <c r="N19" s="31">
        <v>13.229963655199299</v>
      </c>
      <c r="O19" s="31">
        <v>10.074116898899547</v>
      </c>
      <c r="P19" s="31">
        <v>13.309101514797874</v>
      </c>
      <c r="Q19" s="31">
        <v>9.2417252501020926</v>
      </c>
      <c r="R19" s="31">
        <v>12.417810048201375</v>
      </c>
      <c r="S19" s="31">
        <v>11.599611753297893</v>
      </c>
      <c r="T19" s="31">
        <v>11.176571540303314</v>
      </c>
      <c r="U19" s="31">
        <v>13.846103679897567</v>
      </c>
      <c r="V19" s="31">
        <v>18.516200261700476</v>
      </c>
      <c r="W19" s="31">
        <v>17.491031168800134</v>
      </c>
      <c r="X19" s="31">
        <v>18.641259431599906</v>
      </c>
      <c r="Y19" s="31">
        <v>16.898318737896602</v>
      </c>
      <c r="Z19" s="31">
        <v>10.548290713002643</v>
      </c>
      <c r="AA19" s="31">
        <v>8.2863995216003445</v>
      </c>
      <c r="AB19" s="14"/>
    </row>
    <row r="20" spans="2:28" ht="15" thickBot="1" x14ac:dyDescent="0.35">
      <c r="B20" s="13"/>
      <c r="C20" s="6">
        <v>13</v>
      </c>
      <c r="D20" s="31">
        <v>10.006752226098286</v>
      </c>
      <c r="E20" s="31">
        <v>10.985868708702242</v>
      </c>
      <c r="F20" s="31">
        <v>11.956480939500295</v>
      </c>
      <c r="G20" s="31">
        <v>13.745950473098674</v>
      </c>
      <c r="H20" s="31">
        <v>22.42133638730138</v>
      </c>
      <c r="I20" s="31">
        <v>20.163425839099148</v>
      </c>
      <c r="J20" s="31">
        <v>15.618606560799037</v>
      </c>
      <c r="K20" s="31">
        <v>16.674649051702602</v>
      </c>
      <c r="L20" s="31">
        <v>17.588551439198227</v>
      </c>
      <c r="M20" s="31">
        <v>9.8919075541990651</v>
      </c>
      <c r="N20" s="31">
        <v>11.323535337602152</v>
      </c>
      <c r="O20" s="31">
        <v>8.1168491626994523</v>
      </c>
      <c r="P20" s="31">
        <v>10.668688257200984</v>
      </c>
      <c r="Q20" s="31">
        <v>11.004586987196831</v>
      </c>
      <c r="R20" s="31">
        <v>12.034033920702484</v>
      </c>
      <c r="S20" s="31">
        <v>12.040890638598853</v>
      </c>
      <c r="T20" s="31">
        <v>9.6473204042003999</v>
      </c>
      <c r="U20" s="31">
        <v>12.132872051999016</v>
      </c>
      <c r="V20" s="31">
        <v>15.351222506701959</v>
      </c>
      <c r="W20" s="31">
        <v>16.329950434398825</v>
      </c>
      <c r="X20" s="31">
        <v>14.452386779700475</v>
      </c>
      <c r="Y20" s="31">
        <v>14.393548492198306</v>
      </c>
      <c r="Z20" s="31">
        <v>14.156885456901875</v>
      </c>
      <c r="AA20" s="31">
        <v>6.4309517845993014</v>
      </c>
      <c r="AB20" s="14"/>
    </row>
    <row r="21" spans="2:28" ht="15" thickBot="1" x14ac:dyDescent="0.35">
      <c r="B21" s="13"/>
      <c r="C21" s="6">
        <v>14</v>
      </c>
      <c r="D21" s="31">
        <v>5.2056350118014052</v>
      </c>
      <c r="E21" s="31">
        <v>4.7957525523986533</v>
      </c>
      <c r="F21" s="31">
        <v>7.2512254867003207</v>
      </c>
      <c r="G21" s="31">
        <v>9.2159390841007394</v>
      </c>
      <c r="H21" s="31">
        <v>17.799387254499436</v>
      </c>
      <c r="I21" s="31">
        <v>14.755153968297975</v>
      </c>
      <c r="J21" s="31">
        <v>11.729417402502861</v>
      </c>
      <c r="K21" s="31">
        <v>11.817946851099464</v>
      </c>
      <c r="L21" s="31">
        <v>10.657038482099381</v>
      </c>
      <c r="M21" s="31">
        <v>9.5407369407008105</v>
      </c>
      <c r="N21" s="31">
        <v>6.0863119972993331</v>
      </c>
      <c r="O21" s="31">
        <v>8.629937130697158</v>
      </c>
      <c r="P21" s="31">
        <v>7.7025506966012927</v>
      </c>
      <c r="Q21" s="31">
        <v>8.3236817005028456</v>
      </c>
      <c r="R21" s="31">
        <v>7.6830883259991651</v>
      </c>
      <c r="S21" s="31">
        <v>7.523625555899855</v>
      </c>
      <c r="T21" s="31">
        <v>8.7449159515990118</v>
      </c>
      <c r="U21" s="31">
        <v>10.923590064499763</v>
      </c>
      <c r="V21" s="31">
        <v>8.6969013325008291</v>
      </c>
      <c r="W21" s="31">
        <v>10.093653861000007</v>
      </c>
      <c r="X21" s="31">
        <v>6.6293343173018684</v>
      </c>
      <c r="Y21" s="31">
        <v>6.7793982294977582</v>
      </c>
      <c r="Z21" s="31">
        <v>4.5671406904988885</v>
      </c>
      <c r="AA21" s="31">
        <v>2.1640991875003124</v>
      </c>
      <c r="AB21" s="14"/>
    </row>
    <row r="22" spans="2:28" ht="15" thickBot="1" x14ac:dyDescent="0.35">
      <c r="B22" s="13"/>
      <c r="C22" s="6">
        <v>15</v>
      </c>
      <c r="D22" s="31">
        <v>4.3303415170025801</v>
      </c>
      <c r="E22" s="31">
        <v>5.1969857013013439</v>
      </c>
      <c r="F22" s="31">
        <v>5.6632044731000519</v>
      </c>
      <c r="G22" s="31">
        <v>8.9044548363974627</v>
      </c>
      <c r="H22" s="31">
        <v>15.397005442301577</v>
      </c>
      <c r="I22" s="31">
        <v>15.035950725799296</v>
      </c>
      <c r="J22" s="31">
        <v>14.930740812198906</v>
      </c>
      <c r="K22" s="31">
        <v>11.314484065502199</v>
      </c>
      <c r="L22" s="31">
        <v>11.555525418299453</v>
      </c>
      <c r="M22" s="31">
        <v>6.560961298299901</v>
      </c>
      <c r="N22" s="31">
        <v>4.0562595185019745</v>
      </c>
      <c r="O22" s="31">
        <v>9.578674325296447</v>
      </c>
      <c r="P22" s="31">
        <v>9.4144824583012792</v>
      </c>
      <c r="Q22" s="31">
        <v>8.9222009950000256</v>
      </c>
      <c r="R22" s="31">
        <v>6.2630649796989815</v>
      </c>
      <c r="S22" s="31">
        <v>5.8262938166015488</v>
      </c>
      <c r="T22" s="31">
        <v>7.1549475367980335</v>
      </c>
      <c r="U22" s="31">
        <v>10.032504022001319</v>
      </c>
      <c r="V22" s="31">
        <v>9.5894823822998774</v>
      </c>
      <c r="W22" s="31">
        <v>9.7676907784012883</v>
      </c>
      <c r="X22" s="31">
        <v>8.4752994794993697</v>
      </c>
      <c r="Y22" s="31">
        <v>8.2249838788973761</v>
      </c>
      <c r="Z22" s="31">
        <v>5.5181058179010734</v>
      </c>
      <c r="AA22" s="31">
        <v>3.9395681161990979</v>
      </c>
      <c r="AB22" s="14"/>
    </row>
    <row r="23" spans="2:28" ht="15" thickBot="1" x14ac:dyDescent="0.35">
      <c r="B23" s="13"/>
      <c r="C23" s="6">
        <v>16</v>
      </c>
      <c r="D23" s="31">
        <v>4.1969066270998496</v>
      </c>
      <c r="E23" s="31">
        <v>5.5475283200016179</v>
      </c>
      <c r="F23" s="31">
        <v>5.7967564565000771</v>
      </c>
      <c r="G23" s="31">
        <v>8.5434064767011932</v>
      </c>
      <c r="H23" s="31">
        <v>16.249727062297552</v>
      </c>
      <c r="I23" s="31">
        <v>11.15025670760059</v>
      </c>
      <c r="J23" s="31">
        <v>6.8694665651011633</v>
      </c>
      <c r="K23" s="31">
        <v>7.6142836381990264</v>
      </c>
      <c r="L23" s="31">
        <v>9.1503305313982537</v>
      </c>
      <c r="M23" s="31">
        <v>6.9402113665012735</v>
      </c>
      <c r="N23" s="31">
        <v>6.9368952053003454</v>
      </c>
      <c r="O23" s="31">
        <v>6.9702340970000591</v>
      </c>
      <c r="P23" s="31">
        <v>6.3336866597990138</v>
      </c>
      <c r="Q23" s="31">
        <v>8.2733437064999293</v>
      </c>
      <c r="R23" s="31">
        <v>6.6805751080999585</v>
      </c>
      <c r="S23" s="31">
        <v>5.8809340319002104</v>
      </c>
      <c r="T23" s="31">
        <v>7.8002629882984138</v>
      </c>
      <c r="U23" s="31">
        <v>10.427300381501823</v>
      </c>
      <c r="V23" s="31">
        <v>11.289618727200946</v>
      </c>
      <c r="W23" s="31">
        <v>8.9317298027993388</v>
      </c>
      <c r="X23" s="31">
        <v>6.2688330177993521</v>
      </c>
      <c r="Y23" s="31">
        <v>7.4533147846021279</v>
      </c>
      <c r="Z23" s="31">
        <v>6.227080708096878</v>
      </c>
      <c r="AA23" s="31">
        <v>2.6032480975020462</v>
      </c>
      <c r="AB23" s="14"/>
    </row>
    <row r="24" spans="2:28" ht="15" thickBot="1" x14ac:dyDescent="0.35">
      <c r="B24" s="13"/>
      <c r="C24" s="6">
        <v>17</v>
      </c>
      <c r="D24" s="31">
        <v>6.0827293907990452</v>
      </c>
      <c r="E24" s="31">
        <v>6.8879634271021359</v>
      </c>
      <c r="F24" s="31">
        <v>7.7534069987995053</v>
      </c>
      <c r="G24" s="31">
        <v>11.313167455197743</v>
      </c>
      <c r="H24" s="31">
        <v>17.5678307200007</v>
      </c>
      <c r="I24" s="31">
        <v>14.73488992569969</v>
      </c>
      <c r="J24" s="31">
        <v>12.397415126701446</v>
      </c>
      <c r="K24" s="31">
        <v>10.363949464297548</v>
      </c>
      <c r="L24" s="31">
        <v>7.7414584692988342</v>
      </c>
      <c r="M24" s="31">
        <v>8.1198714715018241</v>
      </c>
      <c r="N24" s="31">
        <v>8.9432428689023027</v>
      </c>
      <c r="O24" s="31">
        <v>8.0334818768986338</v>
      </c>
      <c r="P24" s="31">
        <v>8.3781796075996908</v>
      </c>
      <c r="Q24" s="31">
        <v>9.2866001757993786</v>
      </c>
      <c r="R24" s="31">
        <v>7.4763410751020842</v>
      </c>
      <c r="S24" s="31">
        <v>5.6659241606992623</v>
      </c>
      <c r="T24" s="31">
        <v>8.4427383236008495</v>
      </c>
      <c r="U24" s="31">
        <v>10.153022641897394</v>
      </c>
      <c r="V24" s="31">
        <v>10.659003836198963</v>
      </c>
      <c r="W24" s="31">
        <v>11.759440847002054</v>
      </c>
      <c r="X24" s="31">
        <v>7.4537285302996565</v>
      </c>
      <c r="Y24" s="31">
        <v>6.7405945114997508</v>
      </c>
      <c r="Z24" s="31">
        <v>5.7422727498007475</v>
      </c>
      <c r="AA24" s="31">
        <v>4.0246071972008508</v>
      </c>
      <c r="AB24" s="14"/>
    </row>
    <row r="25" spans="2:28" ht="15" thickBot="1" x14ac:dyDescent="0.35">
      <c r="B25" s="13"/>
      <c r="C25" s="6">
        <v>18</v>
      </c>
      <c r="D25" s="31">
        <v>8.3017215559977444</v>
      </c>
      <c r="E25" s="31">
        <v>10.282120109300251</v>
      </c>
      <c r="F25" s="31">
        <v>9.5824920524001413</v>
      </c>
      <c r="G25" s="31">
        <v>12.690436214301428</v>
      </c>
      <c r="H25" s="31">
        <v>20.313617614001089</v>
      </c>
      <c r="I25" s="31">
        <v>21.007881635898229</v>
      </c>
      <c r="J25" s="31">
        <v>14.350748661500802</v>
      </c>
      <c r="K25" s="31">
        <v>12.496519039697205</v>
      </c>
      <c r="L25" s="31">
        <v>12.403709793102735</v>
      </c>
      <c r="M25" s="31">
        <v>9.4738058276998345</v>
      </c>
      <c r="N25" s="31">
        <v>7.8889554699002815</v>
      </c>
      <c r="O25" s="31">
        <v>10.711399355698006</v>
      </c>
      <c r="P25" s="31">
        <v>9.4538082962013164</v>
      </c>
      <c r="Q25" s="31">
        <v>7.8216620246021762</v>
      </c>
      <c r="R25" s="31">
        <v>8.6604412524989129</v>
      </c>
      <c r="S25" s="31">
        <v>8.4100897141975679</v>
      </c>
      <c r="T25" s="31">
        <v>9.2931870626020441</v>
      </c>
      <c r="U25" s="31">
        <v>13.569324698501134</v>
      </c>
      <c r="V25" s="31">
        <v>13.130065291398068</v>
      </c>
      <c r="W25" s="31">
        <v>13.341270399700363</v>
      </c>
      <c r="X25" s="31">
        <v>12.3296371237995</v>
      </c>
      <c r="Y25" s="31">
        <v>13.170890682301888</v>
      </c>
      <c r="Z25" s="31">
        <v>9.160527750196934</v>
      </c>
      <c r="AA25" s="31">
        <v>6.1148951930016437</v>
      </c>
      <c r="AB25" s="14"/>
    </row>
    <row r="26" spans="2:28" ht="15" thickBot="1" x14ac:dyDescent="0.35">
      <c r="B26" s="13"/>
      <c r="C26" s="6">
        <v>19</v>
      </c>
      <c r="D26" s="31">
        <v>2.2271146189999058</v>
      </c>
      <c r="E26" s="31">
        <v>2.7582039187980172</v>
      </c>
      <c r="F26" s="31">
        <v>5.7830354557013379</v>
      </c>
      <c r="G26" s="31">
        <v>9.0858339296998452</v>
      </c>
      <c r="H26" s="31">
        <v>16.758727346998739</v>
      </c>
      <c r="I26" s="31">
        <v>12.702586092101967</v>
      </c>
      <c r="J26" s="31">
        <v>9.1447568077988421</v>
      </c>
      <c r="K26" s="31">
        <v>7.3782882322993828</v>
      </c>
      <c r="L26" s="31">
        <v>7.406070326401391</v>
      </c>
      <c r="M26" s="31">
        <v>7.7240863973991623</v>
      </c>
      <c r="N26" s="31">
        <v>7.3199723461017925</v>
      </c>
      <c r="O26" s="31">
        <v>7.0224325069991664</v>
      </c>
      <c r="P26" s="31">
        <v>8.7432495609999705</v>
      </c>
      <c r="Q26" s="31">
        <v>6.0500800712003411</v>
      </c>
      <c r="R26" s="31">
        <v>5.0244379615006665</v>
      </c>
      <c r="S26" s="31">
        <v>5.0215646354985211</v>
      </c>
      <c r="T26" s="31">
        <v>5.9130023684000435</v>
      </c>
      <c r="U26" s="31">
        <v>8.9003987564977933</v>
      </c>
      <c r="V26" s="31">
        <v>7.1888921282991873</v>
      </c>
      <c r="W26" s="31">
        <v>9.9343839266019813</v>
      </c>
      <c r="X26" s="31">
        <v>8.177940970799682</v>
      </c>
      <c r="Y26" s="31">
        <v>8.1059394812015171</v>
      </c>
      <c r="Z26" s="31">
        <v>5.2309711421021348</v>
      </c>
      <c r="AA26" s="31">
        <v>1.8864603895987671</v>
      </c>
      <c r="AB26" s="14"/>
    </row>
    <row r="27" spans="2:28" ht="15" thickBot="1" x14ac:dyDescent="0.35">
      <c r="B27" s="13"/>
      <c r="C27" s="6">
        <v>20</v>
      </c>
      <c r="D27" s="31">
        <v>2.7771459245990968</v>
      </c>
      <c r="E27" s="31">
        <v>2.8797835861004728</v>
      </c>
      <c r="F27" s="31">
        <v>2.5200462433010671</v>
      </c>
      <c r="G27" s="31">
        <v>7.1536886080998556</v>
      </c>
      <c r="H27" s="31">
        <v>11.45429140749809</v>
      </c>
      <c r="I27" s="31">
        <v>12.080748974500807</v>
      </c>
      <c r="J27" s="31">
        <v>11.623102943701213</v>
      </c>
      <c r="K27" s="31">
        <v>11.06127014329968</v>
      </c>
      <c r="L27" s="31">
        <v>7.8250099819015304</v>
      </c>
      <c r="M27" s="31">
        <v>6.411054482399436</v>
      </c>
      <c r="N27" s="31">
        <v>5.8475437458994861</v>
      </c>
      <c r="O27" s="31">
        <v>8.0349962232004373</v>
      </c>
      <c r="P27" s="31">
        <v>10.677836219698406</v>
      </c>
      <c r="Q27" s="31">
        <v>8.6442342004019679</v>
      </c>
      <c r="R27" s="31">
        <v>9.1971880840986273</v>
      </c>
      <c r="S27" s="31">
        <v>6.7291957461999345</v>
      </c>
      <c r="T27" s="31">
        <v>7.7859487032013135</v>
      </c>
      <c r="U27" s="31">
        <v>9.5066495988003794</v>
      </c>
      <c r="V27" s="31">
        <v>10.498197345399603</v>
      </c>
      <c r="W27" s="31">
        <v>8.3086618348979187</v>
      </c>
      <c r="X27" s="31">
        <v>9.9369758247030404</v>
      </c>
      <c r="Y27" s="31">
        <v>7.087846462099435</v>
      </c>
      <c r="Z27" s="31">
        <v>4.9599357490991451</v>
      </c>
      <c r="AA27" s="31">
        <v>2.2053062358987177</v>
      </c>
      <c r="AB27" s="14"/>
    </row>
    <row r="28" spans="2:28" ht="15" thickBot="1" x14ac:dyDescent="0.35">
      <c r="B28" s="13"/>
      <c r="C28" s="6">
        <v>21</v>
      </c>
      <c r="D28" s="31">
        <v>2.9530615812022916</v>
      </c>
      <c r="E28" s="31">
        <v>3.5412913142992579</v>
      </c>
      <c r="F28" s="31">
        <v>4.7931193452008074</v>
      </c>
      <c r="G28" s="31">
        <v>7.0605668003977939</v>
      </c>
      <c r="H28" s="31">
        <v>13.1220680652022</v>
      </c>
      <c r="I28" s="31">
        <v>11.594632862998822</v>
      </c>
      <c r="J28" s="31">
        <v>7.830169376799347</v>
      </c>
      <c r="K28" s="31">
        <v>7.1683347063014935</v>
      </c>
      <c r="L28" s="31">
        <v>7.9252892446988881</v>
      </c>
      <c r="M28" s="31">
        <v>7.6531455727999855</v>
      </c>
      <c r="N28" s="31">
        <v>5.0493046687009269</v>
      </c>
      <c r="O28" s="31">
        <v>6.4277886040990211</v>
      </c>
      <c r="P28" s="31">
        <v>4.2081678790981982</v>
      </c>
      <c r="Q28" s="31">
        <v>6.2204438188991844</v>
      </c>
      <c r="R28" s="31">
        <v>7.5424895603003392</v>
      </c>
      <c r="S28" s="31">
        <v>7.1582495388026928</v>
      </c>
      <c r="T28" s="31">
        <v>7.0313576866996641</v>
      </c>
      <c r="U28" s="31">
        <v>8.9883261341005323</v>
      </c>
      <c r="V28" s="31">
        <v>6.8452024749988709</v>
      </c>
      <c r="W28" s="31">
        <v>8.0043500458996277</v>
      </c>
      <c r="X28" s="31">
        <v>6.493044987199994</v>
      </c>
      <c r="Y28" s="31">
        <v>6.7778717047019654</v>
      </c>
      <c r="Z28" s="31">
        <v>5.4267985812961115</v>
      </c>
      <c r="AA28" s="31">
        <v>3.1183541915023056</v>
      </c>
      <c r="AB28" s="14"/>
    </row>
    <row r="29" spans="2:28" ht="15" thickBot="1" x14ac:dyDescent="0.35">
      <c r="B29" s="13"/>
      <c r="C29" s="6">
        <v>22</v>
      </c>
      <c r="D29" s="31">
        <v>4.1069649326029776</v>
      </c>
      <c r="E29" s="31">
        <v>2.556904891796421</v>
      </c>
      <c r="F29" s="31">
        <v>2.6615527952992579</v>
      </c>
      <c r="G29" s="31">
        <v>6.5039089326015755</v>
      </c>
      <c r="H29" s="31">
        <v>6.6148038528016286</v>
      </c>
      <c r="I29" s="31">
        <v>6.6085917388966209</v>
      </c>
      <c r="J29" s="31">
        <v>7.0723073573002466</v>
      </c>
      <c r="K29" s="31">
        <v>6.8719460853005785</v>
      </c>
      <c r="L29" s="31">
        <v>7.1293927186989094</v>
      </c>
      <c r="M29" s="31">
        <v>8.2795835670012821</v>
      </c>
      <c r="N29" s="31">
        <v>5.4145794681992356</v>
      </c>
      <c r="O29" s="31">
        <v>6.6470080589998588</v>
      </c>
      <c r="P29" s="31">
        <v>7.6485207647006064</v>
      </c>
      <c r="Q29" s="31">
        <v>6.0756945215987344</v>
      </c>
      <c r="R29" s="31">
        <v>6.3551377471009118</v>
      </c>
      <c r="S29" s="31">
        <v>4.7854463825999574</v>
      </c>
      <c r="T29" s="31">
        <v>6.8973822537030856</v>
      </c>
      <c r="U29" s="31">
        <v>5.6455366082991532</v>
      </c>
      <c r="V29" s="31">
        <v>5.3752205742993056</v>
      </c>
      <c r="W29" s="31">
        <v>5.7214223749975872</v>
      </c>
      <c r="X29" s="31">
        <v>5.8203266769021411</v>
      </c>
      <c r="Y29" s="31">
        <v>5.6843407928994338</v>
      </c>
      <c r="Z29" s="31">
        <v>3.8206509385991012</v>
      </c>
      <c r="AA29" s="31">
        <v>3.4821967632015003</v>
      </c>
      <c r="AB29" s="14"/>
    </row>
    <row r="30" spans="2:28" ht="15" thickBot="1" x14ac:dyDescent="0.35">
      <c r="B30" s="13"/>
      <c r="C30" s="6">
        <v>23</v>
      </c>
      <c r="D30" s="31">
        <v>1.5830998974001886</v>
      </c>
      <c r="E30" s="31">
        <v>1.7722582959994497</v>
      </c>
      <c r="F30" s="31">
        <v>1.8180267609005796</v>
      </c>
      <c r="G30" s="31">
        <v>5.1536444287009999</v>
      </c>
      <c r="H30" s="31">
        <v>7.4526266339000813</v>
      </c>
      <c r="I30" s="31">
        <v>5.2546564291001232</v>
      </c>
      <c r="J30" s="31">
        <v>6.6223108088986464</v>
      </c>
      <c r="K30" s="31">
        <v>7.7466297454997175</v>
      </c>
      <c r="L30" s="31">
        <v>7.4803758407011856</v>
      </c>
      <c r="M30" s="31">
        <v>6.0321019398995759</v>
      </c>
      <c r="N30" s="31">
        <v>5.7489991203990485</v>
      </c>
      <c r="O30" s="31">
        <v>3.6258977077001191</v>
      </c>
      <c r="P30" s="31">
        <v>7.8076535040006547</v>
      </c>
      <c r="Q30" s="31">
        <v>5.4591411122008822</v>
      </c>
      <c r="R30" s="31">
        <v>5.1012445719987909</v>
      </c>
      <c r="S30" s="31">
        <v>4.6890611905998867</v>
      </c>
      <c r="T30" s="31">
        <v>5.1379091366999319</v>
      </c>
      <c r="U30" s="31">
        <v>4.7802262759003042</v>
      </c>
      <c r="V30" s="31">
        <v>6.7229832601981343</v>
      </c>
      <c r="W30" s="31">
        <v>4.9426320188028967</v>
      </c>
      <c r="X30" s="31">
        <v>4.3466675371978454</v>
      </c>
      <c r="Y30" s="31">
        <v>2.8442142190016284</v>
      </c>
      <c r="Z30" s="31">
        <v>2.5046676239992394</v>
      </c>
      <c r="AA30" s="31">
        <v>2.2514862273995959</v>
      </c>
      <c r="AB30" s="14"/>
    </row>
    <row r="31" spans="2:28" ht="15" thickBot="1" x14ac:dyDescent="0.35">
      <c r="B31" s="13"/>
      <c r="C31" s="6">
        <v>24</v>
      </c>
      <c r="D31" s="31">
        <v>2.7020266780010616</v>
      </c>
      <c r="E31" s="31">
        <v>1.8270077352008229</v>
      </c>
      <c r="F31" s="31">
        <v>1.7848185075013134</v>
      </c>
      <c r="G31" s="31">
        <v>4.7129881507974005</v>
      </c>
      <c r="H31" s="31">
        <v>5.2636990107982911</v>
      </c>
      <c r="I31" s="31">
        <v>4.5911220258019512</v>
      </c>
      <c r="J31" s="31">
        <v>9.6334271531012519</v>
      </c>
      <c r="K31" s="31">
        <v>8.5393955233996621</v>
      </c>
      <c r="L31" s="31">
        <v>3.9729913120005449</v>
      </c>
      <c r="M31" s="31">
        <v>4.4974493803994164</v>
      </c>
      <c r="N31" s="31">
        <v>5.6453386861991248</v>
      </c>
      <c r="O31" s="31">
        <v>6.8634160413989775</v>
      </c>
      <c r="P31" s="31">
        <v>4.9585055493013215</v>
      </c>
      <c r="Q31" s="31">
        <v>4.1469273136993934</v>
      </c>
      <c r="R31" s="31">
        <v>4.3138013291019206</v>
      </c>
      <c r="S31" s="31">
        <v>4.1257309749985325</v>
      </c>
      <c r="T31" s="31">
        <v>5.0106243311990966</v>
      </c>
      <c r="U31" s="31">
        <v>6.5754740525002262</v>
      </c>
      <c r="V31" s="31">
        <v>6.9238028744014173</v>
      </c>
      <c r="W31" s="31">
        <v>6.6849758279987554</v>
      </c>
      <c r="X31" s="31">
        <v>4.0035888468017902</v>
      </c>
      <c r="Y31" s="31">
        <v>3.7762582091986587</v>
      </c>
      <c r="Z31" s="31">
        <v>2.3852097132001973</v>
      </c>
      <c r="AA31" s="31">
        <v>2.7956292122988771</v>
      </c>
      <c r="AB31" s="14"/>
    </row>
    <row r="32" spans="2:28" ht="15" thickBot="1" x14ac:dyDescent="0.35">
      <c r="B32" s="13"/>
      <c r="C32" s="6">
        <v>25</v>
      </c>
      <c r="D32" s="31">
        <v>1.732781159599881</v>
      </c>
      <c r="E32" s="31">
        <v>1.7211730134002892</v>
      </c>
      <c r="F32" s="31">
        <v>1.8818378876003408</v>
      </c>
      <c r="G32" s="31">
        <v>5.5207729313024174</v>
      </c>
      <c r="H32" s="31">
        <v>6.4594401034993325</v>
      </c>
      <c r="I32" s="31">
        <v>8.0088218381002889</v>
      </c>
      <c r="J32" s="31">
        <v>13.508595785397347</v>
      </c>
      <c r="K32" s="31">
        <v>5.5362689847016782</v>
      </c>
      <c r="L32" s="31">
        <v>6.0597830823995764</v>
      </c>
      <c r="M32" s="31">
        <v>4.5315387849997251</v>
      </c>
      <c r="N32" s="31">
        <v>4.1509849362007571</v>
      </c>
      <c r="O32" s="31">
        <v>4.1579459599995516</v>
      </c>
      <c r="P32" s="31">
        <v>3.8640335684002594</v>
      </c>
      <c r="Q32" s="31">
        <v>4.3325577458986118</v>
      </c>
      <c r="R32" s="31">
        <v>4.6502713784011576</v>
      </c>
      <c r="S32" s="31">
        <v>5.8013388272993325</v>
      </c>
      <c r="T32" s="31">
        <v>3.6129903570998749</v>
      </c>
      <c r="U32" s="31">
        <v>6.1289957666994042</v>
      </c>
      <c r="V32" s="31">
        <v>5.5336279100024512</v>
      </c>
      <c r="W32" s="31">
        <v>7.4103722735968631</v>
      </c>
      <c r="X32" s="31">
        <v>5.8864204260003135</v>
      </c>
      <c r="Y32" s="31">
        <v>3.9152080687015314</v>
      </c>
      <c r="Z32" s="31">
        <v>5.326826166502542</v>
      </c>
      <c r="AA32" s="31">
        <v>1.5006931654965001</v>
      </c>
      <c r="AB32" s="14"/>
    </row>
    <row r="33" spans="2:28" ht="15" thickBot="1" x14ac:dyDescent="0.35">
      <c r="B33" s="13"/>
      <c r="C33" s="6">
        <v>26</v>
      </c>
      <c r="D33" s="31">
        <v>2.1134740184994598</v>
      </c>
      <c r="E33" s="31">
        <v>1.6534799800995188</v>
      </c>
      <c r="F33" s="31">
        <v>1.8675940931005925</v>
      </c>
      <c r="G33" s="31">
        <v>4.0858376528007057</v>
      </c>
      <c r="H33" s="31">
        <v>4.5122416712995346</v>
      </c>
      <c r="I33" s="31">
        <v>4.5009779496996316</v>
      </c>
      <c r="J33" s="31">
        <v>7.5031384241025307</v>
      </c>
      <c r="K33" s="31">
        <v>4.987928084697387</v>
      </c>
      <c r="L33" s="31">
        <v>6.9323535160001484</v>
      </c>
      <c r="M33" s="31">
        <v>4.4348410589013838</v>
      </c>
      <c r="N33" s="31">
        <v>4.8267226242993502</v>
      </c>
      <c r="O33" s="31">
        <v>5.8733966712979964</v>
      </c>
      <c r="P33" s="31">
        <v>6.4789273769996498</v>
      </c>
      <c r="Q33" s="31">
        <v>7.4689248264008938</v>
      </c>
      <c r="R33" s="31">
        <v>6.0852483592011595</v>
      </c>
      <c r="S33" s="31">
        <v>2.83074296759753</v>
      </c>
      <c r="T33" s="31">
        <v>4.9136164547028329</v>
      </c>
      <c r="U33" s="31">
        <v>5.0905473898002356</v>
      </c>
      <c r="V33" s="31">
        <v>5.2021793448973312</v>
      </c>
      <c r="W33" s="31">
        <v>4.8931254312038845</v>
      </c>
      <c r="X33" s="31">
        <v>4.8348537791969193</v>
      </c>
      <c r="Y33" s="31">
        <v>3.1884396662019299</v>
      </c>
      <c r="Z33" s="31">
        <v>3.4832404083988422</v>
      </c>
      <c r="AA33" s="31">
        <v>2.9835176595006487</v>
      </c>
      <c r="AB33" s="14"/>
    </row>
    <row r="34" spans="2:28" ht="15" thickBot="1" x14ac:dyDescent="0.35">
      <c r="B34" s="13"/>
      <c r="C34" s="6">
        <v>27</v>
      </c>
      <c r="D34" s="31">
        <v>2.2499448719997872</v>
      </c>
      <c r="E34" s="31">
        <v>1.7446155185001544</v>
      </c>
      <c r="F34" s="31">
        <v>1.9714509534001081</v>
      </c>
      <c r="G34" s="31">
        <v>5.0000763450984778</v>
      </c>
      <c r="H34" s="31">
        <v>4.69779613080118</v>
      </c>
      <c r="I34" s="31">
        <v>4.6857824297982233</v>
      </c>
      <c r="J34" s="31">
        <v>5.4850808917010454</v>
      </c>
      <c r="K34" s="31">
        <v>5.2303085518981334</v>
      </c>
      <c r="L34" s="31">
        <v>4.1593682735006041</v>
      </c>
      <c r="M34" s="31">
        <v>2.8674064453010715</v>
      </c>
      <c r="N34" s="31">
        <v>2.6756862480992822</v>
      </c>
      <c r="O34" s="31">
        <v>3.5719013648003965</v>
      </c>
      <c r="P34" s="31">
        <v>5.9492134889994759</v>
      </c>
      <c r="Q34" s="31">
        <v>6.9503520012018498</v>
      </c>
      <c r="R34" s="31">
        <v>6.4540003537986195</v>
      </c>
      <c r="S34" s="31">
        <v>4.1060769042003358</v>
      </c>
      <c r="T34" s="31">
        <v>6.1356417397005316</v>
      </c>
      <c r="U34" s="31">
        <v>5.1873960854006782</v>
      </c>
      <c r="V34" s="31">
        <v>3.5397968344996116</v>
      </c>
      <c r="W34" s="31">
        <v>4.3181069390008133</v>
      </c>
      <c r="X34" s="31">
        <v>7.3172207413981596</v>
      </c>
      <c r="Y34" s="31">
        <v>3.9779856627020536</v>
      </c>
      <c r="Z34" s="31">
        <v>4.1240892081967786</v>
      </c>
      <c r="AA34" s="31">
        <v>2.4551770381028746</v>
      </c>
      <c r="AB34" s="14"/>
    </row>
    <row r="35" spans="2:28" ht="15" thickBot="1" x14ac:dyDescent="0.35">
      <c r="B35" s="13"/>
      <c r="C35" s="6">
        <v>28</v>
      </c>
      <c r="D35" s="31">
        <v>2.1041967036001097</v>
      </c>
      <c r="E35" s="31">
        <v>1.7966585177017578</v>
      </c>
      <c r="F35" s="31">
        <v>1.887645647698605</v>
      </c>
      <c r="G35" s="31">
        <v>5.0208025431992382</v>
      </c>
      <c r="H35" s="31">
        <v>4.6279640641000697</v>
      </c>
      <c r="I35" s="31">
        <v>4.6048791387000847</v>
      </c>
      <c r="J35" s="31">
        <v>7.6563460254999427</v>
      </c>
      <c r="K35" s="31">
        <v>6.6262283451995927</v>
      </c>
      <c r="L35" s="31">
        <v>4.5014906284005747</v>
      </c>
      <c r="M35" s="31">
        <v>3.0948906359016064</v>
      </c>
      <c r="N35" s="31">
        <v>4.4589007476977258</v>
      </c>
      <c r="O35" s="31">
        <v>3.6956586493010946</v>
      </c>
      <c r="P35" s="31">
        <v>7.5193051154004706</v>
      </c>
      <c r="Q35" s="31">
        <v>7.0409087752990445</v>
      </c>
      <c r="R35" s="31">
        <v>4.846805787500557</v>
      </c>
      <c r="S35" s="31">
        <v>4.1773220521007488</v>
      </c>
      <c r="T35" s="31">
        <v>5.3373478336993685</v>
      </c>
      <c r="U35" s="31">
        <v>4.8073162801991884</v>
      </c>
      <c r="V35" s="31">
        <v>5.4390943769012665</v>
      </c>
      <c r="W35" s="31">
        <v>7.0327845547004699</v>
      </c>
      <c r="X35" s="31">
        <v>7.5334175335982536</v>
      </c>
      <c r="Y35" s="31">
        <v>4.6632101077004791</v>
      </c>
      <c r="Z35" s="31">
        <v>3.7870114860024842</v>
      </c>
      <c r="AA35" s="31">
        <v>1.5886046767966491</v>
      </c>
      <c r="AB35" s="14"/>
    </row>
    <row r="36" spans="2:28" ht="15" thickBot="1" x14ac:dyDescent="0.35">
      <c r="B36" s="13"/>
      <c r="C36" s="6">
        <v>29</v>
      </c>
      <c r="D36" s="31">
        <v>2.1082304842001349</v>
      </c>
      <c r="E36" s="31">
        <v>2.4298860024010764</v>
      </c>
      <c r="F36" s="31">
        <v>2.7959724894003557</v>
      </c>
      <c r="G36" s="31">
        <v>5.4343988004995936</v>
      </c>
      <c r="H36" s="31">
        <v>6.9727983665004558</v>
      </c>
      <c r="I36" s="31">
        <v>5.6961001949999854</v>
      </c>
      <c r="J36" s="31">
        <v>5.1604241850981225</v>
      </c>
      <c r="K36" s="31">
        <v>4.6275215850025688</v>
      </c>
      <c r="L36" s="31">
        <v>4.6236209375974795</v>
      </c>
      <c r="M36" s="31">
        <v>6.6313918914032683</v>
      </c>
      <c r="N36" s="31">
        <v>4.5362442315964699</v>
      </c>
      <c r="O36" s="31">
        <v>5.9345498734007833</v>
      </c>
      <c r="P36" s="31">
        <v>5.2703065801017601</v>
      </c>
      <c r="Q36" s="31">
        <v>6.4895242957981054</v>
      </c>
      <c r="R36" s="31">
        <v>7.1535048128015433</v>
      </c>
      <c r="S36" s="31">
        <v>4.8175701203986137</v>
      </c>
      <c r="T36" s="31">
        <v>7.0482372005001253</v>
      </c>
      <c r="U36" s="31">
        <v>10.160140273599723</v>
      </c>
      <c r="V36" s="31">
        <v>8.0910248605002835</v>
      </c>
      <c r="W36" s="31">
        <v>6.7189791555009606</v>
      </c>
      <c r="X36" s="31">
        <v>6.5743205917997329</v>
      </c>
      <c r="Y36" s="31">
        <v>6.2188521364990947</v>
      </c>
      <c r="Z36" s="31">
        <v>4.3301708683999323</v>
      </c>
      <c r="AA36" s="31">
        <v>2.2043298327002958</v>
      </c>
      <c r="AB36" s="14"/>
    </row>
    <row r="37" spans="2:28" ht="15" thickBot="1" x14ac:dyDescent="0.35">
      <c r="B37" s="13"/>
      <c r="C37" s="6">
        <v>30</v>
      </c>
      <c r="D37" s="31">
        <v>3.317493832698915</v>
      </c>
      <c r="E37" s="31">
        <v>1.7631025229991337</v>
      </c>
      <c r="F37" s="31">
        <v>2.5815784821994612</v>
      </c>
      <c r="G37" s="31">
        <v>4.9828176223044238</v>
      </c>
      <c r="H37" s="31">
        <v>5.5483718397961184</v>
      </c>
      <c r="I37" s="31">
        <v>4.3561945988998332</v>
      </c>
      <c r="J37" s="31">
        <v>5.0639677651008697</v>
      </c>
      <c r="K37" s="31">
        <v>5.4097804563987211</v>
      </c>
      <c r="L37" s="31">
        <v>4.0311318529027176</v>
      </c>
      <c r="M37" s="31">
        <v>3.792296043399233</v>
      </c>
      <c r="N37" s="31">
        <v>3.9399249760992916</v>
      </c>
      <c r="O37" s="31">
        <v>7.1252299821996985</v>
      </c>
      <c r="P37" s="31">
        <v>6.8794385309004156</v>
      </c>
      <c r="Q37" s="31">
        <v>6.2971744127007696</v>
      </c>
      <c r="R37" s="31">
        <v>4.8553554856979417</v>
      </c>
      <c r="S37" s="31">
        <v>3.1505898853017698</v>
      </c>
      <c r="T37" s="31">
        <v>4.8517627369984666</v>
      </c>
      <c r="U37" s="31">
        <v>3.5225823498009277</v>
      </c>
      <c r="V37" s="31">
        <v>2.6903907872992932</v>
      </c>
      <c r="W37" s="31">
        <v>3.7507430146004026</v>
      </c>
      <c r="X37" s="31">
        <v>5.8914203356997632</v>
      </c>
      <c r="Y37" s="31">
        <v>3.9740004669007476</v>
      </c>
      <c r="Z37" s="31">
        <v>3.7020341049986882</v>
      </c>
      <c r="AA37" s="31">
        <v>3.8251051943025232</v>
      </c>
      <c r="AB37" s="14"/>
    </row>
    <row r="38" spans="2:28" ht="15" thickBot="1" x14ac:dyDescent="0.35">
      <c r="B38" s="13"/>
      <c r="C38" s="6">
        <v>31</v>
      </c>
      <c r="D38" s="31">
        <v>2.0336944544000062</v>
      </c>
      <c r="E38" s="31">
        <v>3.4559309134991736</v>
      </c>
      <c r="F38" s="31">
        <v>1.9487004343005765</v>
      </c>
      <c r="G38" s="31">
        <v>4.9029953839016116</v>
      </c>
      <c r="H38" s="31">
        <v>3.9984896988976288</v>
      </c>
      <c r="I38" s="31">
        <v>5.3413394511002252</v>
      </c>
      <c r="J38" s="31">
        <v>4.92876444789988</v>
      </c>
      <c r="K38" s="31">
        <v>4.1923449688014216</v>
      </c>
      <c r="L38" s="31">
        <v>4.7423362414997428</v>
      </c>
      <c r="M38" s="31">
        <v>6.825842698599331</v>
      </c>
      <c r="N38" s="31">
        <v>3.9879140349999034</v>
      </c>
      <c r="O38" s="31">
        <v>3.4447363703001201</v>
      </c>
      <c r="P38" s="31">
        <v>4.6363923510000404</v>
      </c>
      <c r="Q38" s="31">
        <v>5.7484191655998984</v>
      </c>
      <c r="R38" s="31">
        <v>5.2245925023006521</v>
      </c>
      <c r="S38" s="31">
        <v>3.3089212851995171</v>
      </c>
      <c r="T38" s="31">
        <v>3.7346777624009064</v>
      </c>
      <c r="U38" s="31">
        <v>6.766852170899142</v>
      </c>
      <c r="V38" s="31">
        <v>9.4168409439012066</v>
      </c>
      <c r="W38" s="31">
        <v>5.7807302333001189</v>
      </c>
      <c r="X38" s="31">
        <v>3.2797624280984792</v>
      </c>
      <c r="Y38" s="31">
        <v>5.4358307709003384</v>
      </c>
      <c r="Z38" s="31">
        <v>5.2404367438997497</v>
      </c>
      <c r="AA38" s="31">
        <v>2.8227104609004527</v>
      </c>
      <c r="AB38" s="14"/>
    </row>
    <row r="39" spans="2:28" ht="15" thickBot="1" x14ac:dyDescent="0.35">
      <c r="B39" s="13"/>
      <c r="C39" s="6">
        <v>32</v>
      </c>
      <c r="D39" s="31">
        <v>2.4614512435977076</v>
      </c>
      <c r="E39" s="31">
        <v>2.3371315619031066</v>
      </c>
      <c r="F39" s="31">
        <v>1.5147835873982558</v>
      </c>
      <c r="G39" s="31">
        <v>5.1590039528994112</v>
      </c>
      <c r="H39" s="31">
        <v>7.1714086559028374</v>
      </c>
      <c r="I39" s="31">
        <v>5.4499682866978674</v>
      </c>
      <c r="J39" s="31">
        <v>4.9367325182990953</v>
      </c>
      <c r="K39" s="31">
        <v>4.2414677166020738</v>
      </c>
      <c r="L39" s="31">
        <v>4.58578568860014</v>
      </c>
      <c r="M39" s="31">
        <v>4.7624348691977048</v>
      </c>
      <c r="N39" s="31">
        <v>3.2046668400012095</v>
      </c>
      <c r="O39" s="31">
        <v>4.4035674474980624</v>
      </c>
      <c r="P39" s="31">
        <v>6.2307171134023065</v>
      </c>
      <c r="Q39" s="31">
        <v>5.0569489904981992</v>
      </c>
      <c r="R39" s="31">
        <v>4.7746481631007782</v>
      </c>
      <c r="S39" s="31">
        <v>6.5950588651008957</v>
      </c>
      <c r="T39" s="31">
        <v>4.6394189911994772</v>
      </c>
      <c r="U39" s="31">
        <v>5.127853792500332</v>
      </c>
      <c r="V39" s="31">
        <v>6.4630045683018125</v>
      </c>
      <c r="W39" s="31">
        <v>5.1623888941978748</v>
      </c>
      <c r="X39" s="31">
        <v>3.7823853709002151</v>
      </c>
      <c r="Y39" s="31">
        <v>4.0725138583002263</v>
      </c>
      <c r="Z39" s="31">
        <v>4.4096659310001769</v>
      </c>
      <c r="AA39" s="31">
        <v>2.9199436882995542</v>
      </c>
      <c r="AB39" s="14"/>
    </row>
    <row r="40" spans="2:28" ht="15" thickBot="1" x14ac:dyDescent="0.35">
      <c r="B40" s="13"/>
      <c r="C40" s="6">
        <v>33</v>
      </c>
      <c r="D40" s="31">
        <v>1.5648059457012096</v>
      </c>
      <c r="E40" s="31">
        <v>2.2200982547986996</v>
      </c>
      <c r="F40" s="31">
        <v>1.7780734089001271</v>
      </c>
      <c r="G40" s="31">
        <v>4.718334993203257</v>
      </c>
      <c r="H40" s="31">
        <v>4.8452305005994276</v>
      </c>
      <c r="I40" s="31">
        <v>5.2747184056980814</v>
      </c>
      <c r="J40" s="31">
        <v>3.6165573641002311</v>
      </c>
      <c r="K40" s="31">
        <v>5.412077700899431</v>
      </c>
      <c r="L40" s="31">
        <v>3.7234016343006715</v>
      </c>
      <c r="M40" s="31">
        <v>4.9724384619999</v>
      </c>
      <c r="N40" s="31">
        <v>3.7612860412992859</v>
      </c>
      <c r="O40" s="31">
        <v>3.266916159101811</v>
      </c>
      <c r="P40" s="31">
        <v>4.675999071997353</v>
      </c>
      <c r="Q40" s="31">
        <v>4.7095066406017168</v>
      </c>
      <c r="R40" s="31">
        <v>3.7401288046983154</v>
      </c>
      <c r="S40" s="31">
        <v>4.4208796918004509</v>
      </c>
      <c r="T40" s="31">
        <v>5.0548370250998005</v>
      </c>
      <c r="U40" s="31">
        <v>4.0727866334037799</v>
      </c>
      <c r="V40" s="31">
        <v>3.8999721834990169</v>
      </c>
      <c r="W40" s="31">
        <v>3.7147712419974823</v>
      </c>
      <c r="X40" s="31">
        <v>4.6732381538993195</v>
      </c>
      <c r="Y40" s="31">
        <v>4.0228685808015143</v>
      </c>
      <c r="Z40" s="31">
        <v>3.0522608142010768</v>
      </c>
      <c r="AA40" s="31">
        <v>3.0398369608984694</v>
      </c>
      <c r="AB40" s="14"/>
    </row>
    <row r="41" spans="2:28" ht="15" thickBot="1" x14ac:dyDescent="0.35">
      <c r="B41" s="13"/>
      <c r="C41" s="6">
        <v>34</v>
      </c>
      <c r="D41" s="31">
        <v>1.7431098081992786</v>
      </c>
      <c r="E41" s="31">
        <v>2.1034088466996081</v>
      </c>
      <c r="F41" s="31">
        <v>1.8012935717994196</v>
      </c>
      <c r="G41" s="31">
        <v>3.7755270054019547</v>
      </c>
      <c r="H41" s="31">
        <v>5.2047237779000852</v>
      </c>
      <c r="I41" s="31">
        <v>4.9416441147984642</v>
      </c>
      <c r="J41" s="31">
        <v>7.6944917492004379</v>
      </c>
      <c r="K41" s="31">
        <v>7.0770732557988367</v>
      </c>
      <c r="L41" s="31">
        <v>3.6428125753014911</v>
      </c>
      <c r="M41" s="31">
        <v>3.1754110283000045</v>
      </c>
      <c r="N41" s="31">
        <v>3.4522476552995158</v>
      </c>
      <c r="O41" s="31">
        <v>6.4089270082008625</v>
      </c>
      <c r="P41" s="31">
        <v>4.8860871506991543</v>
      </c>
      <c r="Q41" s="31">
        <v>5.5687138087001813</v>
      </c>
      <c r="R41" s="31">
        <v>4.2130363147003891</v>
      </c>
      <c r="S41" s="31">
        <v>4.058257250000338</v>
      </c>
      <c r="T41" s="31">
        <v>4.9768417303010892</v>
      </c>
      <c r="U41" s="31">
        <v>9.7949752943985686</v>
      </c>
      <c r="V41" s="31">
        <v>9.082630881999421</v>
      </c>
      <c r="W41" s="31">
        <v>5.5943209257004582</v>
      </c>
      <c r="X41" s="31">
        <v>3.4148116661999666</v>
      </c>
      <c r="Y41" s="31">
        <v>3.1668701790981686</v>
      </c>
      <c r="Z41" s="31">
        <v>3.495195038401107</v>
      </c>
      <c r="AA41" s="31">
        <v>2.4701786096018168</v>
      </c>
      <c r="AB41" s="14"/>
    </row>
    <row r="42" spans="2:28" ht="15" thickBot="1" x14ac:dyDescent="0.35">
      <c r="B42" s="13"/>
      <c r="C42" s="6">
        <v>35</v>
      </c>
      <c r="D42" s="31">
        <v>1.5150926403028961</v>
      </c>
      <c r="E42" s="31">
        <v>1.5239055338985281</v>
      </c>
      <c r="F42" s="31">
        <v>1.6178036167982555</v>
      </c>
      <c r="G42" s="31">
        <v>4.4292312231023061</v>
      </c>
      <c r="H42" s="31">
        <v>3.83174757369909</v>
      </c>
      <c r="I42" s="31">
        <v>4.1435125203985308</v>
      </c>
      <c r="J42" s="31">
        <v>3.9650114242022028</v>
      </c>
      <c r="K42" s="31">
        <v>4.8092853669985516</v>
      </c>
      <c r="L42" s="31">
        <v>2.5037095666011737</v>
      </c>
      <c r="M42" s="31">
        <v>2.9459752677993265</v>
      </c>
      <c r="N42" s="31">
        <v>2.1666498078012637</v>
      </c>
      <c r="O42" s="31">
        <v>3.7838213995997876</v>
      </c>
      <c r="P42" s="31">
        <v>4.1656430748993216</v>
      </c>
      <c r="Q42" s="31">
        <v>4.2119095055001026</v>
      </c>
      <c r="R42" s="31">
        <v>3.1617053416003955</v>
      </c>
      <c r="S42" s="31">
        <v>3.7874446540979534</v>
      </c>
      <c r="T42" s="31">
        <v>4.2821102774033761</v>
      </c>
      <c r="U42" s="31">
        <v>3.8035311994985932</v>
      </c>
      <c r="V42" s="31">
        <v>4.5218989332997808</v>
      </c>
      <c r="W42" s="31">
        <v>6.3626260848990341</v>
      </c>
      <c r="X42" s="31">
        <v>5.4935684079003977</v>
      </c>
      <c r="Y42" s="31">
        <v>2.3861161413007039</v>
      </c>
      <c r="Z42" s="31">
        <v>2.909912696901074</v>
      </c>
      <c r="AA42" s="31">
        <v>1.6238627857970869</v>
      </c>
      <c r="AB42" s="14"/>
    </row>
    <row r="43" spans="2:28" ht="15" thickBot="1" x14ac:dyDescent="0.35">
      <c r="B43" s="13"/>
      <c r="C43" s="6">
        <v>36</v>
      </c>
      <c r="D43" s="31">
        <v>1.6829673152990381</v>
      </c>
      <c r="E43" s="31">
        <v>1.5368871193010136</v>
      </c>
      <c r="F43" s="31">
        <v>1.7764563396982567</v>
      </c>
      <c r="G43" s="31">
        <v>3.8133267244018043</v>
      </c>
      <c r="H43" s="31">
        <v>3.9460274775991593</v>
      </c>
      <c r="I43" s="31">
        <v>3.3138071254005581</v>
      </c>
      <c r="J43" s="31">
        <v>3.3864168971001618</v>
      </c>
      <c r="K43" s="31">
        <v>4.8186029460017608</v>
      </c>
      <c r="L43" s="31">
        <v>3.8706244099993228</v>
      </c>
      <c r="M43" s="31">
        <v>4.4385557682990111</v>
      </c>
      <c r="N43" s="31">
        <v>3.8709805977998712</v>
      </c>
      <c r="O43" s="31">
        <v>3.6477528910992305</v>
      </c>
      <c r="P43" s="31">
        <v>4.4065169818005643</v>
      </c>
      <c r="Q43" s="31">
        <v>7.9632162414014829</v>
      </c>
      <c r="R43" s="31">
        <v>4.8389965790000815</v>
      </c>
      <c r="S43" s="31">
        <v>3.713371438897866</v>
      </c>
      <c r="T43" s="31">
        <v>3.8702901377006356</v>
      </c>
      <c r="U43" s="31">
        <v>3.942887250498643</v>
      </c>
      <c r="V43" s="31">
        <v>5.1775679081011958</v>
      </c>
      <c r="W43" s="31">
        <v>4.4723684290992196</v>
      </c>
      <c r="X43" s="31">
        <v>3.7640876860010621</v>
      </c>
      <c r="Y43" s="31">
        <v>3.0444618252018927</v>
      </c>
      <c r="Z43" s="31">
        <v>2.7049408327977744</v>
      </c>
      <c r="AA43" s="31">
        <v>1.6933049031003975</v>
      </c>
      <c r="AB43" s="14"/>
    </row>
    <row r="44" spans="2:28" ht="15" thickBot="1" x14ac:dyDescent="0.35">
      <c r="B44" s="13"/>
      <c r="C44" s="6">
        <v>37</v>
      </c>
      <c r="D44" s="31">
        <v>1.7086760908006227</v>
      </c>
      <c r="E44" s="31">
        <v>2.3977184134004119</v>
      </c>
      <c r="F44" s="31">
        <v>1.3467647087010164</v>
      </c>
      <c r="G44" s="31">
        <v>5.7377998211983368</v>
      </c>
      <c r="H44" s="31">
        <v>4.4826137836015505</v>
      </c>
      <c r="I44" s="31">
        <v>5.6799330936966044</v>
      </c>
      <c r="J44" s="31">
        <v>6.4551386937010875</v>
      </c>
      <c r="K44" s="31">
        <v>4.6988525032002144</v>
      </c>
      <c r="L44" s="31">
        <v>5.3583864360016378</v>
      </c>
      <c r="M44" s="31">
        <v>5.6709740539985205</v>
      </c>
      <c r="N44" s="31">
        <v>5.0172795383025459</v>
      </c>
      <c r="O44" s="31">
        <v>4.6916792890962142</v>
      </c>
      <c r="P44" s="31">
        <v>6.11515557130258</v>
      </c>
      <c r="Q44" s="31">
        <v>6.1327902500969458</v>
      </c>
      <c r="R44" s="31">
        <v>4.8168772927022019</v>
      </c>
      <c r="S44" s="31">
        <v>3.2809699685997202</v>
      </c>
      <c r="T44" s="31">
        <v>4.8412790936005194</v>
      </c>
      <c r="U44" s="31">
        <v>4.4651933692995271</v>
      </c>
      <c r="V44" s="31">
        <v>5.4972521394993237</v>
      </c>
      <c r="W44" s="31">
        <v>4.2032600276994572</v>
      </c>
      <c r="X44" s="31">
        <v>5.8509061560017699</v>
      </c>
      <c r="Y44" s="31">
        <v>4.7421806321991653</v>
      </c>
      <c r="Z44" s="31">
        <v>3.0557256371012045</v>
      </c>
      <c r="AA44" s="31">
        <v>1.8023361488983483</v>
      </c>
      <c r="AB44" s="14"/>
    </row>
    <row r="45" spans="2:28" ht="15" thickBot="1" x14ac:dyDescent="0.35">
      <c r="B45" s="13"/>
      <c r="C45" s="6">
        <v>38</v>
      </c>
      <c r="D45" s="31">
        <v>2.3012512697014245</v>
      </c>
      <c r="E45" s="31">
        <v>2.2081273837987965</v>
      </c>
      <c r="F45" s="31">
        <v>1.613979283399658</v>
      </c>
      <c r="G45" s="31">
        <v>5.0323970708006982</v>
      </c>
      <c r="H45" s="31">
        <v>4.4419438837986718</v>
      </c>
      <c r="I45" s="31">
        <v>6.8316826867992404</v>
      </c>
      <c r="J45" s="31">
        <v>6.6663543053015246</v>
      </c>
      <c r="K45" s="31">
        <v>5.6265377891008939</v>
      </c>
      <c r="L45" s="31">
        <v>4.7803851225004337</v>
      </c>
      <c r="M45" s="31">
        <v>6.0703242022002541</v>
      </c>
      <c r="N45" s="31">
        <v>5.0134104239982662</v>
      </c>
      <c r="O45" s="31">
        <v>6.5620881444993984</v>
      </c>
      <c r="P45" s="31">
        <v>6.6942541292012265</v>
      </c>
      <c r="Q45" s="31">
        <v>5.8886353867991374</v>
      </c>
      <c r="R45" s="31">
        <v>4.6153849195003431</v>
      </c>
      <c r="S45" s="31">
        <v>3.8122262278998278</v>
      </c>
      <c r="T45" s="31">
        <v>3.4480561551015398</v>
      </c>
      <c r="U45" s="31">
        <v>5.6950373805987056</v>
      </c>
      <c r="V45" s="31">
        <v>6.3763968870011922</v>
      </c>
      <c r="W45" s="31">
        <v>5.5478872142995215</v>
      </c>
      <c r="X45" s="31">
        <v>4.1510089207001784</v>
      </c>
      <c r="Y45" s="31">
        <v>4.3125642414997856</v>
      </c>
      <c r="Z45" s="31">
        <v>3.991337203599528</v>
      </c>
      <c r="AA45" s="31">
        <v>2.5845089970996469</v>
      </c>
      <c r="AB45" s="14"/>
    </row>
    <row r="46" spans="2:28" ht="15" thickBot="1" x14ac:dyDescent="0.35">
      <c r="B46" s="13"/>
      <c r="C46" s="6">
        <v>39</v>
      </c>
      <c r="D46" s="31">
        <v>2.8260629369000299</v>
      </c>
      <c r="E46" s="31">
        <v>2.3264120371003401</v>
      </c>
      <c r="F46" s="31">
        <v>1.6251814580001565</v>
      </c>
      <c r="G46" s="31">
        <v>8.2720627107989912</v>
      </c>
      <c r="H46" s="31">
        <v>14.133361601701836</v>
      </c>
      <c r="I46" s="31">
        <v>11.878151836297207</v>
      </c>
      <c r="J46" s="31">
        <v>7.655422251400978</v>
      </c>
      <c r="K46" s="31">
        <v>9.057499274699353</v>
      </c>
      <c r="L46" s="31">
        <v>4.5992872586012936</v>
      </c>
      <c r="M46" s="31">
        <v>5.1856565966986636</v>
      </c>
      <c r="N46" s="31">
        <v>3.4126549893021547</v>
      </c>
      <c r="O46" s="31">
        <v>5.4534823027993298</v>
      </c>
      <c r="P46" s="31">
        <v>6.5059685841011969</v>
      </c>
      <c r="Q46" s="31">
        <v>9.4347349953995945</v>
      </c>
      <c r="R46" s="31">
        <v>8.2526377876000652</v>
      </c>
      <c r="S46" s="31">
        <v>5.8575409856988472</v>
      </c>
      <c r="T46" s="31">
        <v>8.6807566970018115</v>
      </c>
      <c r="U46" s="31">
        <v>7.9474341871015213</v>
      </c>
      <c r="V46" s="31">
        <v>8.1503433586955225</v>
      </c>
      <c r="W46" s="31">
        <v>9.3567457655022963</v>
      </c>
      <c r="X46" s="31">
        <v>5.9784257336006021</v>
      </c>
      <c r="Y46" s="31">
        <v>8.0776859743984915</v>
      </c>
      <c r="Z46" s="31">
        <v>4.05962056840076</v>
      </c>
      <c r="AA46" s="31">
        <v>1.6685922385992171</v>
      </c>
      <c r="AB46" s="14"/>
    </row>
    <row r="47" spans="2:28" ht="15" thickBot="1" x14ac:dyDescent="0.35">
      <c r="B47" s="13"/>
      <c r="C47" s="6">
        <v>40</v>
      </c>
      <c r="D47" s="31">
        <v>1.9250727119014073</v>
      </c>
      <c r="E47" s="31">
        <v>2.0900062193999247</v>
      </c>
      <c r="F47" s="31">
        <v>1.2260403898972072</v>
      </c>
      <c r="G47" s="31">
        <v>6.6187813768028718</v>
      </c>
      <c r="H47" s="31">
        <v>11.784979455699158</v>
      </c>
      <c r="I47" s="31">
        <v>12.718387328000063</v>
      </c>
      <c r="J47" s="31">
        <v>8.4035138943991115</v>
      </c>
      <c r="K47" s="31">
        <v>7.8209925263006426</v>
      </c>
      <c r="L47" s="31">
        <v>6.8808461755999133</v>
      </c>
      <c r="M47" s="31">
        <v>8.7844513757997902</v>
      </c>
      <c r="N47" s="31">
        <v>4.8145060916993998</v>
      </c>
      <c r="O47" s="31">
        <v>8.7594141865007487</v>
      </c>
      <c r="P47" s="31">
        <v>7.5036970046999159</v>
      </c>
      <c r="Q47" s="31">
        <v>5.8909488336992126</v>
      </c>
      <c r="R47" s="31">
        <v>7.0906617223001831</v>
      </c>
      <c r="S47" s="31">
        <v>4.7690252918006308</v>
      </c>
      <c r="T47" s="31">
        <v>8.1249862176000534</v>
      </c>
      <c r="U47" s="31">
        <v>8.1953254805005145</v>
      </c>
      <c r="V47" s="31">
        <v>8.4951518682994447</v>
      </c>
      <c r="W47" s="31">
        <v>6.3230671994012937</v>
      </c>
      <c r="X47" s="31">
        <v>6.3735076868994156</v>
      </c>
      <c r="Y47" s="31">
        <v>5.807416141698809</v>
      </c>
      <c r="Z47" s="31">
        <v>7.1963532369006771</v>
      </c>
      <c r="AA47" s="31">
        <v>5.0468776062998586</v>
      </c>
      <c r="AB47" s="14"/>
    </row>
    <row r="48" spans="2:28" ht="15" thickBot="1" x14ac:dyDescent="0.35">
      <c r="B48" s="13"/>
      <c r="C48" s="6">
        <v>41</v>
      </c>
      <c r="D48" s="31">
        <v>3.7541170543989892</v>
      </c>
      <c r="E48" s="31">
        <v>3.7174151315030031</v>
      </c>
      <c r="F48" s="31">
        <v>3.3391658428989786</v>
      </c>
      <c r="G48" s="31">
        <v>8.8211065123000481</v>
      </c>
      <c r="H48" s="31">
        <v>13.177406538198852</v>
      </c>
      <c r="I48" s="31">
        <v>12.32615926790254</v>
      </c>
      <c r="J48" s="31">
        <v>17.69913925049741</v>
      </c>
      <c r="K48" s="31">
        <v>12.084137870199584</v>
      </c>
      <c r="L48" s="31">
        <v>10.151283707100333</v>
      </c>
      <c r="M48" s="31">
        <v>8.9136231838998583</v>
      </c>
      <c r="N48" s="31">
        <v>8.4774956346008139</v>
      </c>
      <c r="O48" s="31">
        <v>8.6004320855016658</v>
      </c>
      <c r="P48" s="31">
        <v>9.2124709317001816</v>
      </c>
      <c r="Q48" s="31">
        <v>12.101290606500015</v>
      </c>
      <c r="R48" s="31">
        <v>8.4567737969966856</v>
      </c>
      <c r="S48" s="31">
        <v>7.2128431533029698</v>
      </c>
      <c r="T48" s="31">
        <v>9.1555738635984198</v>
      </c>
      <c r="U48" s="31">
        <v>12.537774245799483</v>
      </c>
      <c r="V48" s="31">
        <v>10.785351165700263</v>
      </c>
      <c r="W48" s="31">
        <v>7.8237145831985799</v>
      </c>
      <c r="X48" s="31">
        <v>4.9858766095045439</v>
      </c>
      <c r="Y48" s="31">
        <v>9.0072107428978825</v>
      </c>
      <c r="Z48" s="31">
        <v>7.1937094844996636</v>
      </c>
      <c r="AA48" s="31">
        <v>2.3079192965990387</v>
      </c>
      <c r="AB48" s="14"/>
    </row>
    <row r="49" spans="2:28" ht="15" thickBot="1" x14ac:dyDescent="0.35">
      <c r="B49" s="13"/>
      <c r="C49" s="6">
        <v>42</v>
      </c>
      <c r="D49" s="31">
        <v>6.4036510567997311</v>
      </c>
      <c r="E49" s="31">
        <v>5.3106445601006271</v>
      </c>
      <c r="F49" s="31">
        <v>7.0218463263015565</v>
      </c>
      <c r="G49" s="31">
        <v>10.999302756798897</v>
      </c>
      <c r="H49" s="31">
        <v>19.124623687399549</v>
      </c>
      <c r="I49" s="31">
        <v>18.612592057100187</v>
      </c>
      <c r="J49" s="31">
        <v>18.338478392501656</v>
      </c>
      <c r="K49" s="31">
        <v>15.694009156396191</v>
      </c>
      <c r="L49" s="31">
        <v>15.807411926601162</v>
      </c>
      <c r="M49" s="31">
        <v>11.068868251901222</v>
      </c>
      <c r="N49" s="31">
        <v>7.8199017371987338</v>
      </c>
      <c r="O49" s="31">
        <v>12.591838193798139</v>
      </c>
      <c r="P49" s="31">
        <v>14.677717214003906</v>
      </c>
      <c r="Q49" s="31">
        <v>12.99941577909874</v>
      </c>
      <c r="R49" s="31">
        <v>11.78501979189673</v>
      </c>
      <c r="S49" s="31">
        <v>11.207855741502385</v>
      </c>
      <c r="T49" s="31">
        <v>10.593450534601743</v>
      </c>
      <c r="U49" s="31">
        <v>14.458140922798748</v>
      </c>
      <c r="V49" s="31">
        <v>11.609224698698426</v>
      </c>
      <c r="W49" s="31">
        <v>12.47462063960154</v>
      </c>
      <c r="X49" s="31">
        <v>10.785564249898925</v>
      </c>
      <c r="Y49" s="31">
        <v>9.3067396586989162</v>
      </c>
      <c r="Z49" s="31">
        <v>7.1439681246015425</v>
      </c>
      <c r="AA49" s="31">
        <v>3.4343708717007075</v>
      </c>
      <c r="AB49" s="14"/>
    </row>
    <row r="50" spans="2:28" ht="15" thickBot="1" x14ac:dyDescent="0.35">
      <c r="B50" s="13"/>
      <c r="C50" s="6">
        <v>43</v>
      </c>
      <c r="D50" s="31">
        <v>3.0479410559033795</v>
      </c>
      <c r="E50" s="31">
        <v>3.0516495009967457</v>
      </c>
      <c r="F50" s="31">
        <v>5.1392570048978996</v>
      </c>
      <c r="G50" s="31">
        <v>11.165580075502817</v>
      </c>
      <c r="H50" s="31">
        <v>17.505918366500168</v>
      </c>
      <c r="I50" s="31">
        <v>15.675790056100595</v>
      </c>
      <c r="J50" s="31">
        <v>17.229419127396795</v>
      </c>
      <c r="K50" s="31">
        <v>15.702788515403654</v>
      </c>
      <c r="L50" s="31">
        <v>21.981281630099943</v>
      </c>
      <c r="M50" s="31">
        <v>10.481346161699776</v>
      </c>
      <c r="N50" s="31">
        <v>5.9218127110027581</v>
      </c>
      <c r="O50" s="31">
        <v>9.90662869009725</v>
      </c>
      <c r="P50" s="31">
        <v>10.937467954799672</v>
      </c>
      <c r="Q50" s="31">
        <v>11.708336317396856</v>
      </c>
      <c r="R50" s="31">
        <v>9.1825385549036582</v>
      </c>
      <c r="S50" s="31">
        <v>9.8101122292000582</v>
      </c>
      <c r="T50" s="31">
        <v>10.692629443599344</v>
      </c>
      <c r="U50" s="31">
        <v>12.301390456700688</v>
      </c>
      <c r="V50" s="31">
        <v>11.595026651802982</v>
      </c>
      <c r="W50" s="31">
        <v>9.3361641641976121</v>
      </c>
      <c r="X50" s="31">
        <v>9.9554597480001803</v>
      </c>
      <c r="Y50" s="31">
        <v>7.491736627798673</v>
      </c>
      <c r="Z50" s="31">
        <v>7.8738969480003789</v>
      </c>
      <c r="AA50" s="31">
        <v>3.3438327179981115</v>
      </c>
      <c r="AB50" s="14"/>
    </row>
    <row r="51" spans="2:28" ht="15" thickBot="1" x14ac:dyDescent="0.35">
      <c r="B51" s="13"/>
      <c r="C51" s="6">
        <v>44</v>
      </c>
      <c r="D51" s="31">
        <v>4.198892932104286</v>
      </c>
      <c r="E51" s="31">
        <v>5.8319892434999474</v>
      </c>
      <c r="F51" s="31">
        <v>5.5798003467997432</v>
      </c>
      <c r="G51" s="31">
        <v>10.596942460301534</v>
      </c>
      <c r="H51" s="31">
        <v>18.077094905299873</v>
      </c>
      <c r="I51" s="31">
        <v>16.873506287403075</v>
      </c>
      <c r="J51" s="31">
        <v>16.538412659192545</v>
      </c>
      <c r="K51" s="31">
        <v>11.880405318303019</v>
      </c>
      <c r="L51" s="31">
        <v>17.504923656098754</v>
      </c>
      <c r="M51" s="31">
        <v>15.217410390799159</v>
      </c>
      <c r="N51" s="31">
        <v>8.2956563854015712</v>
      </c>
      <c r="O51" s="31">
        <v>11.024822317603594</v>
      </c>
      <c r="P51" s="31">
        <v>11.250499830995864</v>
      </c>
      <c r="Q51" s="31">
        <v>9.9882098504026544</v>
      </c>
      <c r="R51" s="31">
        <v>10.477354094294355</v>
      </c>
      <c r="S51" s="31">
        <v>9.8054508764026878</v>
      </c>
      <c r="T51" s="31">
        <v>10.785689375905349</v>
      </c>
      <c r="U51" s="31">
        <v>10.915696142699517</v>
      </c>
      <c r="V51" s="31">
        <v>9.760883791794754</v>
      </c>
      <c r="W51" s="31">
        <v>10.736669618802807</v>
      </c>
      <c r="X51" s="31">
        <v>8.5662869341981605</v>
      </c>
      <c r="Y51" s="31">
        <v>8.3522239042998763</v>
      </c>
      <c r="Z51" s="31">
        <v>8.9543021517025636</v>
      </c>
      <c r="AA51" s="31">
        <v>2.5366392259946906</v>
      </c>
      <c r="AB51" s="14"/>
    </row>
    <row r="52" spans="2:28" ht="15" thickBot="1" x14ac:dyDescent="0.35">
      <c r="B52" s="13"/>
      <c r="C52" s="6">
        <v>45</v>
      </c>
      <c r="D52" s="31">
        <v>6.7475721489994385</v>
      </c>
      <c r="E52" s="31">
        <v>6.3621208591023333</v>
      </c>
      <c r="F52" s="31">
        <v>9.0314926749974802</v>
      </c>
      <c r="G52" s="31">
        <v>13.141151973497813</v>
      </c>
      <c r="H52" s="31">
        <v>18.29945749330443</v>
      </c>
      <c r="I52" s="31">
        <v>15.134570956000971</v>
      </c>
      <c r="J52" s="31">
        <v>15.756812508395114</v>
      </c>
      <c r="K52" s="31">
        <v>15.310383839502606</v>
      </c>
      <c r="L52" s="31">
        <v>13.605939062998686</v>
      </c>
      <c r="M52" s="31">
        <v>13.004268502299055</v>
      </c>
      <c r="N52" s="31">
        <v>17.242235845602977</v>
      </c>
      <c r="O52" s="31">
        <v>11.181982694996123</v>
      </c>
      <c r="P52" s="31">
        <v>13.091802550301509</v>
      </c>
      <c r="Q52" s="31">
        <v>11.522357320399692</v>
      </c>
      <c r="R52" s="31">
        <v>9.761064445098782</v>
      </c>
      <c r="S52" s="31">
        <v>13.458582517102059</v>
      </c>
      <c r="T52" s="31">
        <v>10.896017332799033</v>
      </c>
      <c r="U52" s="31">
        <v>13.878841782401082</v>
      </c>
      <c r="V52" s="31">
        <v>15.192084011198403</v>
      </c>
      <c r="W52" s="31">
        <v>15.823030030702284</v>
      </c>
      <c r="X52" s="31">
        <v>15.639636204802059</v>
      </c>
      <c r="Y52" s="31">
        <v>12.956045665894521</v>
      </c>
      <c r="Z52" s="31">
        <v>8.209967109902891</v>
      </c>
      <c r="AA52" s="31">
        <v>4.819738920001555</v>
      </c>
      <c r="AB52" s="14"/>
    </row>
    <row r="53" spans="2:28" ht="15" thickBot="1" x14ac:dyDescent="0.35">
      <c r="B53" s="13"/>
      <c r="C53" s="6">
        <v>46</v>
      </c>
      <c r="D53" s="31">
        <v>10.960808061198691</v>
      </c>
      <c r="E53" s="31">
        <v>10.41445831379815</v>
      </c>
      <c r="F53" s="31">
        <v>11.548220103100448</v>
      </c>
      <c r="G53" s="31">
        <v>14.290339700203049</v>
      </c>
      <c r="H53" s="31">
        <v>22.864911252896036</v>
      </c>
      <c r="I53" s="31">
        <v>18.700616498305749</v>
      </c>
      <c r="J53" s="31">
        <v>19.07658838419502</v>
      </c>
      <c r="K53" s="31">
        <v>18.354828173001351</v>
      </c>
      <c r="L53" s="31">
        <v>14.664409219399886</v>
      </c>
      <c r="M53" s="31">
        <v>14.6297407577988</v>
      </c>
      <c r="N53" s="31">
        <v>23.603006046401674</v>
      </c>
      <c r="O53" s="31">
        <v>14.148633974599193</v>
      </c>
      <c r="P53" s="31">
        <v>18.07861604180107</v>
      </c>
      <c r="Q53" s="31">
        <v>15.992707558396319</v>
      </c>
      <c r="R53" s="31">
        <v>16.373133792901285</v>
      </c>
      <c r="S53" s="31">
        <v>17.830840792903359</v>
      </c>
      <c r="T53" s="31">
        <v>13.970937855997022</v>
      </c>
      <c r="U53" s="31">
        <v>16.44614363369908</v>
      </c>
      <c r="V53" s="31">
        <v>19.942218921901713</v>
      </c>
      <c r="W53" s="31">
        <v>15.810929501296869</v>
      </c>
      <c r="X53" s="31">
        <v>16.227194171902283</v>
      </c>
      <c r="Y53" s="31">
        <v>14.831348719102721</v>
      </c>
      <c r="Z53" s="31">
        <v>13.647809180695617</v>
      </c>
      <c r="AA53" s="31">
        <v>7.7758276508039899</v>
      </c>
      <c r="AB53" s="14"/>
    </row>
    <row r="54" spans="2:28" ht="15" thickBot="1" x14ac:dyDescent="0.35">
      <c r="B54" s="13"/>
      <c r="C54" s="6">
        <v>47</v>
      </c>
      <c r="D54" s="31">
        <v>7.395118935504911</v>
      </c>
      <c r="E54" s="31">
        <v>9.4263164374955295</v>
      </c>
      <c r="F54" s="31">
        <v>9.0905146864979542</v>
      </c>
      <c r="G54" s="31">
        <v>14.132597207002959</v>
      </c>
      <c r="H54" s="31">
        <v>20.957783734997292</v>
      </c>
      <c r="I54" s="31">
        <v>17.862264050299927</v>
      </c>
      <c r="J54" s="31">
        <v>17.17416235070084</v>
      </c>
      <c r="K54" s="31">
        <v>16.702264972002808</v>
      </c>
      <c r="L54" s="31">
        <v>15.467232550498125</v>
      </c>
      <c r="M54" s="31">
        <v>15.500378372700652</v>
      </c>
      <c r="N54" s="31">
        <v>25.017368393696074</v>
      </c>
      <c r="O54" s="31">
        <v>10.021666061402243</v>
      </c>
      <c r="P54" s="31">
        <v>16.765857808101373</v>
      </c>
      <c r="Q54" s="31">
        <v>15.810676275801825</v>
      </c>
      <c r="R54" s="31">
        <v>13.931092598697205</v>
      </c>
      <c r="S54" s="31">
        <v>19.133402690500361</v>
      </c>
      <c r="T54" s="31">
        <v>11.63522308280119</v>
      </c>
      <c r="U54" s="31">
        <v>14.220839573298235</v>
      </c>
      <c r="V54" s="31">
        <v>18.658664237000607</v>
      </c>
      <c r="W54" s="31">
        <v>18.270038698498752</v>
      </c>
      <c r="X54" s="31">
        <v>14.300285095203094</v>
      </c>
      <c r="Y54" s="31">
        <v>15.103367471798038</v>
      </c>
      <c r="Z54" s="31">
        <v>11.053586569400977</v>
      </c>
      <c r="AA54" s="31">
        <v>6.1724017090999723</v>
      </c>
      <c r="AB54" s="14"/>
    </row>
    <row r="55" spans="2:28" ht="15" thickBot="1" x14ac:dyDescent="0.35">
      <c r="B55" s="13"/>
      <c r="C55" s="6">
        <v>48</v>
      </c>
      <c r="D55" s="31">
        <v>7.7581251874973987</v>
      </c>
      <c r="E55" s="31">
        <v>7.7214500309986533</v>
      </c>
      <c r="F55" s="31">
        <v>9.5682879156030367</v>
      </c>
      <c r="G55" s="31">
        <v>13.756654676400331</v>
      </c>
      <c r="H55" s="31">
        <v>20.737045679196513</v>
      </c>
      <c r="I55" s="31">
        <v>19.534350357703829</v>
      </c>
      <c r="J55" s="31">
        <v>17.054125412000076</v>
      </c>
      <c r="K55" s="31">
        <v>16.399787513695401</v>
      </c>
      <c r="L55" s="31">
        <v>15.700970898206492</v>
      </c>
      <c r="M55" s="31">
        <v>11.344534977296462</v>
      </c>
      <c r="N55" s="31">
        <v>24.282832396300705</v>
      </c>
      <c r="O55" s="31">
        <v>9.9482207185988045</v>
      </c>
      <c r="P55" s="31">
        <v>16.580126900302275</v>
      </c>
      <c r="Q55" s="31">
        <v>14.894356999595516</v>
      </c>
      <c r="R55" s="31">
        <v>18.560406090001038</v>
      </c>
      <c r="S55" s="31">
        <v>16.448417620204168</v>
      </c>
      <c r="T55" s="31">
        <v>10.917873895800426</v>
      </c>
      <c r="U55" s="31">
        <v>13.827977119897469</v>
      </c>
      <c r="V55" s="31">
        <v>15.96909490349708</v>
      </c>
      <c r="W55" s="31">
        <v>15.296215803103564</v>
      </c>
      <c r="X55" s="31">
        <v>14.816661688996419</v>
      </c>
      <c r="Y55" s="31">
        <v>13.482524002901528</v>
      </c>
      <c r="Z55" s="31">
        <v>11.201307310500965</v>
      </c>
      <c r="AA55" s="31">
        <v>5.8890465736019451</v>
      </c>
      <c r="AB55" s="14"/>
    </row>
    <row r="56" spans="2:28" ht="15" thickBot="1" x14ac:dyDescent="0.35">
      <c r="B56" s="13"/>
      <c r="C56" s="6">
        <v>49</v>
      </c>
      <c r="D56" s="31">
        <v>13.376575521101358</v>
      </c>
      <c r="E56" s="31">
        <v>14.033071574894848</v>
      </c>
      <c r="F56" s="31">
        <v>13.426715999601925</v>
      </c>
      <c r="G56" s="31">
        <v>18.251419076199795</v>
      </c>
      <c r="H56" s="31">
        <v>27.084993442599853</v>
      </c>
      <c r="I56" s="31">
        <v>22.883675452197735</v>
      </c>
      <c r="J56" s="31">
        <v>22.784227925798177</v>
      </c>
      <c r="K56" s="31">
        <v>23.031949820304931</v>
      </c>
      <c r="L56" s="31">
        <v>16.931920945402112</v>
      </c>
      <c r="M56" s="31">
        <v>14.595067858296943</v>
      </c>
      <c r="N56" s="31">
        <v>26.32944278380171</v>
      </c>
      <c r="O56" s="31">
        <v>12.440815816097142</v>
      </c>
      <c r="P56" s="31">
        <v>15.796767270504347</v>
      </c>
      <c r="Q56" s="31">
        <v>14.059255994295654</v>
      </c>
      <c r="R56" s="31">
        <v>15.956298094601266</v>
      </c>
      <c r="S56" s="31">
        <v>19.155946603302027</v>
      </c>
      <c r="T56" s="31">
        <v>15.092367207497091</v>
      </c>
      <c r="U56" s="31">
        <v>19.039721596402387</v>
      </c>
      <c r="V56" s="31">
        <v>23.846888465498637</v>
      </c>
      <c r="W56" s="31">
        <v>19.452399536099506</v>
      </c>
      <c r="X56" s="31">
        <v>21.292528621598194</v>
      </c>
      <c r="Y56" s="31">
        <v>20.681857661402773</v>
      </c>
      <c r="Z56" s="31">
        <v>15.285534082899858</v>
      </c>
      <c r="AA56" s="31">
        <v>11.470175079699516</v>
      </c>
      <c r="AB56" s="14"/>
    </row>
    <row r="57" spans="2:28" ht="15" thickBot="1" x14ac:dyDescent="0.35">
      <c r="B57" s="13"/>
      <c r="C57" s="7">
        <v>50</v>
      </c>
      <c r="D57" s="31">
        <v>14.864504702196768</v>
      </c>
      <c r="E57" s="31">
        <v>12.488112067000998</v>
      </c>
      <c r="F57" s="31">
        <v>15.546165940298806</v>
      </c>
      <c r="G57" s="31">
        <v>17.320880460899275</v>
      </c>
      <c r="H57" s="31">
        <v>28.232873462001407</v>
      </c>
      <c r="I57" s="31">
        <v>23.541592270994897</v>
      </c>
      <c r="J57" s="31">
        <v>24.809008462701627</v>
      </c>
      <c r="K57" s="31">
        <v>27.428305794103835</v>
      </c>
      <c r="L57" s="31">
        <v>22.049490414498223</v>
      </c>
      <c r="M57" s="31">
        <v>21.273861076999879</v>
      </c>
      <c r="N57" s="31">
        <v>33.485259302703071</v>
      </c>
      <c r="O57" s="31">
        <v>11.855460834797441</v>
      </c>
      <c r="P57" s="31">
        <v>22.055174055399675</v>
      </c>
      <c r="Q57" s="31">
        <v>22.376500684999542</v>
      </c>
      <c r="R57" s="31">
        <v>22.768678558101442</v>
      </c>
      <c r="S57" s="31">
        <v>23.917384921702137</v>
      </c>
      <c r="T57" s="31">
        <v>18.212863758698859</v>
      </c>
      <c r="U57" s="31">
        <v>21.18469006429666</v>
      </c>
      <c r="V57" s="31">
        <v>26.602872137301119</v>
      </c>
      <c r="W57" s="31">
        <v>20.791323953499045</v>
      </c>
      <c r="X57" s="31">
        <v>22.569586794102634</v>
      </c>
      <c r="Y57" s="31">
        <v>20.854448369999318</v>
      </c>
      <c r="Z57" s="31">
        <v>15.835459692998938</v>
      </c>
      <c r="AA57" s="31">
        <v>8.7921941030052722</v>
      </c>
      <c r="AB57" s="14"/>
    </row>
    <row r="58" spans="2:28" ht="15" thickBot="1" x14ac:dyDescent="0.35">
      <c r="B58" s="13"/>
      <c r="C58" s="18">
        <v>51</v>
      </c>
      <c r="D58" s="31">
        <v>13.580214368699899</v>
      </c>
      <c r="E58" s="31">
        <v>12.912372599500827</v>
      </c>
      <c r="F58" s="31">
        <v>14.370787878600254</v>
      </c>
      <c r="G58" s="31">
        <v>18.268211551598597</v>
      </c>
      <c r="H58" s="31">
        <v>26.359919687100614</v>
      </c>
      <c r="I58" s="31">
        <v>24.360312994299079</v>
      </c>
      <c r="J58" s="31">
        <v>26.553046577299483</v>
      </c>
      <c r="K58" s="31">
        <v>21.593289240102536</v>
      </c>
      <c r="L58" s="31">
        <v>20.226256374895343</v>
      </c>
      <c r="M58" s="31">
        <v>15.27700150540727</v>
      </c>
      <c r="N58" s="31">
        <v>32.349775267396581</v>
      </c>
      <c r="O58" s="31">
        <v>15.130224681202208</v>
      </c>
      <c r="P58" s="31">
        <v>21.944732192397396</v>
      </c>
      <c r="Q58" s="31">
        <v>19.752972750701019</v>
      </c>
      <c r="R58" s="31">
        <v>18.459949213297818</v>
      </c>
      <c r="S58" s="31">
        <v>22.449970655601874</v>
      </c>
      <c r="T58" s="31">
        <v>15.648466602799544</v>
      </c>
      <c r="U58" s="31">
        <v>16.518814431198848</v>
      </c>
      <c r="V58" s="31">
        <v>22.212231346300996</v>
      </c>
      <c r="W58" s="31">
        <v>19.569505689599964</v>
      </c>
      <c r="X58" s="31">
        <v>19.889334768798335</v>
      </c>
      <c r="Y58" s="31">
        <v>19.929654308603517</v>
      </c>
      <c r="Z58" s="31">
        <v>15.678313028301432</v>
      </c>
      <c r="AA58" s="31">
        <v>8.531709570296016</v>
      </c>
      <c r="AB58" s="14"/>
    </row>
    <row r="59" spans="2:28" ht="15" thickBot="1" x14ac:dyDescent="0.35">
      <c r="B59" s="13"/>
      <c r="C59" s="6">
        <v>52</v>
      </c>
      <c r="D59" s="31">
        <v>10.575735351099411</v>
      </c>
      <c r="E59" s="31">
        <v>16.127776339402089</v>
      </c>
      <c r="F59" s="31">
        <v>13.025960674798171</v>
      </c>
      <c r="G59" s="31">
        <v>18.973469926297184</v>
      </c>
      <c r="H59" s="31">
        <v>25.428496715500614</v>
      </c>
      <c r="I59" s="31">
        <v>22.802786354302953</v>
      </c>
      <c r="J59" s="31">
        <v>25.012452152199558</v>
      </c>
      <c r="K59" s="31">
        <v>20.962770761999536</v>
      </c>
      <c r="L59" s="31">
        <v>22.51151225689739</v>
      </c>
      <c r="M59" s="31">
        <v>21.980159002900791</v>
      </c>
      <c r="N59" s="31">
        <v>26.9542199565999</v>
      </c>
      <c r="O59" s="31">
        <v>11.117534956498844</v>
      </c>
      <c r="P59" s="31">
        <v>17.504396609000878</v>
      </c>
      <c r="Q59" s="31">
        <v>16.796723080198376</v>
      </c>
      <c r="R59" s="31">
        <v>20.900043856300613</v>
      </c>
      <c r="S59" s="31">
        <v>20.199513446403444</v>
      </c>
      <c r="T59" s="31">
        <v>16.952724984500719</v>
      </c>
      <c r="U59" s="31">
        <v>20.303211753899745</v>
      </c>
      <c r="V59" s="31">
        <v>21.849710437800127</v>
      </c>
      <c r="W59" s="31">
        <v>18.831413675200452</v>
      </c>
      <c r="X59" s="31">
        <v>20.588513801897079</v>
      </c>
      <c r="Y59" s="31">
        <v>17.013262429099655</v>
      </c>
      <c r="Z59" s="31">
        <v>13.435207270397768</v>
      </c>
      <c r="AA59" s="31">
        <v>9.1965115877064818</v>
      </c>
      <c r="AB59" s="14"/>
    </row>
    <row r="60" spans="2:28" ht="15" thickBot="1" x14ac:dyDescent="0.35">
      <c r="B60" s="13"/>
      <c r="C60" s="7">
        <v>53</v>
      </c>
      <c r="D60" s="31">
        <v>10.095664645098509</v>
      </c>
      <c r="E60" s="31">
        <v>12.886352920099512</v>
      </c>
      <c r="F60" s="31">
        <v>12.362942051099594</v>
      </c>
      <c r="G60" s="31">
        <v>15.21825612820146</v>
      </c>
      <c r="H60" s="31">
        <v>21.958596684501231</v>
      </c>
      <c r="I60" s="31">
        <v>21.1290998701013</v>
      </c>
      <c r="J60" s="31">
        <v>22.772666997096394</v>
      </c>
      <c r="K60" s="31">
        <v>16.22820788239892</v>
      </c>
      <c r="L60" s="31">
        <v>15.082817401702982</v>
      </c>
      <c r="M60" s="31">
        <v>14.680267109799161</v>
      </c>
      <c r="N60" s="31">
        <v>13.557441808100407</v>
      </c>
      <c r="O60" s="31">
        <v>9.2063529216992492</v>
      </c>
      <c r="P60" s="31">
        <v>16.397858991402927</v>
      </c>
      <c r="Q60" s="31">
        <v>13.867864536396496</v>
      </c>
      <c r="R60" s="31">
        <v>17.137333607599771</v>
      </c>
      <c r="S60" s="31">
        <v>18.707374472202559</v>
      </c>
      <c r="T60" s="31">
        <v>13.670869025697016</v>
      </c>
      <c r="U60" s="31">
        <v>19.080173470501677</v>
      </c>
      <c r="V60" s="31">
        <v>21.013577208099946</v>
      </c>
      <c r="W60" s="31">
        <v>15.238400373501122</v>
      </c>
      <c r="X60" s="31">
        <v>16.159533027196744</v>
      </c>
      <c r="Y60" s="31">
        <v>15.82404809460354</v>
      </c>
      <c r="Z60" s="31">
        <v>12.660657821295558</v>
      </c>
      <c r="AA60" s="31">
        <v>7.7378891139019288</v>
      </c>
      <c r="AB60" s="14"/>
    </row>
    <row r="61" spans="2:28" x14ac:dyDescent="0.3">
      <c r="B61" s="13"/>
      <c r="AB61" s="14"/>
    </row>
    <row r="62" spans="2:28" x14ac:dyDescent="0.3">
      <c r="B62" s="13"/>
      <c r="AB62" s="14"/>
    </row>
    <row r="63" spans="2:28" ht="15" thickBot="1" x14ac:dyDescent="0.35"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7"/>
    </row>
  </sheetData>
  <sheetProtection sheet="1" objects="1" scenarios="1" pivotTables="0"/>
  <mergeCells count="1">
    <mergeCell ref="D5:AA5"/>
  </mergeCells>
  <conditionalFormatting pivot="1" sqref="D8:AA60">
    <cfRule type="expression" dxfId="41" priority="8">
      <formula>D8=MAX($D$8:$AA$60)</formula>
    </cfRule>
  </conditionalFormatting>
  <conditionalFormatting pivot="1" sqref="D8:AA60">
    <cfRule type="expression" dxfId="40" priority="7">
      <formula>AND(D8&gt;=MAX($D$8:$AA$60)*0.9,D8&lt;MAX($D$8:$AA$60))</formula>
    </cfRule>
  </conditionalFormatting>
  <conditionalFormatting pivot="1" sqref="D8:AA60">
    <cfRule type="expression" dxfId="39" priority="6">
      <formula>AND(D8&gt;=MAX($D$8:$AA$60)*0.7,D8&lt;MAX($D$8:$AA$60)*0.9)</formula>
    </cfRule>
  </conditionalFormatting>
  <conditionalFormatting pivot="1" sqref="D8:AA60">
    <cfRule type="expression" dxfId="38" priority="5">
      <formula>AND(D8&gt;=MAX($D$8:$AA$60)*0.6,D8&lt;MAX($D$8:$AA$60)*0.7)</formula>
    </cfRule>
  </conditionalFormatting>
  <conditionalFormatting pivot="1" sqref="D8:AA60">
    <cfRule type="expression" dxfId="37" priority="4">
      <formula>AND(D8&gt;=MAX($D$8:$AA$60)*0.4,D8&lt;MAX($D$8:$AA$60)*0.6)</formula>
    </cfRule>
  </conditionalFormatting>
  <conditionalFormatting pivot="1" sqref="D8:AA60">
    <cfRule type="expression" dxfId="36" priority="3">
      <formula>AND(D8&gt;=MAX($D$8:$AA$60)*0.3,D8&lt;MAX($D$8:$AA$60)*0.4)</formula>
    </cfRule>
  </conditionalFormatting>
  <conditionalFormatting pivot="1" sqref="D8:AA60">
    <cfRule type="expression" dxfId="35" priority="2">
      <formula>AND(D8&gt;=MAX($D$8:$AA$60)*0.2,D8&lt;MAX($D$8:$AA$60)*0.3)</formula>
    </cfRule>
  </conditionalFormatting>
  <conditionalFormatting pivot="1" sqref="D8:AA60">
    <cfRule type="expression" dxfId="34" priority="1">
      <formula>AND(D8&gt;=MIN($D$8:$AA$60),D8&lt;MAX($D$8:$AA$60)*0.2)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AEBF-4E02-4D8C-841D-840F05572982}">
  <dimension ref="A1:A2"/>
  <sheetViews>
    <sheetView showGridLines="0" showRowColHeaders="0" workbookViewId="0">
      <selection activeCell="I4" sqref="I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sheetData>
    <row r="1" spans="1:1" ht="25.8" x14ac:dyDescent="0.5">
      <c r="A1" s="37" t="s">
        <v>23</v>
      </c>
    </row>
    <row r="2" spans="1:1" ht="25.8" x14ac:dyDescent="0.5">
      <c r="A2" s="37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F87E-551F-4589-AE0F-A79D4429BAD1}">
  <sheetPr codeName="Sheet6"/>
  <dimension ref="A3:F11"/>
  <sheetViews>
    <sheetView workbookViewId="0">
      <selection activeCell="B15" sqref="B15"/>
    </sheetView>
  </sheetViews>
  <sheetFormatPr defaultRowHeight="14.4" x14ac:dyDescent="0.3"/>
  <cols>
    <col min="1" max="3" width="12" bestFit="1" customWidth="1"/>
    <col min="4" max="4" width="15.44140625" bestFit="1" customWidth="1"/>
    <col min="5" max="5" width="12" bestFit="1" customWidth="1"/>
    <col min="6" max="6" width="15.5546875" bestFit="1" customWidth="1"/>
    <col min="7" max="7" width="26.33203125" bestFit="1" customWidth="1"/>
  </cols>
  <sheetData>
    <row r="3" spans="1:6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">
      <c r="A4" s="43">
        <v>758.04844873179991</v>
      </c>
      <c r="B4" s="43">
        <v>752.67667743390007</v>
      </c>
      <c r="C4" s="43">
        <v>1164.2603116252001</v>
      </c>
      <c r="D4" s="43">
        <v>1229.0939076135701</v>
      </c>
      <c r="E4" s="43">
        <v>8245.3926447010017</v>
      </c>
      <c r="F4" s="43">
        <v>1243.6574834439998</v>
      </c>
    </row>
    <row r="6" spans="1:6" x14ac:dyDescent="0.3">
      <c r="A6" t="str" cm="1">
        <f t="array" ref="A6:B11">TRANSPOSE(A3:F4)</f>
        <v>Freezer</v>
      </c>
      <c r="B6">
        <v>758.04844873179991</v>
      </c>
      <c r="C6" s="3">
        <f>$B6/SUM($B$6:$B$11)</f>
        <v>5.6599799936892604E-2</v>
      </c>
    </row>
    <row r="7" spans="1:6" x14ac:dyDescent="0.3">
      <c r="A7" t="str">
        <v>Refrigerator</v>
      </c>
      <c r="B7">
        <v>752.67667743390007</v>
      </c>
      <c r="C7" s="3">
        <f t="shared" ref="C7:C11" si="0">$B7/SUM($B$6:$B$11)</f>
        <v>5.6198715835636903E-2</v>
      </c>
    </row>
    <row r="8" spans="1:6" x14ac:dyDescent="0.3">
      <c r="A8" t="str">
        <v>Dishwasher</v>
      </c>
      <c r="B8">
        <v>1164.2603116252001</v>
      </c>
      <c r="C8" s="3">
        <f t="shared" si="0"/>
        <v>8.6929668971283805E-2</v>
      </c>
    </row>
    <row r="9" spans="1:6" x14ac:dyDescent="0.3">
      <c r="A9" t="str">
        <v>Washing Machine</v>
      </c>
      <c r="B9">
        <v>1229.0939076135701</v>
      </c>
      <c r="C9" s="3">
        <f t="shared" si="0"/>
        <v>9.1770479038595698E-2</v>
      </c>
    </row>
    <row r="10" spans="1:6" x14ac:dyDescent="0.3">
      <c r="A10" t="str">
        <v>Heat Pump</v>
      </c>
      <c r="B10">
        <v>8245.3926447010017</v>
      </c>
      <c r="C10" s="3">
        <f t="shared" si="0"/>
        <v>0.61564346562803685</v>
      </c>
    </row>
    <row r="11" spans="1:6" x14ac:dyDescent="0.3">
      <c r="A11" t="str">
        <v>Circulation Pump</v>
      </c>
      <c r="B11">
        <v>1243.6574834439998</v>
      </c>
      <c r="C11" s="3">
        <f t="shared" si="0"/>
        <v>9.2857870589554109E-2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E6CF-23D2-48F5-B64E-388CB7628AD5}">
  <sheetPr codeName="Sheet8"/>
  <dimension ref="A2:A7"/>
  <sheetViews>
    <sheetView workbookViewId="0">
      <selection activeCell="B15" sqref="B15"/>
    </sheetView>
  </sheetViews>
  <sheetFormatPr defaultRowHeight="14.4" x14ac:dyDescent="0.3"/>
  <cols>
    <col min="1" max="1" width="19.88671875" bestFit="1" customWidth="1"/>
  </cols>
  <sheetData>
    <row r="2" spans="1:1" x14ac:dyDescent="0.3">
      <c r="A2" t="s">
        <v>31</v>
      </c>
    </row>
    <row r="3" spans="1:1" x14ac:dyDescent="0.3">
      <c r="A3" s="43">
        <v>20845.663157571005</v>
      </c>
    </row>
    <row r="6" spans="1:1" x14ac:dyDescent="0.3">
      <c r="A6" t="str" cm="1">
        <f t="array" ref="A6:A7">A2:A3</f>
        <v>Sum of grid_import_int</v>
      </c>
    </row>
    <row r="7" spans="1:1" x14ac:dyDescent="0.3">
      <c r="A7" s="4">
        <v>20845.663157571005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80CB-9873-43D1-A226-822ED82145BF}">
  <sheetPr codeName="Sheet9"/>
  <dimension ref="A1:A6"/>
  <sheetViews>
    <sheetView workbookViewId="0">
      <selection activeCell="B15" sqref="B15"/>
    </sheetView>
  </sheetViews>
  <sheetFormatPr defaultRowHeight="14.4" x14ac:dyDescent="0.3"/>
  <cols>
    <col min="1" max="1" width="12" bestFit="1" customWidth="1"/>
  </cols>
  <sheetData>
    <row r="1" spans="1:1" x14ac:dyDescent="0.3">
      <c r="A1" t="s">
        <v>32</v>
      </c>
    </row>
    <row r="2" spans="1:1" x14ac:dyDescent="0.3">
      <c r="A2" s="43">
        <v>33513.685772351979</v>
      </c>
    </row>
    <row r="5" spans="1:1" x14ac:dyDescent="0.3">
      <c r="A5" t="str" cm="1">
        <f t="array" ref="A5:A6">A1:A2</f>
        <v>Sum of pv_int</v>
      </c>
    </row>
    <row r="6" spans="1:1" x14ac:dyDescent="0.3">
      <c r="A6" s="4">
        <v>33513.685772351979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1BD1-E2F0-4313-862D-CFFC780F866F}">
  <sheetPr codeName="Sheet10"/>
  <dimension ref="A1:C5"/>
  <sheetViews>
    <sheetView workbookViewId="0">
      <selection activeCell="B15" sqref="B15"/>
    </sheetView>
  </sheetViews>
  <sheetFormatPr defaultRowHeight="14.4" x14ac:dyDescent="0.3"/>
  <cols>
    <col min="1" max="1" width="18.109375" bestFit="1" customWidth="1"/>
    <col min="2" max="2" width="19.88671875" bestFit="1" customWidth="1"/>
  </cols>
  <sheetData>
    <row r="1" spans="1:3" x14ac:dyDescent="0.3">
      <c r="A1" t="s">
        <v>33</v>
      </c>
      <c r="B1" t="s">
        <v>31</v>
      </c>
    </row>
    <row r="2" spans="1:3" x14ac:dyDescent="0.3">
      <c r="A2" s="43">
        <v>13393.129473549474</v>
      </c>
      <c r="B2" s="43">
        <v>20845.663157571005</v>
      </c>
    </row>
    <row r="4" spans="1:3" x14ac:dyDescent="0.3">
      <c r="A4" t="str" cm="1">
        <f t="array" ref="A4:B5">TRANSPOSE(A1:B2)</f>
        <v>Sum of consumption</v>
      </c>
      <c r="B4" s="4">
        <v>13393.129473549474</v>
      </c>
      <c r="C4" s="3">
        <f>IFERROR(B4/B5,0)</f>
        <v>0.64248996888761389</v>
      </c>
    </row>
    <row r="5" spans="1:3" x14ac:dyDescent="0.3">
      <c r="A5" t="str">
        <v>Sum of grid_import_int</v>
      </c>
      <c r="B5">
        <v>20845.663157571005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0C96AC-371B-4314-A922-CBCA8575E0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Dashboard</vt:lpstr>
      <vt:lpstr>household_data</vt:lpstr>
      <vt:lpstr>hourly-consumption</vt:lpstr>
      <vt:lpstr>week-hour_heat_map</vt:lpstr>
      <vt:lpstr>Info</vt:lpstr>
      <vt:lpstr>categories</vt:lpstr>
      <vt:lpstr>grid_import_total</vt:lpstr>
      <vt:lpstr>PV_total</vt:lpstr>
      <vt:lpstr>cons_total</vt:lpstr>
      <vt:lpstr>cons_total</vt:lpstr>
      <vt:lpstr>dashboard</vt:lpstr>
      <vt:lpstr>grid_cons_perc</vt:lpstr>
      <vt:lpstr>grid_import_total</vt:lpstr>
      <vt:lpstr>Grid_import_totL</vt:lpstr>
      <vt:lpstr>PV_total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Fosu</dc:creator>
  <cp:keywords/>
  <dc:description/>
  <cp:lastModifiedBy>Emmanuel Fosu</cp:lastModifiedBy>
  <cp:revision/>
  <dcterms:created xsi:type="dcterms:W3CDTF">2025-09-03T10:43:52Z</dcterms:created>
  <dcterms:modified xsi:type="dcterms:W3CDTF">2025-11-18T07:30:34Z</dcterms:modified>
  <cp:category/>
  <cp:contentStatus/>
</cp:coreProperties>
</file>