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spenlabs-my.sharepoint.com/personal/colonnp_aspenlatam_com/Documents/Escritorio/COMERCIAL AGOSTO/"/>
    </mc:Choice>
  </mc:AlternateContent>
  <xr:revisionPtr revIDLastSave="0" documentId="8_{13023F86-FA4D-4CF4-9395-7FC507CE7FEE}" xr6:coauthVersionLast="47" xr6:coauthVersionMax="47" xr10:uidLastSave="{00000000-0000-0000-0000-000000000000}"/>
  <bookViews>
    <workbookView xWindow="-110" yWindow="-110" windowWidth="19420" windowHeight="10300" xr2:uid="{DF7F56EB-9081-4AE4-BF1B-40CF1A71771F}"/>
  </bookViews>
  <sheets>
    <sheet name="Lista vig 29-07 (2)" sheetId="2" r:id="rId1"/>
  </sheets>
  <definedNames>
    <definedName name="_xlnm._FilterDatabase" localSheetId="0" hidden="1">'Lista vig 29-07 (2)'!$B$7:$J$7</definedName>
    <definedName name="_xlnm.Print_Area" localSheetId="0">'Lista vig 29-07 (2)'!$B$2:$J$82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I8" i="2"/>
  <c r="H9" i="2"/>
  <c r="I9" i="2" s="1"/>
  <c r="H10" i="2"/>
  <c r="I10" i="2"/>
  <c r="H11" i="2"/>
  <c r="I11" i="2"/>
  <c r="H12" i="2"/>
  <c r="I12" i="2"/>
  <c r="H13" i="2"/>
  <c r="I13" i="2" s="1"/>
  <c r="H14" i="2"/>
  <c r="I14" i="2"/>
  <c r="H15" i="2"/>
  <c r="I15" i="2"/>
  <c r="H16" i="2"/>
  <c r="I16" i="2"/>
  <c r="H17" i="2"/>
  <c r="I17" i="2" s="1"/>
  <c r="H18" i="2"/>
  <c r="I18" i="2"/>
  <c r="H19" i="2"/>
  <c r="I19" i="2"/>
  <c r="H20" i="2"/>
  <c r="I20" i="2"/>
  <c r="H21" i="2"/>
  <c r="I21" i="2" s="1"/>
  <c r="H22" i="2"/>
  <c r="I22" i="2"/>
  <c r="H23" i="2"/>
  <c r="I23" i="2"/>
  <c r="H24" i="2"/>
  <c r="I24" i="2"/>
  <c r="H25" i="2"/>
  <c r="I25" i="2" s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 s="1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 s="1"/>
  <c r="H50" i="2"/>
  <c r="I50" i="2"/>
  <c r="H51" i="2"/>
  <c r="I51" i="2"/>
  <c r="H52" i="2"/>
  <c r="I52" i="2"/>
  <c r="H53" i="2"/>
  <c r="I53" i="2" s="1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 s="1"/>
  <c r="H65" i="2"/>
  <c r="I65" i="2" s="1"/>
  <c r="H66" i="2"/>
  <c r="I66" i="2"/>
  <c r="H67" i="2"/>
  <c r="I67" i="2"/>
  <c r="H68" i="2"/>
  <c r="I68" i="2"/>
  <c r="H69" i="2"/>
  <c r="I69" i="2" s="1"/>
  <c r="H70" i="2"/>
  <c r="I70" i="2"/>
  <c r="H71" i="2"/>
  <c r="I71" i="2"/>
  <c r="H72" i="2"/>
  <c r="I72" i="2"/>
  <c r="H73" i="2"/>
  <c r="I73" i="2" s="1"/>
  <c r="H74" i="2"/>
  <c r="I74" i="2"/>
  <c r="H75" i="2"/>
  <c r="I75" i="2"/>
</calcChain>
</file>

<file path=xl/sharedStrings.xml><?xml version="1.0" encoding="utf-8"?>
<sst xmlns="http://schemas.openxmlformats.org/spreadsheetml/2006/main" count="241" uniqueCount="157">
  <si>
    <t xml:space="preserve">CFO Cono Sur </t>
  </si>
  <si>
    <t>Gerente Comercial</t>
  </si>
  <si>
    <t>GM</t>
  </si>
  <si>
    <t>Gabriel Spinazzola</t>
  </si>
  <si>
    <t xml:space="preserve"> Armando D'Alessandro</t>
  </si>
  <si>
    <t>Christian Quiroga</t>
  </si>
  <si>
    <t>50 mg. x 60 tabletas</t>
  </si>
  <si>
    <t xml:space="preserve">ZOLOFT </t>
  </si>
  <si>
    <t>SERTRALINA</t>
  </si>
  <si>
    <t>50 mg. x 30 tabletas</t>
  </si>
  <si>
    <t>100 mg x 30 tabletas</t>
  </si>
  <si>
    <t>80 mg x 30 cápsulas</t>
  </si>
  <si>
    <t xml:space="preserve">ZELDOX </t>
  </si>
  <si>
    <t>ZIPRASIDONA</t>
  </si>
  <si>
    <t>60 mg x 30 cápsulas</t>
  </si>
  <si>
    <t>40 mg x 30 cápsulas</t>
  </si>
  <si>
    <t>20 mg x 30 cápsulas</t>
  </si>
  <si>
    <t>1 mg x 30 tabletas</t>
  </si>
  <si>
    <t xml:space="preserve">XANAX </t>
  </si>
  <si>
    <t>ALPRAZOLAM</t>
  </si>
  <si>
    <t>0,50 mg x 30 tabletas</t>
  </si>
  <si>
    <t>1 mg x 60 tabletas</t>
  </si>
  <si>
    <t>XANAX</t>
  </si>
  <si>
    <t>0,50 mg x 60 tabletas</t>
  </si>
  <si>
    <t>50mg tab 20</t>
  </si>
  <si>
    <t>VIAGRA</t>
  </si>
  <si>
    <t>SILDENAFIL</t>
  </si>
  <si>
    <t>50mg tab 10</t>
  </si>
  <si>
    <t>50 mg x 2 compr.</t>
  </si>
  <si>
    <t>40mg x 6 comprimidos</t>
  </si>
  <si>
    <t xml:space="preserve">RELPAX </t>
  </si>
  <si>
    <t>ELETRIPTAN</t>
  </si>
  <si>
    <t>50 mg comp x 25</t>
  </si>
  <si>
    <t>PURINETHOL</t>
  </si>
  <si>
    <t>MERCAPTOPURINA</t>
  </si>
  <si>
    <t>ARD1PU255B1</t>
  </si>
  <si>
    <t>Ovulos x 10</t>
  </si>
  <si>
    <t>ORGESTRIOL</t>
  </si>
  <si>
    <t>ESTRIOL</t>
  </si>
  <si>
    <t>ARFUOE100C1</t>
  </si>
  <si>
    <t>Crema vaginal x 15 grs. c/aplic.</t>
  </si>
  <si>
    <t>ARD2OE011G1</t>
  </si>
  <si>
    <t>600 mg x 30 tabletas</t>
  </si>
  <si>
    <t xml:space="preserve">NEURONTIN </t>
  </si>
  <si>
    <t>GABAPENTIN</t>
  </si>
  <si>
    <t>400 mg x 60 cápsulas</t>
  </si>
  <si>
    <t>300 mg x 60 cápsulas</t>
  </si>
  <si>
    <t>300 mg x 30 cápsulas</t>
  </si>
  <si>
    <t>100 mg x 90 cápsulas</t>
  </si>
  <si>
    <t>7,5 MG/ML 5 X 20 ML</t>
  </si>
  <si>
    <t>NAROPIN</t>
  </si>
  <si>
    <t>ROPIVACAINA</t>
  </si>
  <si>
    <t>ARS1NA057A1</t>
  </si>
  <si>
    <t>10 MG/ML 5 X 20 ML</t>
  </si>
  <si>
    <t>ARS1NA051A2</t>
  </si>
  <si>
    <t>10 MG/ML 5 X 10 ML</t>
  </si>
  <si>
    <t>ARS1NA051A1</t>
  </si>
  <si>
    <t>75 mg  x 60 cápsulas</t>
  </si>
  <si>
    <t>LYRICA</t>
  </si>
  <si>
    <t>PREGABALINA</t>
  </si>
  <si>
    <t>75 mg  x 30 cápsulas</t>
  </si>
  <si>
    <t>75 mg  x 15 cápsulas</t>
  </si>
  <si>
    <t>50 mg  x 30 cápsulas</t>
  </si>
  <si>
    <t>300 mg  x 30 cápsulas</t>
  </si>
  <si>
    <t>25 mg  x 60 cápsulas</t>
  </si>
  <si>
    <t>25 mg  x 30 cápsulas</t>
  </si>
  <si>
    <t>150 mg  x 30 cápsulas</t>
  </si>
  <si>
    <t>80 mg x 30 comprimidos</t>
  </si>
  <si>
    <t xml:space="preserve">LIPITOR </t>
  </si>
  <si>
    <t>ATORVASTATINA</t>
  </si>
  <si>
    <t>40 mg x 30 comprimidos</t>
  </si>
  <si>
    <t>20 mg x 60 comprimidos</t>
  </si>
  <si>
    <t>20 mg x 30 comprimidos</t>
  </si>
  <si>
    <t>10 mg x 60 comprimidos</t>
  </si>
  <si>
    <t>10 mg x 30 comprimidos</t>
  </si>
  <si>
    <t>2 mg grageas x 25</t>
  </si>
  <si>
    <t>LEUKERAN</t>
  </si>
  <si>
    <t>CLORAMBUCILO</t>
  </si>
  <si>
    <t>ARD1LE252A1</t>
  </si>
  <si>
    <t>40 mg comp x 25</t>
  </si>
  <si>
    <t xml:space="preserve">LANVIS </t>
  </si>
  <si>
    <t>TIOGUANINA</t>
  </si>
  <si>
    <t>ARD1LN254A1</t>
  </si>
  <si>
    <t>50 mg x 100  comp.</t>
  </si>
  <si>
    <t>IMURAN</t>
  </si>
  <si>
    <t>AZATIOPRINA</t>
  </si>
  <si>
    <t>ARD1IM1A5B1</t>
  </si>
  <si>
    <t>50 mg  x  25  comp.</t>
  </si>
  <si>
    <t>ARD1IM255B1</t>
  </si>
  <si>
    <t>150-00 mg x 28 c.</t>
  </si>
  <si>
    <t>EFEXOR XR .</t>
  </si>
  <si>
    <t>VENLAFAXINA</t>
  </si>
  <si>
    <t>75.00 mg x 28 c.</t>
  </si>
  <si>
    <t xml:space="preserve">EFEXOR XR </t>
  </si>
  <si>
    <t>75.00 mg x 14 c.</t>
  </si>
  <si>
    <t>37.5 mg x 7 c.</t>
  </si>
  <si>
    <t>2 mg x 56 tabletas</t>
  </si>
  <si>
    <t xml:space="preserve">DETRUSITOL </t>
  </si>
  <si>
    <t>TOLTERODINA</t>
  </si>
  <si>
    <t>2 mg x 28 tabletas</t>
  </si>
  <si>
    <t>DETRUSITOL</t>
  </si>
  <si>
    <t>50 mg iny x 1 amp x 1ml</t>
  </si>
  <si>
    <t>DECA DURABOLIN</t>
  </si>
  <si>
    <t>NANDROLONA</t>
  </si>
  <si>
    <t>ARD3DE015C1</t>
  </si>
  <si>
    <t>200 mg x 20 cáps.</t>
  </si>
  <si>
    <t xml:space="preserve">CELEBREX </t>
  </si>
  <si>
    <t>CELECOXIB</t>
  </si>
  <si>
    <t>4 mg x 30 tabletas</t>
  </si>
  <si>
    <t>CARDURA</t>
  </si>
  <si>
    <t>DOXAZOSIN</t>
  </si>
  <si>
    <t>2 mg x 30 tabletas</t>
  </si>
  <si>
    <t>7,5mg/0,6ml - Jeringa prellenada x 2</t>
  </si>
  <si>
    <t>ARIXTRA</t>
  </si>
  <si>
    <t>FONDAPARINUX</t>
  </si>
  <si>
    <t>ARNDAR002007A</t>
  </si>
  <si>
    <t>7,5mg/0,5ml - Jeringa prellenada x 10</t>
  </si>
  <si>
    <t>ARNDAR010007A</t>
  </si>
  <si>
    <t>2,5mg/0,6ml - Jeringa prellenada x 2</t>
  </si>
  <si>
    <t xml:space="preserve">ARNDAR002002A </t>
  </si>
  <si>
    <t>2,5mg/0,5ml - Jeringa prellenada x 10</t>
  </si>
  <si>
    <t>ARNDAR010002A</t>
  </si>
  <si>
    <t>5 mg x 60 tabletas</t>
  </si>
  <si>
    <t xml:space="preserve">AMLOC  </t>
  </si>
  <si>
    <t>AMLODIPINA</t>
  </si>
  <si>
    <t>10 mg x 60 tabletas</t>
  </si>
  <si>
    <t>5 mg x 30 tabletas</t>
  </si>
  <si>
    <t xml:space="preserve">AMLOC </t>
  </si>
  <si>
    <t>10 mg x 30 tabletas</t>
  </si>
  <si>
    <t>10 mg x 20 tabletas</t>
  </si>
  <si>
    <t>500 mg comp. rec. X 30</t>
  </si>
  <si>
    <t>ALDOMET</t>
  </si>
  <si>
    <t>METILDOPA</t>
  </si>
  <si>
    <t>ARPEAD305J1</t>
  </si>
  <si>
    <t>250 mg comp. rec. X 30</t>
  </si>
  <si>
    <t>ARPEAD302N1</t>
  </si>
  <si>
    <t>50 mg x 30 comprimidos</t>
  </si>
  <si>
    <t xml:space="preserve">ALDACTONE EP </t>
  </si>
  <si>
    <t>EPLERENONA</t>
  </si>
  <si>
    <t>25 mg x 30 comprimidos</t>
  </si>
  <si>
    <t>0,25 mg/ml vial x 50 ml.</t>
  </si>
  <si>
    <t>AGRASTAT</t>
  </si>
  <si>
    <t xml:space="preserve">TIROFIBAN </t>
  </si>
  <si>
    <t>ARUCAG010A1</t>
  </si>
  <si>
    <t>PVP</t>
  </si>
  <si>
    <t>PSL(c/IVA)</t>
  </si>
  <si>
    <t>PSL(s/IVA)</t>
  </si>
  <si>
    <t xml:space="preserve">PRESENTACIÓN </t>
  </si>
  <si>
    <t>PRODUCTOS</t>
  </si>
  <si>
    <t>PRINCIPIO  ACTIVO</t>
  </si>
  <si>
    <t>CODIGO DE BARRAS</t>
  </si>
  <si>
    <t>CODIGO</t>
  </si>
  <si>
    <t>N° CERTIF.</t>
  </si>
  <si>
    <t>CUIT: 33-71419896-9</t>
  </si>
  <si>
    <t xml:space="preserve">Aspen Argentina S.A </t>
  </si>
  <si>
    <t>VIGENCIA</t>
  </si>
  <si>
    <t xml:space="preserve">LISTA DE PRECIOS N°51 -  ASPEN PHARMA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</si>
</sst>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rial"/>
      <family val="2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name val="Arial"/>
      <family val="2"/>
    </font>
    <font>
      <b/>
      <sz val="10"/>
      <name val="Aptos Narrow"/>
      <family val="2"/>
      <scheme val="minor"/>
    </font>
    <font>
      <b/>
      <i/>
      <sz val="10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2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0" fontId="0" fillId="2" borderId="5" xfId="0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4" xfId="0" applyFill="1" applyBorder="1"/>
    <xf numFmtId="2" fontId="6" fillId="2" borderId="4" xfId="0" applyNumberFormat="1" applyFont="1" applyFill="1" applyBorder="1"/>
    <xf numFmtId="2" fontId="6" fillId="2" borderId="0" xfId="0" applyNumberFormat="1" applyFont="1" applyFill="1"/>
    <xf numFmtId="2" fontId="6" fillId="2" borderId="5" xfId="0" applyNumberFormat="1" applyFont="1" applyFill="1" applyBorder="1"/>
    <xf numFmtId="164" fontId="0" fillId="2" borderId="6" xfId="1" applyNumberFormat="1" applyFont="1" applyFill="1" applyBorder="1"/>
    <xf numFmtId="164" fontId="7" fillId="2" borderId="7" xfId="1" applyNumberFormat="1" applyFont="1" applyFill="1" applyBorder="1" applyAlignment="1">
      <alignment horizontal="left"/>
    </xf>
    <xf numFmtId="164" fontId="8" fillId="2" borderId="7" xfId="1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11" fillId="2" borderId="7" xfId="2" applyFont="1" applyFill="1" applyBorder="1" applyAlignment="1" applyProtection="1">
      <alignment horizontal="left" vertical="center"/>
      <protection locked="0"/>
    </xf>
    <xf numFmtId="1" fontId="4" fillId="2" borderId="7" xfId="2" applyNumberFormat="1" applyFont="1" applyFill="1" applyBorder="1" applyAlignment="1" applyProtection="1">
      <alignment horizontal="left" vertical="center" wrapText="1"/>
      <protection locked="0"/>
    </xf>
    <xf numFmtId="0" fontId="0" fillId="2" borderId="7" xfId="0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164" fontId="0" fillId="2" borderId="6" xfId="1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1" fontId="13" fillId="2" borderId="7" xfId="0" applyNumberFormat="1" applyFont="1" applyFill="1" applyBorder="1" applyAlignment="1">
      <alignment horizontal="left"/>
    </xf>
    <xf numFmtId="49" fontId="9" fillId="2" borderId="7" xfId="0" applyNumberFormat="1" applyFont="1" applyFill="1" applyBorder="1" applyAlignment="1">
      <alignment horizontal="left"/>
    </xf>
    <xf numFmtId="164" fontId="7" fillId="2" borderId="6" xfId="1" applyNumberFormat="1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14" fillId="3" borderId="7" xfId="0" applyFont="1" applyFill="1" applyBorder="1" applyAlignment="1">
      <alignment horizontal="left"/>
    </xf>
    <xf numFmtId="49" fontId="14" fillId="3" borderId="7" xfId="0" applyNumberFormat="1" applyFont="1" applyFill="1" applyBorder="1" applyAlignment="1">
      <alignment horizontal="left"/>
    </xf>
    <xf numFmtId="0" fontId="14" fillId="3" borderId="8" xfId="0" applyFont="1" applyFill="1" applyBorder="1" applyAlignment="1">
      <alignment horizontal="left"/>
    </xf>
    <xf numFmtId="0" fontId="6" fillId="2" borderId="5" xfId="0" applyFont="1" applyFill="1" applyBorder="1"/>
    <xf numFmtId="14" fontId="2" fillId="4" borderId="4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right"/>
    </xf>
    <xf numFmtId="0" fontId="0" fillId="2" borderId="11" xfId="0" applyFill="1" applyBorder="1"/>
    <xf numFmtId="0" fontId="15" fillId="4" borderId="10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 2" xfId="2" xr:uid="{B165034C-D7E5-48D0-900D-4CB7369E47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14111</xdr:colOff>
      <xdr:row>1</xdr:row>
      <xdr:rowOff>28222</xdr:rowOff>
    </xdr:from>
    <xdr:ext cx="1919817" cy="523182"/>
    <xdr:pic>
      <xdr:nvPicPr>
        <xdr:cNvPr id="2" name="Imagen 1">
          <a:extLst>
            <a:ext uri="{FF2B5EF4-FFF2-40B4-BE49-F238E27FC236}">
              <a16:creationId xmlns:a16="http://schemas.microsoft.com/office/drawing/2014/main" id="{3CACBF83-247F-40E9-B531-03F836BA3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111" y="212372"/>
          <a:ext cx="1919817" cy="5231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8FB5-067A-46F4-AC9E-5C5234BB3A85}">
  <sheetPr>
    <tabColor theme="3" tint="0.249977111117893"/>
  </sheetPr>
  <dimension ref="B1:J82"/>
  <sheetViews>
    <sheetView tabSelected="1" topLeftCell="A61" zoomScale="90" zoomScaleNormal="90" zoomScaleSheetLayoutView="90" workbookViewId="0">
      <selection activeCell="E75" sqref="E75:H75"/>
    </sheetView>
  </sheetViews>
  <sheetFormatPr defaultColWidth="10.90625" defaultRowHeight="14.5" x14ac:dyDescent="0.35"/>
  <cols>
    <col min="1" max="1" width="2.54296875" style="1" customWidth="1"/>
    <col min="2" max="2" width="12.81640625" style="1" customWidth="1"/>
    <col min="3" max="3" width="15.81640625" style="2" customWidth="1"/>
    <col min="4" max="4" width="17" style="2" customWidth="1"/>
    <col min="5" max="5" width="23.54296875" style="1" customWidth="1"/>
    <col min="6" max="6" width="20.26953125" style="1" bestFit="1" customWidth="1"/>
    <col min="7" max="7" width="28.26953125" style="1" bestFit="1" customWidth="1"/>
    <col min="8" max="8" width="16.54296875" style="1" bestFit="1" customWidth="1"/>
    <col min="9" max="9" width="15.08984375" style="1" customWidth="1"/>
    <col min="10" max="10" width="16.7265625" style="1" customWidth="1"/>
    <col min="11" max="11" width="4.36328125" style="1" customWidth="1"/>
    <col min="12" max="16384" width="10.90625" style="1"/>
  </cols>
  <sheetData>
    <row r="1" spans="2:10" ht="8" customHeight="1" thickBot="1" x14ac:dyDescent="0.4"/>
    <row r="2" spans="2:10" ht="14.5" customHeight="1" x14ac:dyDescent="0.35">
      <c r="B2" s="42"/>
      <c r="C2" s="41"/>
      <c r="D2" s="43" t="s">
        <v>156</v>
      </c>
      <c r="E2" s="43"/>
      <c r="F2" s="43"/>
      <c r="G2" s="43"/>
      <c r="H2" s="43"/>
      <c r="I2" s="43"/>
      <c r="J2" s="40" t="s">
        <v>155</v>
      </c>
    </row>
    <row r="3" spans="2:10" ht="14.5" customHeight="1" x14ac:dyDescent="0.35">
      <c r="B3" s="13"/>
      <c r="D3" s="44"/>
      <c r="E3" s="44"/>
      <c r="F3" s="44"/>
      <c r="G3" s="44"/>
      <c r="H3" s="44"/>
      <c r="I3" s="44"/>
      <c r="J3" s="39">
        <v>45502</v>
      </c>
    </row>
    <row r="4" spans="2:10" x14ac:dyDescent="0.35">
      <c r="B4" s="13"/>
      <c r="J4" s="17"/>
    </row>
    <row r="5" spans="2:10" ht="16" x14ac:dyDescent="0.4">
      <c r="B5" s="38" t="s">
        <v>154</v>
      </c>
      <c r="J5" s="17"/>
    </row>
    <row r="6" spans="2:10" ht="22" customHeight="1" x14ac:dyDescent="0.4">
      <c r="B6" s="38" t="s">
        <v>153</v>
      </c>
      <c r="J6" s="17"/>
    </row>
    <row r="7" spans="2:10" x14ac:dyDescent="0.35">
      <c r="B7" s="37" t="s">
        <v>152</v>
      </c>
      <c r="C7" s="36" t="s">
        <v>151</v>
      </c>
      <c r="D7" s="35" t="s">
        <v>150</v>
      </c>
      <c r="E7" s="35" t="s">
        <v>149</v>
      </c>
      <c r="F7" s="35" t="s">
        <v>148</v>
      </c>
      <c r="G7" s="35" t="s">
        <v>147</v>
      </c>
      <c r="H7" s="35" t="s">
        <v>146</v>
      </c>
      <c r="I7" s="35" t="s">
        <v>145</v>
      </c>
      <c r="J7" s="34" t="s">
        <v>144</v>
      </c>
    </row>
    <row r="8" spans="2:10" x14ac:dyDescent="0.35">
      <c r="B8" s="28">
        <v>47497</v>
      </c>
      <c r="C8" s="32" t="s">
        <v>143</v>
      </c>
      <c r="D8" s="31">
        <v>7798333230081</v>
      </c>
      <c r="E8" s="30" t="s">
        <v>142</v>
      </c>
      <c r="F8" s="30" t="s">
        <v>141</v>
      </c>
      <c r="G8" s="24" t="s">
        <v>140</v>
      </c>
      <c r="H8" s="23">
        <f t="shared" ref="H8:H39" si="0">+J8/1.7545</f>
        <v>285073.50018808781</v>
      </c>
      <c r="I8" s="23">
        <f t="shared" ref="I8:I39" si="1">H8*1.21</f>
        <v>344938.93522758625</v>
      </c>
      <c r="J8" s="21">
        <v>500161.45608000003</v>
      </c>
    </row>
    <row r="9" spans="2:10" x14ac:dyDescent="0.35">
      <c r="B9" s="28">
        <v>56612</v>
      </c>
      <c r="C9" s="27">
        <v>7059731</v>
      </c>
      <c r="D9" s="26">
        <v>7795381000208</v>
      </c>
      <c r="E9" s="25" t="s">
        <v>138</v>
      </c>
      <c r="F9" s="25" t="s">
        <v>137</v>
      </c>
      <c r="G9" s="24" t="s">
        <v>139</v>
      </c>
      <c r="H9" s="23">
        <f t="shared" si="0"/>
        <v>15143.19021031633</v>
      </c>
      <c r="I9" s="22">
        <f t="shared" si="1"/>
        <v>18323.260154482759</v>
      </c>
      <c r="J9" s="21">
        <v>26568.727224000002</v>
      </c>
    </row>
    <row r="10" spans="2:10" x14ac:dyDescent="0.35">
      <c r="B10" s="28">
        <v>56612</v>
      </c>
      <c r="C10" s="27">
        <v>7059733</v>
      </c>
      <c r="D10" s="26">
        <v>7795381000215</v>
      </c>
      <c r="E10" s="25" t="s">
        <v>138</v>
      </c>
      <c r="F10" s="25" t="s">
        <v>137</v>
      </c>
      <c r="G10" s="24" t="s">
        <v>136</v>
      </c>
      <c r="H10" s="23">
        <f t="shared" si="0"/>
        <v>22149.937190082645</v>
      </c>
      <c r="I10" s="22">
        <f t="shared" si="1"/>
        <v>26801.423999999999</v>
      </c>
      <c r="J10" s="21">
        <v>38862.0648</v>
      </c>
    </row>
    <row r="11" spans="2:10" x14ac:dyDescent="0.35">
      <c r="B11" s="28">
        <v>27761</v>
      </c>
      <c r="C11" s="32" t="s">
        <v>135</v>
      </c>
      <c r="D11" s="31">
        <v>7798333230050</v>
      </c>
      <c r="E11" s="30" t="s">
        <v>132</v>
      </c>
      <c r="F11" s="30" t="s">
        <v>131</v>
      </c>
      <c r="G11" s="24" t="s">
        <v>134</v>
      </c>
      <c r="H11" s="23">
        <f t="shared" si="0"/>
        <v>7645.5527623824464</v>
      </c>
      <c r="I11" s="23">
        <f t="shared" si="1"/>
        <v>9251.1188424827596</v>
      </c>
      <c r="J11" s="21">
        <v>13414.122321600002</v>
      </c>
    </row>
    <row r="12" spans="2:10" x14ac:dyDescent="0.35">
      <c r="B12" s="28">
        <v>27761</v>
      </c>
      <c r="C12" s="32" t="s">
        <v>133</v>
      </c>
      <c r="D12" s="31">
        <v>7798333230074</v>
      </c>
      <c r="E12" s="30" t="s">
        <v>132</v>
      </c>
      <c r="F12" s="30" t="s">
        <v>131</v>
      </c>
      <c r="G12" s="24" t="s">
        <v>130</v>
      </c>
      <c r="H12" s="23">
        <f t="shared" si="0"/>
        <v>10986.79473354232</v>
      </c>
      <c r="I12" s="23">
        <f t="shared" si="1"/>
        <v>13294.021627586206</v>
      </c>
      <c r="J12" s="21">
        <v>19276.33136</v>
      </c>
    </row>
    <row r="13" spans="2:10" x14ac:dyDescent="0.35">
      <c r="B13" s="28">
        <v>39008</v>
      </c>
      <c r="C13" s="27">
        <v>7059476</v>
      </c>
      <c r="D13" s="26">
        <v>7795381012249</v>
      </c>
      <c r="E13" s="25" t="s">
        <v>124</v>
      </c>
      <c r="F13" s="25" t="s">
        <v>127</v>
      </c>
      <c r="G13" s="24" t="s">
        <v>129</v>
      </c>
      <c r="H13" s="23">
        <f t="shared" si="0"/>
        <v>12373.533603302136</v>
      </c>
      <c r="I13" s="22">
        <f t="shared" si="1"/>
        <v>14971.975659995584</v>
      </c>
      <c r="J13" s="29">
        <v>21709.364706993598</v>
      </c>
    </row>
    <row r="14" spans="2:10" x14ac:dyDescent="0.35">
      <c r="B14" s="28">
        <v>39008</v>
      </c>
      <c r="C14" s="27">
        <v>7059767</v>
      </c>
      <c r="D14" s="26">
        <v>7795381012331</v>
      </c>
      <c r="E14" s="25" t="s">
        <v>124</v>
      </c>
      <c r="F14" s="25" t="s">
        <v>127</v>
      </c>
      <c r="G14" s="24" t="s">
        <v>128</v>
      </c>
      <c r="H14" s="23">
        <f t="shared" si="0"/>
        <v>16539.294698660586</v>
      </c>
      <c r="I14" s="22">
        <f t="shared" si="1"/>
        <v>20012.546585379307</v>
      </c>
      <c r="J14" s="29">
        <v>29018.192548799998</v>
      </c>
    </row>
    <row r="15" spans="2:10" x14ac:dyDescent="0.35">
      <c r="B15" s="28">
        <v>39008</v>
      </c>
      <c r="C15" s="27">
        <v>7059768</v>
      </c>
      <c r="D15" s="26">
        <v>7795381012027</v>
      </c>
      <c r="E15" s="25" t="s">
        <v>124</v>
      </c>
      <c r="F15" s="25" t="s">
        <v>127</v>
      </c>
      <c r="G15" s="24" t="s">
        <v>126</v>
      </c>
      <c r="H15" s="23">
        <f t="shared" si="0"/>
        <v>9505.3182841835296</v>
      </c>
      <c r="I15" s="22">
        <f t="shared" si="1"/>
        <v>11501.435123862071</v>
      </c>
      <c r="J15" s="29">
        <v>16677.080929600001</v>
      </c>
    </row>
    <row r="16" spans="2:10" x14ac:dyDescent="0.35">
      <c r="B16" s="28">
        <v>39008</v>
      </c>
      <c r="C16" s="27">
        <v>7059478</v>
      </c>
      <c r="D16" s="26">
        <v>7795381410953</v>
      </c>
      <c r="E16" s="25" t="s">
        <v>124</v>
      </c>
      <c r="F16" s="25" t="s">
        <v>123</v>
      </c>
      <c r="G16" s="24" t="s">
        <v>125</v>
      </c>
      <c r="H16" s="23">
        <f t="shared" si="0"/>
        <v>28035.166714163577</v>
      </c>
      <c r="I16" s="22">
        <f t="shared" si="1"/>
        <v>33922.551724137928</v>
      </c>
      <c r="J16" s="29">
        <v>49187.7</v>
      </c>
    </row>
    <row r="17" spans="2:10" x14ac:dyDescent="0.35">
      <c r="B17" s="28">
        <v>39008</v>
      </c>
      <c r="C17" s="27">
        <v>7059481</v>
      </c>
      <c r="D17" s="26">
        <v>7795381410946</v>
      </c>
      <c r="E17" s="25" t="s">
        <v>124</v>
      </c>
      <c r="F17" s="25" t="s">
        <v>123</v>
      </c>
      <c r="G17" s="24" t="s">
        <v>122</v>
      </c>
      <c r="H17" s="23">
        <f t="shared" si="0"/>
        <v>15857.14347061841</v>
      </c>
      <c r="I17" s="22">
        <f t="shared" si="1"/>
        <v>19187.143599448274</v>
      </c>
      <c r="J17" s="29">
        <v>27821.358219199999</v>
      </c>
    </row>
    <row r="18" spans="2:10" x14ac:dyDescent="0.35">
      <c r="B18" s="28">
        <v>50432</v>
      </c>
      <c r="C18" s="32" t="s">
        <v>121</v>
      </c>
      <c r="D18" s="31">
        <v>6091403216857</v>
      </c>
      <c r="E18" s="30" t="s">
        <v>114</v>
      </c>
      <c r="F18" s="30" t="s">
        <v>113</v>
      </c>
      <c r="G18" s="24" t="s">
        <v>120</v>
      </c>
      <c r="H18" s="23">
        <f t="shared" si="0"/>
        <v>134702.35303505274</v>
      </c>
      <c r="I18" s="23">
        <f t="shared" si="1"/>
        <v>162989.84717241381</v>
      </c>
      <c r="J18" s="21">
        <v>236335.27840000001</v>
      </c>
    </row>
    <row r="19" spans="2:10" x14ac:dyDescent="0.35">
      <c r="B19" s="28">
        <v>50432</v>
      </c>
      <c r="C19" s="32" t="s">
        <v>119</v>
      </c>
      <c r="D19" s="31">
        <v>7502209852402</v>
      </c>
      <c r="E19" s="30" t="s">
        <v>114</v>
      </c>
      <c r="F19" s="30" t="s">
        <v>113</v>
      </c>
      <c r="G19" s="24" t="s">
        <v>118</v>
      </c>
      <c r="H19" s="23">
        <f t="shared" si="0"/>
        <v>29634.51102878313</v>
      </c>
      <c r="I19" s="23">
        <f t="shared" si="1"/>
        <v>35857.758344827584</v>
      </c>
      <c r="J19" s="21">
        <v>51993.749600000003</v>
      </c>
    </row>
    <row r="20" spans="2:10" x14ac:dyDescent="0.35">
      <c r="B20" s="28">
        <v>50432</v>
      </c>
      <c r="C20" s="32" t="s">
        <v>117</v>
      </c>
      <c r="D20" s="31">
        <v>6091403216864</v>
      </c>
      <c r="E20" s="30" t="s">
        <v>114</v>
      </c>
      <c r="F20" s="30" t="s">
        <v>113</v>
      </c>
      <c r="G20" s="24" t="s">
        <v>116</v>
      </c>
      <c r="H20" s="23">
        <f t="shared" si="0"/>
        <v>250873.09752066116</v>
      </c>
      <c r="I20" s="23">
        <f t="shared" si="1"/>
        <v>303556.44799999997</v>
      </c>
      <c r="J20" s="21">
        <v>440156.84960000002</v>
      </c>
    </row>
    <row r="21" spans="2:10" x14ac:dyDescent="0.35">
      <c r="B21" s="28">
        <v>50432</v>
      </c>
      <c r="C21" s="32" t="s">
        <v>115</v>
      </c>
      <c r="D21" s="31">
        <v>7502253073778</v>
      </c>
      <c r="E21" s="30" t="s">
        <v>114</v>
      </c>
      <c r="F21" s="30" t="s">
        <v>113</v>
      </c>
      <c r="G21" s="24" t="s">
        <v>112</v>
      </c>
      <c r="H21" s="23">
        <f t="shared" si="0"/>
        <v>55192.079794813348</v>
      </c>
      <c r="I21" s="23">
        <f t="shared" si="1"/>
        <v>66782.416551724149</v>
      </c>
      <c r="J21" s="21">
        <v>96834.504000000015</v>
      </c>
    </row>
    <row r="22" spans="2:10" x14ac:dyDescent="0.35">
      <c r="B22" s="28">
        <v>38972</v>
      </c>
      <c r="C22" s="27">
        <v>7059513</v>
      </c>
      <c r="D22" s="26">
        <v>7795381410588</v>
      </c>
      <c r="E22" s="25" t="s">
        <v>110</v>
      </c>
      <c r="F22" s="25" t="s">
        <v>109</v>
      </c>
      <c r="G22" s="24" t="s">
        <v>111</v>
      </c>
      <c r="H22" s="23">
        <f t="shared" si="0"/>
        <v>17684.76281365467</v>
      </c>
      <c r="I22" s="22">
        <f t="shared" si="1"/>
        <v>21398.563004522151</v>
      </c>
      <c r="J22" s="21">
        <v>31027.916356557118</v>
      </c>
    </row>
    <row r="23" spans="2:10" x14ac:dyDescent="0.35">
      <c r="B23" s="28">
        <v>38972</v>
      </c>
      <c r="C23" s="27">
        <v>7059514</v>
      </c>
      <c r="D23" s="26">
        <v>7795381410595</v>
      </c>
      <c r="E23" s="25" t="s">
        <v>110</v>
      </c>
      <c r="F23" s="25" t="s">
        <v>109</v>
      </c>
      <c r="G23" s="24" t="s">
        <v>108</v>
      </c>
      <c r="H23" s="23">
        <f t="shared" si="0"/>
        <v>20303.571936695924</v>
      </c>
      <c r="I23" s="22">
        <f t="shared" si="1"/>
        <v>24567.322043402066</v>
      </c>
      <c r="J23" s="21">
        <v>35622.616962932996</v>
      </c>
    </row>
    <row r="24" spans="2:10" x14ac:dyDescent="0.35">
      <c r="B24" s="28">
        <v>47746</v>
      </c>
      <c r="C24" s="27">
        <v>7059769</v>
      </c>
      <c r="D24" s="26">
        <v>7791824116222</v>
      </c>
      <c r="E24" s="25" t="s">
        <v>107</v>
      </c>
      <c r="F24" s="25" t="s">
        <v>106</v>
      </c>
      <c r="G24" s="24" t="s">
        <v>105</v>
      </c>
      <c r="H24" s="23">
        <f t="shared" si="0"/>
        <v>10217.97341553719</v>
      </c>
      <c r="I24" s="22">
        <f t="shared" si="1"/>
        <v>12363.7478328</v>
      </c>
      <c r="J24" s="21">
        <v>17927.43435756</v>
      </c>
    </row>
    <row r="25" spans="2:10" x14ac:dyDescent="0.35">
      <c r="B25" s="28">
        <v>26877</v>
      </c>
      <c r="C25" s="32" t="s">
        <v>104</v>
      </c>
      <c r="D25" s="31">
        <v>7798333230135</v>
      </c>
      <c r="E25" s="30" t="s">
        <v>103</v>
      </c>
      <c r="F25" s="30" t="s">
        <v>102</v>
      </c>
      <c r="G25" s="24" t="s">
        <v>101</v>
      </c>
      <c r="H25" s="23">
        <f t="shared" si="0"/>
        <v>18664.249894556855</v>
      </c>
      <c r="I25" s="23">
        <f t="shared" si="1"/>
        <v>22583.742372413795</v>
      </c>
      <c r="J25" s="21">
        <v>32746.426440000003</v>
      </c>
    </row>
    <row r="26" spans="2:10" x14ac:dyDescent="0.35">
      <c r="B26" s="28">
        <v>47023</v>
      </c>
      <c r="C26" s="27">
        <v>7059524</v>
      </c>
      <c r="D26" s="26">
        <v>7791824116772</v>
      </c>
      <c r="E26" s="25" t="s">
        <v>98</v>
      </c>
      <c r="F26" s="25" t="s">
        <v>100</v>
      </c>
      <c r="G26" s="24" t="s">
        <v>99</v>
      </c>
      <c r="H26" s="23">
        <f t="shared" si="0"/>
        <v>25020.580222285553</v>
      </c>
      <c r="I26" s="22">
        <f t="shared" si="1"/>
        <v>30274.902068965519</v>
      </c>
      <c r="J26" s="21">
        <v>43898.608</v>
      </c>
    </row>
    <row r="27" spans="2:10" x14ac:dyDescent="0.35">
      <c r="B27" s="28">
        <v>47023</v>
      </c>
      <c r="C27" s="27">
        <v>7059525</v>
      </c>
      <c r="D27" s="26">
        <v>7791824116789</v>
      </c>
      <c r="E27" s="25" t="s">
        <v>98</v>
      </c>
      <c r="F27" s="25" t="s">
        <v>97</v>
      </c>
      <c r="G27" s="24" t="s">
        <v>96</v>
      </c>
      <c r="H27" s="23">
        <f t="shared" si="0"/>
        <v>45042.319977201485</v>
      </c>
      <c r="I27" s="22">
        <f t="shared" si="1"/>
        <v>54501.207172413793</v>
      </c>
      <c r="J27" s="21">
        <v>79026.750400000004</v>
      </c>
    </row>
    <row r="28" spans="2:10" x14ac:dyDescent="0.35">
      <c r="B28" s="28">
        <v>44514</v>
      </c>
      <c r="C28" s="27">
        <v>7059505</v>
      </c>
      <c r="D28" s="26">
        <v>7795381001106</v>
      </c>
      <c r="E28" s="25" t="s">
        <v>91</v>
      </c>
      <c r="F28" s="25" t="s">
        <v>93</v>
      </c>
      <c r="G28" s="24" t="s">
        <v>95</v>
      </c>
      <c r="H28" s="23">
        <f t="shared" si="0"/>
        <v>3208.4075175047028</v>
      </c>
      <c r="I28" s="22">
        <f t="shared" si="1"/>
        <v>3882.1730961806902</v>
      </c>
      <c r="J28" s="29">
        <v>5629.1509894620012</v>
      </c>
    </row>
    <row r="29" spans="2:10" x14ac:dyDescent="0.35">
      <c r="B29" s="28">
        <v>44514</v>
      </c>
      <c r="C29" s="27">
        <v>7059506</v>
      </c>
      <c r="D29" s="26">
        <v>7795381001113</v>
      </c>
      <c r="E29" s="25" t="s">
        <v>91</v>
      </c>
      <c r="F29" s="25" t="s">
        <v>93</v>
      </c>
      <c r="G29" s="24" t="s">
        <v>94</v>
      </c>
      <c r="H29" s="23">
        <f t="shared" si="0"/>
        <v>6935.2846330872999</v>
      </c>
      <c r="I29" s="22">
        <f t="shared" si="1"/>
        <v>8391.6944060356327</v>
      </c>
      <c r="J29" s="21">
        <v>12167.956888751667</v>
      </c>
    </row>
    <row r="30" spans="2:10" x14ac:dyDescent="0.35">
      <c r="B30" s="28">
        <v>44514</v>
      </c>
      <c r="C30" s="27">
        <v>7059507</v>
      </c>
      <c r="D30" s="26">
        <v>7795381001120</v>
      </c>
      <c r="E30" s="25" t="s">
        <v>91</v>
      </c>
      <c r="F30" s="25" t="s">
        <v>93</v>
      </c>
      <c r="G30" s="24" t="s">
        <v>92</v>
      </c>
      <c r="H30" s="23">
        <f t="shared" si="0"/>
        <v>14341.939899598794</v>
      </c>
      <c r="I30" s="22">
        <f t="shared" si="1"/>
        <v>17353.74727851454</v>
      </c>
      <c r="J30" s="21">
        <v>25162.933553846084</v>
      </c>
    </row>
    <row r="31" spans="2:10" x14ac:dyDescent="0.35">
      <c r="B31" s="28">
        <v>44514</v>
      </c>
      <c r="C31" s="27">
        <v>7059504</v>
      </c>
      <c r="D31" s="26">
        <v>7795381001144</v>
      </c>
      <c r="E31" s="25" t="s">
        <v>91</v>
      </c>
      <c r="F31" s="25" t="s">
        <v>90</v>
      </c>
      <c r="G31" s="24" t="s">
        <v>89</v>
      </c>
      <c r="H31" s="23">
        <f t="shared" si="0"/>
        <v>18507.672053203765</v>
      </c>
      <c r="I31" s="22">
        <f t="shared" si="1"/>
        <v>22394.283184376556</v>
      </c>
      <c r="J31" s="29">
        <v>32471.710617346005</v>
      </c>
    </row>
    <row r="32" spans="2:10" x14ac:dyDescent="0.35">
      <c r="B32" s="28">
        <v>32968</v>
      </c>
      <c r="C32" s="32" t="s">
        <v>88</v>
      </c>
      <c r="D32" s="31">
        <v>7798333230029</v>
      </c>
      <c r="E32" s="30" t="s">
        <v>85</v>
      </c>
      <c r="F32" s="30" t="s">
        <v>84</v>
      </c>
      <c r="G32" s="24" t="s">
        <v>87</v>
      </c>
      <c r="H32" s="23">
        <f t="shared" si="0"/>
        <v>14608.029090909093</v>
      </c>
      <c r="I32" s="23">
        <f t="shared" si="1"/>
        <v>17675.715200000002</v>
      </c>
      <c r="J32" s="21">
        <v>25629.787040000003</v>
      </c>
    </row>
    <row r="33" spans="2:10" x14ac:dyDescent="0.35">
      <c r="B33" s="28">
        <v>32968</v>
      </c>
      <c r="C33" s="32" t="s">
        <v>86</v>
      </c>
      <c r="D33" s="31">
        <v>7798333230012</v>
      </c>
      <c r="E33" s="30" t="s">
        <v>85</v>
      </c>
      <c r="F33" s="30" t="s">
        <v>84</v>
      </c>
      <c r="G33" s="24" t="s">
        <v>83</v>
      </c>
      <c r="H33" s="23">
        <f t="shared" si="0"/>
        <v>44838.025981191233</v>
      </c>
      <c r="I33" s="23">
        <f t="shared" si="1"/>
        <v>54254.011437241388</v>
      </c>
      <c r="J33" s="21">
        <v>78668.316584000015</v>
      </c>
    </row>
    <row r="34" spans="2:10" x14ac:dyDescent="0.35">
      <c r="B34" s="28">
        <v>35557</v>
      </c>
      <c r="C34" s="32" t="s">
        <v>82</v>
      </c>
      <c r="D34" s="31">
        <v>7798333230357</v>
      </c>
      <c r="E34" s="30" t="s">
        <v>81</v>
      </c>
      <c r="F34" s="30" t="s">
        <v>80</v>
      </c>
      <c r="G34" s="24" t="s">
        <v>79</v>
      </c>
      <c r="H34" s="23">
        <f t="shared" si="0"/>
        <v>285039.44426332292</v>
      </c>
      <c r="I34" s="23">
        <f t="shared" si="1"/>
        <v>344897.72755862074</v>
      </c>
      <c r="J34" s="21">
        <v>500101.70496000006</v>
      </c>
    </row>
    <row r="35" spans="2:10" x14ac:dyDescent="0.35">
      <c r="B35" s="28">
        <v>23526</v>
      </c>
      <c r="C35" s="32" t="s">
        <v>78</v>
      </c>
      <c r="D35" s="31">
        <v>7798333230036</v>
      </c>
      <c r="E35" s="30" t="s">
        <v>77</v>
      </c>
      <c r="F35" s="30" t="s">
        <v>76</v>
      </c>
      <c r="G35" s="24" t="s">
        <v>75</v>
      </c>
      <c r="H35" s="23">
        <f t="shared" si="0"/>
        <v>98764.340062695934</v>
      </c>
      <c r="I35" s="23">
        <f t="shared" si="1"/>
        <v>119504.85147586207</v>
      </c>
      <c r="J35" s="21">
        <v>173282.03464</v>
      </c>
    </row>
    <row r="36" spans="2:10" x14ac:dyDescent="0.35">
      <c r="B36" s="28">
        <v>46141</v>
      </c>
      <c r="C36" s="27">
        <v>7059675</v>
      </c>
      <c r="D36" s="26">
        <v>7795381000291</v>
      </c>
      <c r="E36" s="25" t="s">
        <v>69</v>
      </c>
      <c r="F36" s="25" t="s">
        <v>68</v>
      </c>
      <c r="G36" s="24" t="s">
        <v>74</v>
      </c>
      <c r="H36" s="23">
        <f t="shared" si="0"/>
        <v>18164.026478540891</v>
      </c>
      <c r="I36" s="22">
        <f t="shared" si="1"/>
        <v>21978.472039034477</v>
      </c>
      <c r="J36" s="29">
        <v>31868.784456599995</v>
      </c>
    </row>
    <row r="37" spans="2:10" x14ac:dyDescent="0.35">
      <c r="B37" s="28">
        <v>46141</v>
      </c>
      <c r="C37" s="27">
        <v>7059676</v>
      </c>
      <c r="D37" s="26">
        <v>7795381000345</v>
      </c>
      <c r="E37" s="25" t="s">
        <v>69</v>
      </c>
      <c r="F37" s="25" t="s">
        <v>68</v>
      </c>
      <c r="G37" s="24" t="s">
        <v>73</v>
      </c>
      <c r="H37" s="23">
        <f t="shared" si="0"/>
        <v>29157.485796523</v>
      </c>
      <c r="I37" s="22">
        <f t="shared" si="1"/>
        <v>35280.557813792831</v>
      </c>
      <c r="J37" s="21">
        <v>51156.808829999602</v>
      </c>
    </row>
    <row r="38" spans="2:10" x14ac:dyDescent="0.35">
      <c r="B38" s="28">
        <v>46141</v>
      </c>
      <c r="C38" s="27">
        <v>7059677</v>
      </c>
      <c r="D38" s="26">
        <v>7795381000307</v>
      </c>
      <c r="E38" s="25" t="s">
        <v>69</v>
      </c>
      <c r="F38" s="25" t="s">
        <v>68</v>
      </c>
      <c r="G38" s="24" t="s">
        <v>72</v>
      </c>
      <c r="H38" s="23">
        <f t="shared" si="0"/>
        <v>29304.645198062128</v>
      </c>
      <c r="I38" s="23">
        <f t="shared" si="1"/>
        <v>35458.620689655174</v>
      </c>
      <c r="J38" s="23">
        <v>51415</v>
      </c>
    </row>
    <row r="39" spans="2:10" x14ac:dyDescent="0.35">
      <c r="B39" s="28">
        <v>46141</v>
      </c>
      <c r="C39" s="27">
        <v>7059678</v>
      </c>
      <c r="D39" s="26">
        <v>7795381000352</v>
      </c>
      <c r="E39" s="25" t="s">
        <v>69</v>
      </c>
      <c r="F39" s="25" t="s">
        <v>68</v>
      </c>
      <c r="G39" s="24" t="s">
        <v>71</v>
      </c>
      <c r="H39" s="23">
        <f t="shared" si="0"/>
        <v>51217.305189284692</v>
      </c>
      <c r="I39" s="22">
        <f t="shared" si="1"/>
        <v>61972.939279034479</v>
      </c>
      <c r="J39" s="33">
        <v>89860.761954599991</v>
      </c>
    </row>
    <row r="40" spans="2:10" x14ac:dyDescent="0.35">
      <c r="B40" s="28">
        <v>46141</v>
      </c>
      <c r="C40" s="27">
        <v>7059679</v>
      </c>
      <c r="D40" s="26">
        <v>7795381000314</v>
      </c>
      <c r="E40" s="25" t="s">
        <v>69</v>
      </c>
      <c r="F40" s="25" t="s">
        <v>68</v>
      </c>
      <c r="G40" s="24" t="s">
        <v>70</v>
      </c>
      <c r="H40" s="23">
        <f t="shared" ref="H40:H75" si="2">+J40/1.7545</f>
        <v>33128.487376232544</v>
      </c>
      <c r="I40" s="22">
        <f t="shared" ref="I40:I71" si="3">H40*1.21</f>
        <v>40085.469725241375</v>
      </c>
      <c r="J40" s="21">
        <v>58123.931101599999</v>
      </c>
    </row>
    <row r="41" spans="2:10" x14ac:dyDescent="0.35">
      <c r="B41" s="28">
        <v>46141</v>
      </c>
      <c r="C41" s="27">
        <v>7059680</v>
      </c>
      <c r="D41" s="26">
        <v>7795381001571</v>
      </c>
      <c r="E41" s="25" t="s">
        <v>69</v>
      </c>
      <c r="F41" s="25" t="s">
        <v>68</v>
      </c>
      <c r="G41" s="24" t="s">
        <v>67</v>
      </c>
      <c r="H41" s="23">
        <f t="shared" si="2"/>
        <v>43678.439436876593</v>
      </c>
      <c r="I41" s="22">
        <f t="shared" si="3"/>
        <v>52850.911718620679</v>
      </c>
      <c r="J41" s="33">
        <v>76633.821991999983</v>
      </c>
    </row>
    <row r="42" spans="2:10" x14ac:dyDescent="0.35">
      <c r="B42" s="28">
        <v>52012</v>
      </c>
      <c r="C42" s="27">
        <v>7059498</v>
      </c>
      <c r="D42" s="26">
        <v>7795381001014</v>
      </c>
      <c r="E42" s="25" t="s">
        <v>59</v>
      </c>
      <c r="F42" s="25" t="s">
        <v>58</v>
      </c>
      <c r="G42" s="24" t="s">
        <v>66</v>
      </c>
      <c r="H42" s="23">
        <f t="shared" si="2"/>
        <v>28615.86295928992</v>
      </c>
      <c r="I42" s="22">
        <f t="shared" si="3"/>
        <v>34625.1941807408</v>
      </c>
      <c r="J42" s="21">
        <v>50206.53156207416</v>
      </c>
    </row>
    <row r="43" spans="2:10" x14ac:dyDescent="0.35">
      <c r="B43" s="28">
        <v>52012</v>
      </c>
      <c r="C43" s="27">
        <v>7059491</v>
      </c>
      <c r="D43" s="26">
        <v>7795381000963</v>
      </c>
      <c r="E43" s="25" t="s">
        <v>59</v>
      </c>
      <c r="F43" s="25" t="s">
        <v>58</v>
      </c>
      <c r="G43" s="24" t="s">
        <v>65</v>
      </c>
      <c r="H43" s="23">
        <f t="shared" si="2"/>
        <v>6390.5985643590766</v>
      </c>
      <c r="I43" s="22">
        <f t="shared" si="3"/>
        <v>7732.6242628744822</v>
      </c>
      <c r="J43" s="21">
        <v>11212.305181168</v>
      </c>
    </row>
    <row r="44" spans="2:10" x14ac:dyDescent="0.35">
      <c r="B44" s="28">
        <v>52012</v>
      </c>
      <c r="C44" s="27">
        <v>7059500</v>
      </c>
      <c r="D44" s="26">
        <v>7795381000970</v>
      </c>
      <c r="E44" s="25" t="s">
        <v>59</v>
      </c>
      <c r="F44" s="25" t="s">
        <v>58</v>
      </c>
      <c r="G44" s="24" t="s">
        <v>64</v>
      </c>
      <c r="H44" s="23">
        <f t="shared" si="2"/>
        <v>11985.013663914049</v>
      </c>
      <c r="I44" s="22">
        <f t="shared" si="3"/>
        <v>14501.866533335999</v>
      </c>
      <c r="J44" s="21">
        <v>21027.706473337199</v>
      </c>
    </row>
    <row r="45" spans="2:10" x14ac:dyDescent="0.35">
      <c r="B45" s="28">
        <v>52012</v>
      </c>
      <c r="C45" s="27">
        <v>7059493</v>
      </c>
      <c r="D45" s="26">
        <v>7795381001021</v>
      </c>
      <c r="E45" s="25" t="s">
        <v>59</v>
      </c>
      <c r="F45" s="25" t="s">
        <v>58</v>
      </c>
      <c r="G45" s="24" t="s">
        <v>63</v>
      </c>
      <c r="H45" s="23">
        <f t="shared" si="2"/>
        <v>35705.979802277565</v>
      </c>
      <c r="I45" s="22">
        <f t="shared" si="3"/>
        <v>43204.235560755849</v>
      </c>
      <c r="J45" s="21">
        <v>62646.141563095989</v>
      </c>
    </row>
    <row r="46" spans="2:10" x14ac:dyDescent="0.35">
      <c r="B46" s="28">
        <v>52012</v>
      </c>
      <c r="C46" s="27">
        <v>7059494</v>
      </c>
      <c r="D46" s="26">
        <v>7795381000956</v>
      </c>
      <c r="E46" s="25" t="s">
        <v>59</v>
      </c>
      <c r="F46" s="25" t="s">
        <v>58</v>
      </c>
      <c r="G46" s="24" t="s">
        <v>62</v>
      </c>
      <c r="H46" s="23">
        <f t="shared" si="2"/>
        <v>13426.311678540891</v>
      </c>
      <c r="I46" s="22">
        <f t="shared" si="3"/>
        <v>16245.837131034477</v>
      </c>
      <c r="J46" s="21">
        <v>23556.463839999993</v>
      </c>
    </row>
    <row r="47" spans="2:10" x14ac:dyDescent="0.35">
      <c r="B47" s="28">
        <v>52012</v>
      </c>
      <c r="C47" s="27">
        <v>7059495</v>
      </c>
      <c r="D47" s="26">
        <v>7795381000987</v>
      </c>
      <c r="E47" s="25" t="s">
        <v>59</v>
      </c>
      <c r="F47" s="25" t="s">
        <v>58</v>
      </c>
      <c r="G47" s="24" t="s">
        <v>61</v>
      </c>
      <c r="H47" s="23">
        <f t="shared" si="2"/>
        <v>9389.038254891535</v>
      </c>
      <c r="I47" s="22">
        <f t="shared" si="3"/>
        <v>11360.736288418757</v>
      </c>
      <c r="J47" s="21">
        <v>16473.067618207198</v>
      </c>
    </row>
    <row r="48" spans="2:10" x14ac:dyDescent="0.35">
      <c r="B48" s="28">
        <v>52012</v>
      </c>
      <c r="C48" s="27">
        <v>7059501</v>
      </c>
      <c r="D48" s="26">
        <v>7795381000994</v>
      </c>
      <c r="E48" s="25" t="s">
        <v>59</v>
      </c>
      <c r="F48" s="25" t="s">
        <v>58</v>
      </c>
      <c r="G48" s="24" t="s">
        <v>60</v>
      </c>
      <c r="H48" s="23">
        <f t="shared" si="2"/>
        <v>18087.940858339356</v>
      </c>
      <c r="I48" s="22">
        <f t="shared" si="3"/>
        <v>21886.408438590621</v>
      </c>
      <c r="J48" s="21">
        <v>31735.292235956396</v>
      </c>
    </row>
    <row r="49" spans="2:10" x14ac:dyDescent="0.35">
      <c r="B49" s="28">
        <v>52012</v>
      </c>
      <c r="C49" s="27">
        <v>7059502</v>
      </c>
      <c r="D49" s="26">
        <v>7795381001007</v>
      </c>
      <c r="E49" s="25" t="s">
        <v>59</v>
      </c>
      <c r="F49" s="25" t="s">
        <v>58</v>
      </c>
      <c r="G49" s="24" t="s">
        <v>57</v>
      </c>
      <c r="H49" s="23">
        <f t="shared" si="2"/>
        <v>33738.838101013855</v>
      </c>
      <c r="I49" s="22">
        <f t="shared" si="3"/>
        <v>40823.994102226759</v>
      </c>
      <c r="J49" s="21">
        <v>59194.791448228803</v>
      </c>
    </row>
    <row r="50" spans="2:10" x14ac:dyDescent="0.35">
      <c r="B50" s="28">
        <v>45562</v>
      </c>
      <c r="C50" s="32" t="s">
        <v>56</v>
      </c>
      <c r="D50" s="31">
        <v>7798333230470</v>
      </c>
      <c r="E50" s="30" t="s">
        <v>51</v>
      </c>
      <c r="F50" s="30" t="s">
        <v>50</v>
      </c>
      <c r="G50" s="24" t="s">
        <v>55</v>
      </c>
      <c r="H50" s="23">
        <f t="shared" si="2"/>
        <v>68444.906195497286</v>
      </c>
      <c r="I50" s="23">
        <f t="shared" si="3"/>
        <v>82818.33649655171</v>
      </c>
      <c r="J50" s="21">
        <v>120086.58791999999</v>
      </c>
    </row>
    <row r="51" spans="2:10" x14ac:dyDescent="0.35">
      <c r="B51" s="28">
        <v>45562</v>
      </c>
      <c r="C51" s="32" t="s">
        <v>54</v>
      </c>
      <c r="D51" s="31">
        <v>7798333230487</v>
      </c>
      <c r="E51" s="30" t="s">
        <v>51</v>
      </c>
      <c r="F51" s="30" t="s">
        <v>50</v>
      </c>
      <c r="G51" s="24" t="s">
        <v>53</v>
      </c>
      <c r="H51" s="23">
        <f t="shared" si="2"/>
        <v>57898.1816677116</v>
      </c>
      <c r="I51" s="23">
        <f t="shared" si="3"/>
        <v>70056.799817931038</v>
      </c>
      <c r="J51" s="21">
        <v>101582.359736</v>
      </c>
    </row>
    <row r="52" spans="2:10" x14ac:dyDescent="0.35">
      <c r="B52" s="28">
        <v>45562</v>
      </c>
      <c r="C52" s="32" t="s">
        <v>52</v>
      </c>
      <c r="D52" s="31">
        <v>7798333230463</v>
      </c>
      <c r="E52" s="30" t="s">
        <v>51</v>
      </c>
      <c r="F52" s="30" t="s">
        <v>50</v>
      </c>
      <c r="G52" s="24" t="s">
        <v>49</v>
      </c>
      <c r="H52" s="23">
        <f t="shared" si="2"/>
        <v>49985.466473639222</v>
      </c>
      <c r="I52" s="23">
        <f t="shared" si="3"/>
        <v>60482.414433103455</v>
      </c>
      <c r="J52" s="21">
        <v>87699.500928000009</v>
      </c>
    </row>
    <row r="53" spans="2:10" x14ac:dyDescent="0.35">
      <c r="B53" s="28">
        <v>43788</v>
      </c>
      <c r="C53" s="27">
        <v>7059508</v>
      </c>
      <c r="D53" s="26">
        <v>7795381001427</v>
      </c>
      <c r="E53" s="25" t="s">
        <v>44</v>
      </c>
      <c r="F53" s="25" t="s">
        <v>43</v>
      </c>
      <c r="G53" s="24" t="s">
        <v>48</v>
      </c>
      <c r="H53" s="23">
        <f t="shared" si="2"/>
        <v>23193.757023619499</v>
      </c>
      <c r="I53" s="22">
        <f t="shared" si="3"/>
        <v>28064.445998579591</v>
      </c>
      <c r="J53" s="21">
        <v>40693.44669794041</v>
      </c>
    </row>
    <row r="54" spans="2:10" x14ac:dyDescent="0.35">
      <c r="B54" s="28">
        <v>43788</v>
      </c>
      <c r="C54" s="27">
        <v>7059509</v>
      </c>
      <c r="D54" s="26">
        <v>7795381410519</v>
      </c>
      <c r="E54" s="25" t="s">
        <v>44</v>
      </c>
      <c r="F54" s="25" t="s">
        <v>43</v>
      </c>
      <c r="G54" s="24" t="s">
        <v>47</v>
      </c>
      <c r="H54" s="23">
        <f t="shared" si="2"/>
        <v>15337.786271678542</v>
      </c>
      <c r="I54" s="22">
        <f t="shared" si="3"/>
        <v>18558.721388731035</v>
      </c>
      <c r="J54" s="21">
        <v>26910.14601366</v>
      </c>
    </row>
    <row r="55" spans="2:10" x14ac:dyDescent="0.35">
      <c r="B55" s="28">
        <v>43788</v>
      </c>
      <c r="C55" s="27">
        <v>7059510</v>
      </c>
      <c r="D55" s="26">
        <v>7795381410526</v>
      </c>
      <c r="E55" s="25" t="s">
        <v>44</v>
      </c>
      <c r="F55" s="25" t="s">
        <v>43</v>
      </c>
      <c r="G55" s="24" t="s">
        <v>46</v>
      </c>
      <c r="H55" s="23">
        <f t="shared" si="2"/>
        <v>26634.643800006841</v>
      </c>
      <c r="I55" s="22">
        <f t="shared" si="3"/>
        <v>32227.918998008277</v>
      </c>
      <c r="J55" s="21">
        <v>46730.482547111998</v>
      </c>
    </row>
    <row r="56" spans="2:10" x14ac:dyDescent="0.35">
      <c r="B56" s="28">
        <v>43788</v>
      </c>
      <c r="C56" s="27">
        <v>7059511</v>
      </c>
      <c r="D56" s="26">
        <v>7795381410502</v>
      </c>
      <c r="E56" s="25" t="s">
        <v>44</v>
      </c>
      <c r="F56" s="25" t="s">
        <v>43</v>
      </c>
      <c r="G56" s="24" t="s">
        <v>45</v>
      </c>
      <c r="H56" s="23">
        <f t="shared" si="2"/>
        <v>34094.096655482565</v>
      </c>
      <c r="I56" s="22">
        <f t="shared" si="3"/>
        <v>41253.856953133902</v>
      </c>
      <c r="J56" s="21">
        <v>59818.092582044163</v>
      </c>
    </row>
    <row r="57" spans="2:10" x14ac:dyDescent="0.35">
      <c r="B57" s="28">
        <v>43788</v>
      </c>
      <c r="C57" s="27">
        <v>7059512</v>
      </c>
      <c r="D57" s="26">
        <v>7795381410533</v>
      </c>
      <c r="E57" s="25" t="s">
        <v>44</v>
      </c>
      <c r="F57" s="25" t="s">
        <v>43</v>
      </c>
      <c r="G57" s="24" t="s">
        <v>42</v>
      </c>
      <c r="H57" s="23">
        <f t="shared" si="2"/>
        <v>20445.995022190891</v>
      </c>
      <c r="I57" s="22">
        <f t="shared" si="3"/>
        <v>24739.653976850979</v>
      </c>
      <c r="J57" s="21">
        <v>35872.498266433919</v>
      </c>
    </row>
    <row r="58" spans="2:10" x14ac:dyDescent="0.35">
      <c r="B58" s="28">
        <v>36820</v>
      </c>
      <c r="C58" s="32" t="s">
        <v>41</v>
      </c>
      <c r="D58" s="31">
        <v>7798333230043</v>
      </c>
      <c r="E58" s="30" t="s">
        <v>38</v>
      </c>
      <c r="F58" s="30" t="s">
        <v>37</v>
      </c>
      <c r="G58" s="24" t="s">
        <v>40</v>
      </c>
      <c r="H58" s="23">
        <f t="shared" si="2"/>
        <v>10764.494955827873</v>
      </c>
      <c r="I58" s="23">
        <f t="shared" si="3"/>
        <v>13025.038896551727</v>
      </c>
      <c r="J58" s="21">
        <v>18886.306400000001</v>
      </c>
    </row>
    <row r="59" spans="2:10" x14ac:dyDescent="0.35">
      <c r="B59" s="28">
        <v>36820</v>
      </c>
      <c r="C59" s="32" t="s">
        <v>39</v>
      </c>
      <c r="D59" s="31">
        <v>7798333230098</v>
      </c>
      <c r="E59" s="30" t="s">
        <v>38</v>
      </c>
      <c r="F59" s="30" t="s">
        <v>37</v>
      </c>
      <c r="G59" s="24" t="s">
        <v>36</v>
      </c>
      <c r="H59" s="23">
        <f t="shared" si="2"/>
        <v>12031.647078939868</v>
      </c>
      <c r="I59" s="23">
        <f t="shared" si="3"/>
        <v>14558.292965517239</v>
      </c>
      <c r="J59" s="21">
        <v>21109.524799999999</v>
      </c>
    </row>
    <row r="60" spans="2:10" x14ac:dyDescent="0.35">
      <c r="B60" s="28">
        <v>17870</v>
      </c>
      <c r="C60" s="32" t="s">
        <v>35</v>
      </c>
      <c r="D60" s="31">
        <v>7798333230340</v>
      </c>
      <c r="E60" s="30" t="s">
        <v>34</v>
      </c>
      <c r="F60" s="30" t="s">
        <v>33</v>
      </c>
      <c r="G60" s="24" t="s">
        <v>32</v>
      </c>
      <c r="H60" s="23">
        <f t="shared" si="2"/>
        <v>90145.641630094062</v>
      </c>
      <c r="I60" s="23">
        <f t="shared" si="3"/>
        <v>109076.22637241382</v>
      </c>
      <c r="J60" s="21">
        <v>158160.52824000001</v>
      </c>
    </row>
    <row r="61" spans="2:10" x14ac:dyDescent="0.35">
      <c r="B61" s="28">
        <v>58198</v>
      </c>
      <c r="C61" s="27">
        <v>7059515</v>
      </c>
      <c r="D61" s="26">
        <v>7795381002035</v>
      </c>
      <c r="E61" s="25" t="s">
        <v>31</v>
      </c>
      <c r="F61" s="25" t="s">
        <v>30</v>
      </c>
      <c r="G61" s="24" t="s">
        <v>29</v>
      </c>
      <c r="H61" s="23">
        <f t="shared" si="2"/>
        <v>22575.115960791103</v>
      </c>
      <c r="I61" s="22">
        <f t="shared" si="3"/>
        <v>27315.890312557232</v>
      </c>
      <c r="J61" s="21">
        <v>39608.040953207987</v>
      </c>
    </row>
    <row r="62" spans="2:10" x14ac:dyDescent="0.35">
      <c r="B62" s="28">
        <v>47001</v>
      </c>
      <c r="C62" s="27">
        <v>7059522</v>
      </c>
      <c r="D62" s="26">
        <v>7795381410663</v>
      </c>
      <c r="E62" s="25" t="s">
        <v>26</v>
      </c>
      <c r="F62" s="25" t="s">
        <v>25</v>
      </c>
      <c r="G62" s="24" t="s">
        <v>28</v>
      </c>
      <c r="H62" s="23">
        <f t="shared" si="2"/>
        <v>6117.0892789968648</v>
      </c>
      <c r="I62" s="22">
        <f t="shared" si="3"/>
        <v>7401.6780275862066</v>
      </c>
      <c r="J62" s="21">
        <v>10732.433139999999</v>
      </c>
    </row>
    <row r="63" spans="2:10" x14ac:dyDescent="0.35">
      <c r="B63" s="28">
        <v>47001</v>
      </c>
      <c r="C63" s="27">
        <v>7059521</v>
      </c>
      <c r="D63" s="26">
        <v>7795381001915</v>
      </c>
      <c r="E63" s="25" t="s">
        <v>26</v>
      </c>
      <c r="F63" s="25" t="s">
        <v>25</v>
      </c>
      <c r="G63" s="24" t="s">
        <v>27</v>
      </c>
      <c r="H63" s="23">
        <f t="shared" si="2"/>
        <v>39177.522057566261</v>
      </c>
      <c r="I63" s="22">
        <f t="shared" si="3"/>
        <v>47404.801689655171</v>
      </c>
      <c r="J63" s="21">
        <v>68736.962450000006</v>
      </c>
    </row>
    <row r="64" spans="2:10" x14ac:dyDescent="0.35">
      <c r="B64" s="28">
        <v>47001</v>
      </c>
      <c r="C64" s="27">
        <v>7059523</v>
      </c>
      <c r="D64" s="26">
        <v>7795381001922</v>
      </c>
      <c r="E64" s="25" t="s">
        <v>26</v>
      </c>
      <c r="F64" s="25" t="s">
        <v>25</v>
      </c>
      <c r="G64" s="24" t="s">
        <v>24</v>
      </c>
      <c r="H64" s="23">
        <f t="shared" si="2"/>
        <v>45308.776261043036</v>
      </c>
      <c r="I64" s="22">
        <f t="shared" si="3"/>
        <v>54823.619275862075</v>
      </c>
      <c r="J64" s="21">
        <v>79494.247950000004</v>
      </c>
    </row>
    <row r="65" spans="2:10" x14ac:dyDescent="0.35">
      <c r="B65" s="28">
        <v>43503</v>
      </c>
      <c r="C65" s="27">
        <v>7059517</v>
      </c>
      <c r="D65" s="26">
        <v>7791824117656</v>
      </c>
      <c r="E65" s="25" t="s">
        <v>19</v>
      </c>
      <c r="F65" s="25" t="s">
        <v>22</v>
      </c>
      <c r="G65" s="24" t="s">
        <v>23</v>
      </c>
      <c r="H65" s="23">
        <f t="shared" si="2"/>
        <v>5167.8173726660798</v>
      </c>
      <c r="I65" s="22">
        <f t="shared" si="3"/>
        <v>6253.0590209259562</v>
      </c>
      <c r="J65" s="21">
        <v>9066.935580342637</v>
      </c>
    </row>
    <row r="66" spans="2:10" x14ac:dyDescent="0.35">
      <c r="B66" s="28">
        <v>43503</v>
      </c>
      <c r="C66" s="27">
        <v>7059519</v>
      </c>
      <c r="D66" s="26">
        <v>7791824117670</v>
      </c>
      <c r="E66" s="25" t="s">
        <v>19</v>
      </c>
      <c r="F66" s="25" t="s">
        <v>22</v>
      </c>
      <c r="G66" s="24" t="s">
        <v>21</v>
      </c>
      <c r="H66" s="23">
        <f t="shared" si="2"/>
        <v>7595.6914613517247</v>
      </c>
      <c r="I66" s="22">
        <f t="shared" si="3"/>
        <v>9190.7866682355871</v>
      </c>
      <c r="J66" s="21">
        <v>13326.6406689416</v>
      </c>
    </row>
    <row r="67" spans="2:10" x14ac:dyDescent="0.35">
      <c r="B67" s="28">
        <v>43503</v>
      </c>
      <c r="C67" s="27">
        <v>7059516</v>
      </c>
      <c r="D67" s="26">
        <v>7791824117700</v>
      </c>
      <c r="E67" s="25" t="s">
        <v>19</v>
      </c>
      <c r="F67" s="25" t="s">
        <v>18</v>
      </c>
      <c r="G67" s="24" t="s">
        <v>20</v>
      </c>
      <c r="H67" s="23">
        <f t="shared" si="2"/>
        <v>2771.2513684484011</v>
      </c>
      <c r="I67" s="22">
        <f t="shared" si="3"/>
        <v>3353.2141558225653</v>
      </c>
      <c r="J67" s="21">
        <v>4862.1605259427197</v>
      </c>
    </row>
    <row r="68" spans="2:10" x14ac:dyDescent="0.35">
      <c r="B68" s="28">
        <v>43503</v>
      </c>
      <c r="C68" s="27">
        <v>7059518</v>
      </c>
      <c r="D68" s="26">
        <v>7791824117663</v>
      </c>
      <c r="E68" s="25" t="s">
        <v>19</v>
      </c>
      <c r="F68" s="25" t="s">
        <v>18</v>
      </c>
      <c r="G68" s="24" t="s">
        <v>17</v>
      </c>
      <c r="H68" s="23">
        <f t="shared" si="2"/>
        <v>4275.252899957366</v>
      </c>
      <c r="I68" s="22">
        <f t="shared" si="3"/>
        <v>5173.0560089484125</v>
      </c>
      <c r="J68" s="21">
        <v>7500.9312129751988</v>
      </c>
    </row>
    <row r="69" spans="2:10" x14ac:dyDescent="0.35">
      <c r="B69" s="28">
        <v>49538</v>
      </c>
      <c r="C69" s="27">
        <v>7059734</v>
      </c>
      <c r="D69" s="26">
        <v>7795381410236</v>
      </c>
      <c r="E69" s="25" t="s">
        <v>13</v>
      </c>
      <c r="F69" s="25" t="s">
        <v>12</v>
      </c>
      <c r="G69" s="24" t="s">
        <v>16</v>
      </c>
      <c r="H69" s="23">
        <f t="shared" si="2"/>
        <v>63377.475149615282</v>
      </c>
      <c r="I69" s="22">
        <f t="shared" si="3"/>
        <v>76686.744931034496</v>
      </c>
      <c r="J69" s="21">
        <v>111195.78015000001</v>
      </c>
    </row>
    <row r="70" spans="2:10" x14ac:dyDescent="0.35">
      <c r="B70" s="28">
        <v>49538</v>
      </c>
      <c r="C70" s="27">
        <v>7059735</v>
      </c>
      <c r="D70" s="26">
        <v>7795381410243</v>
      </c>
      <c r="E70" s="25" t="s">
        <v>13</v>
      </c>
      <c r="F70" s="25" t="s">
        <v>12</v>
      </c>
      <c r="G70" s="24" t="s">
        <v>15</v>
      </c>
      <c r="H70" s="23">
        <f t="shared" si="2"/>
        <v>66379.035109717865</v>
      </c>
      <c r="I70" s="22">
        <f t="shared" si="3"/>
        <v>80318.632482758607</v>
      </c>
      <c r="J70" s="21">
        <v>116462.0171</v>
      </c>
    </row>
    <row r="71" spans="2:10" x14ac:dyDescent="0.35">
      <c r="B71" s="28">
        <v>49538</v>
      </c>
      <c r="C71" s="27">
        <v>7059736</v>
      </c>
      <c r="D71" s="26">
        <v>7795381410250</v>
      </c>
      <c r="E71" s="25" t="s">
        <v>13</v>
      </c>
      <c r="F71" s="25" t="s">
        <v>12</v>
      </c>
      <c r="G71" s="24" t="s">
        <v>14</v>
      </c>
      <c r="H71" s="23">
        <f t="shared" si="2"/>
        <v>73518.829980051305</v>
      </c>
      <c r="I71" s="22">
        <f t="shared" si="3"/>
        <v>88957.784275862083</v>
      </c>
      <c r="J71" s="21">
        <v>128988.78720000001</v>
      </c>
    </row>
    <row r="72" spans="2:10" x14ac:dyDescent="0.35">
      <c r="B72" s="28">
        <v>49538</v>
      </c>
      <c r="C72" s="27">
        <v>7059737</v>
      </c>
      <c r="D72" s="26">
        <v>7795381410267</v>
      </c>
      <c r="E72" s="25" t="s">
        <v>13</v>
      </c>
      <c r="F72" s="25" t="s">
        <v>12</v>
      </c>
      <c r="G72" s="24" t="s">
        <v>11</v>
      </c>
      <c r="H72" s="23">
        <f t="shared" si="2"/>
        <v>92681.010401823907</v>
      </c>
      <c r="I72" s="22">
        <f t="shared" ref="I72:I75" si="4">H72*1.21</f>
        <v>112144.02258620692</v>
      </c>
      <c r="J72" s="21">
        <v>162608.83275000003</v>
      </c>
    </row>
    <row r="73" spans="2:10" x14ac:dyDescent="0.35">
      <c r="B73" s="28">
        <v>42749</v>
      </c>
      <c r="C73" s="27">
        <v>7059487</v>
      </c>
      <c r="D73" s="26">
        <v>7795381410106</v>
      </c>
      <c r="E73" s="25" t="s">
        <v>8</v>
      </c>
      <c r="F73" s="25" t="s">
        <v>7</v>
      </c>
      <c r="G73" s="24" t="s">
        <v>10</v>
      </c>
      <c r="H73" s="23">
        <f t="shared" si="2"/>
        <v>23890.879836990596</v>
      </c>
      <c r="I73" s="22">
        <f t="shared" si="4"/>
        <v>28907.96460275862</v>
      </c>
      <c r="J73" s="21">
        <v>41916.548673999998</v>
      </c>
    </row>
    <row r="74" spans="2:10" x14ac:dyDescent="0.35">
      <c r="B74" s="28">
        <v>42749</v>
      </c>
      <c r="C74" s="27">
        <v>7059488</v>
      </c>
      <c r="D74" s="26">
        <v>7795381407106</v>
      </c>
      <c r="E74" s="25" t="s">
        <v>8</v>
      </c>
      <c r="F74" s="25" t="s">
        <v>7</v>
      </c>
      <c r="G74" s="24" t="s">
        <v>9</v>
      </c>
      <c r="H74" s="23">
        <f t="shared" si="2"/>
        <v>13291.214297991726</v>
      </c>
      <c r="I74" s="22">
        <f t="shared" si="4"/>
        <v>16082.369300569988</v>
      </c>
      <c r="J74" s="21">
        <v>23319.435485826481</v>
      </c>
    </row>
    <row r="75" spans="2:10" x14ac:dyDescent="0.35">
      <c r="B75" s="28">
        <v>42749</v>
      </c>
      <c r="C75" s="27">
        <v>7059489</v>
      </c>
      <c r="D75" s="26">
        <v>7795381411745</v>
      </c>
      <c r="E75" s="25" t="s">
        <v>8</v>
      </c>
      <c r="F75" s="25" t="s">
        <v>7</v>
      </c>
      <c r="G75" s="24" t="s">
        <v>6</v>
      </c>
      <c r="H75" s="23">
        <f t="shared" si="2"/>
        <v>24568.027667711602</v>
      </c>
      <c r="I75" s="22">
        <f t="shared" si="4"/>
        <v>29727.313477931039</v>
      </c>
      <c r="J75" s="21">
        <v>43104.604543000001</v>
      </c>
    </row>
    <row r="76" spans="2:10" ht="16" x14ac:dyDescent="0.4">
      <c r="B76" s="20"/>
      <c r="C76" s="19"/>
      <c r="D76" s="19"/>
      <c r="E76" s="19"/>
      <c r="F76" s="19"/>
      <c r="G76" s="19"/>
      <c r="H76" s="19"/>
      <c r="I76" s="19"/>
      <c r="J76" s="18"/>
    </row>
    <row r="77" spans="2:10" x14ac:dyDescent="0.35">
      <c r="B77" s="13"/>
      <c r="C77" s="1"/>
      <c r="D77" s="1"/>
      <c r="J77" s="17"/>
    </row>
    <row r="78" spans="2:10" x14ac:dyDescent="0.35">
      <c r="B78" s="13"/>
      <c r="C78" s="1"/>
      <c r="D78" s="1"/>
      <c r="I78" s="45"/>
      <c r="J78" s="46"/>
    </row>
    <row r="79" spans="2:10" x14ac:dyDescent="0.35">
      <c r="B79" s="13"/>
      <c r="C79" s="1"/>
      <c r="D79" s="1"/>
      <c r="H79" s="16"/>
      <c r="I79" s="15"/>
      <c r="J79" s="14"/>
    </row>
    <row r="80" spans="2:10" x14ac:dyDescent="0.35">
      <c r="B80" s="13"/>
      <c r="C80" s="11" t="s">
        <v>5</v>
      </c>
      <c r="D80" s="11"/>
      <c r="E80" s="12"/>
      <c r="F80" s="11" t="s">
        <v>4</v>
      </c>
      <c r="G80" s="11"/>
      <c r="H80" s="11"/>
      <c r="I80" s="11" t="s">
        <v>3</v>
      </c>
      <c r="J80" s="10"/>
    </row>
    <row r="81" spans="2:10" ht="15" thickBot="1" x14ac:dyDescent="0.4">
      <c r="B81" s="9"/>
      <c r="C81" s="7" t="s">
        <v>2</v>
      </c>
      <c r="D81" s="8"/>
      <c r="E81" s="8"/>
      <c r="F81" s="7" t="s">
        <v>1</v>
      </c>
      <c r="G81" s="7"/>
      <c r="H81" s="7"/>
      <c r="I81" s="6" t="s">
        <v>0</v>
      </c>
      <c r="J81" s="5"/>
    </row>
    <row r="82" spans="2:10" x14ac:dyDescent="0.35">
      <c r="B82" s="3"/>
      <c r="C82" s="3"/>
      <c r="D82" s="3"/>
      <c r="E82" s="4"/>
      <c r="F82" s="4"/>
      <c r="G82" s="4"/>
      <c r="H82" s="4"/>
      <c r="I82" s="3"/>
      <c r="J82" s="3"/>
    </row>
  </sheetData>
  <autoFilter ref="B7:J7" xr:uid="{E5FF06DA-DDED-4EE0-8420-3B6E485BA272}">
    <sortState xmlns:xlrd2="http://schemas.microsoft.com/office/spreadsheetml/2017/richdata2" ref="B8:J77">
      <sortCondition ref="F7"/>
    </sortState>
  </autoFilter>
  <mergeCells count="2">
    <mergeCell ref="D2:I3"/>
    <mergeCell ref="I78:J78"/>
  </mergeCells>
  <pageMargins left="0.7" right="0.7" top="0.75" bottom="0.75" header="0.3" footer="0.3"/>
  <pageSetup paperSize="9" scale="38" orientation="landscape" r:id="rId1"/>
  <rowBreaks count="1" manualBreakCount="1">
    <brk id="81" min="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Lista vig 29-07 (2)</vt:lpstr>
      <vt:lpstr>'Lista vig 29-07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Candela Melian</dc:creator>
  <cp:lastModifiedBy>Paula Beatriz Colonna</cp:lastModifiedBy>
  <dcterms:created xsi:type="dcterms:W3CDTF">2024-07-29T15:24:25Z</dcterms:created>
  <dcterms:modified xsi:type="dcterms:W3CDTF">2024-08-13T12:33:58Z</dcterms:modified>
</cp:coreProperties>
</file>