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-\servidor\LISTAS DE PRECIOS\Listas de Precios 2025\DistriMed Jujuy SRL\ECZANE\"/>
    </mc:Choice>
  </mc:AlternateContent>
  <bookViews>
    <workbookView xWindow="0" yWindow="0" windowWidth="28800" windowHeight="10710" activeTab="1"/>
  </bookViews>
  <sheets>
    <sheet name="DIRECTA ECZANE" sheetId="6" r:id="rId1"/>
    <sheet name="DIRECTA ECZANE (2)" sheetId="7" r:id="rId2"/>
  </sheets>
  <definedNames>
    <definedName name="_xlnm._FilterDatabase" localSheetId="0" hidden="1">'DIRECTA ECZANE'!$A$9:$J$76</definedName>
    <definedName name="_xlnm._FilterDatabase" localSheetId="1" hidden="1">'DIRECTA ECZANE (2)'!$A$9:$J$76</definedName>
    <definedName name="_xlnm.Print_Area" localSheetId="0">'DIRECTA ECZANE'!$A$1:$K$98</definedName>
    <definedName name="_xlnm.Print_Area" localSheetId="1">'DIRECTA ECZANE (2)'!$A$1:$K$98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7" l="1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6" i="7" s="1"/>
  <c r="J70" i="6" l="1"/>
  <c r="J69" i="6"/>
  <c r="J68" i="6"/>
  <c r="J67" i="6"/>
  <c r="I96" i="6" l="1"/>
  <c r="J28" i="6" l="1"/>
  <c r="J41" i="6"/>
  <c r="J43" i="6" l="1"/>
  <c r="J45" i="6"/>
  <c r="J46" i="6"/>
  <c r="J44" i="6"/>
  <c r="J42" i="6"/>
  <c r="J73" i="6"/>
  <c r="J74" i="6"/>
  <c r="J65" i="6" l="1"/>
  <c r="J66" i="6"/>
  <c r="J10" i="6" l="1"/>
  <c r="J11" i="6"/>
  <c r="J13" i="6"/>
  <c r="J14" i="6"/>
  <c r="J16" i="6"/>
  <c r="J12" i="6" l="1"/>
  <c r="J17" i="6"/>
  <c r="J15" i="6"/>
  <c r="J18" i="6"/>
  <c r="J40" i="6"/>
  <c r="J63" i="6"/>
  <c r="J33" i="6" l="1"/>
  <c r="J32" i="6"/>
  <c r="J21" i="6" l="1"/>
  <c r="J19" i="6"/>
  <c r="J20" i="6"/>
  <c r="J88" i="6" l="1"/>
  <c r="J54" i="6" l="1"/>
  <c r="J53" i="6" l="1"/>
  <c r="J31" i="6"/>
  <c r="J90" i="6" l="1"/>
  <c r="J83" i="6" l="1"/>
  <c r="J84" i="6"/>
  <c r="J59" i="6" l="1"/>
  <c r="J37" i="6" l="1"/>
  <c r="J38" i="6"/>
  <c r="J39" i="6"/>
  <c r="J27" i="6" l="1"/>
  <c r="J26" i="6"/>
  <c r="J80" i="6" l="1"/>
  <c r="J51" i="6" l="1"/>
  <c r="J52" i="6"/>
  <c r="J34" i="6" l="1"/>
  <c r="J22" i="6"/>
  <c r="J89" i="6" l="1"/>
  <c r="J81" i="6"/>
  <c r="J85" i="6"/>
  <c r="J82" i="6"/>
  <c r="J86" i="6"/>
  <c r="J87" i="6"/>
  <c r="J36" i="6"/>
  <c r="J25" i="6"/>
  <c r="J49" i="6"/>
  <c r="J61" i="6"/>
  <c r="J72" i="6"/>
  <c r="J29" i="6"/>
  <c r="J57" i="6"/>
  <c r="J62" i="6"/>
  <c r="J30" i="6"/>
  <c r="J58" i="6"/>
  <c r="J35" i="6"/>
  <c r="J56" i="6"/>
  <c r="J50" i="6"/>
  <c r="J75" i="6"/>
  <c r="J23" i="6"/>
  <c r="J47" i="6"/>
  <c r="J64" i="6"/>
  <c r="J24" i="6"/>
  <c r="J48" i="6"/>
  <c r="J55" i="6"/>
  <c r="J60" i="6"/>
  <c r="J71" i="6"/>
  <c r="J94" i="6"/>
  <c r="J93" i="6"/>
  <c r="J92" i="6"/>
  <c r="J91" i="6"/>
  <c r="J76" i="6" l="1"/>
  <c r="J96" i="6" s="1"/>
</calcChain>
</file>

<file path=xl/sharedStrings.xml><?xml version="1.0" encoding="utf-8"?>
<sst xmlns="http://schemas.openxmlformats.org/spreadsheetml/2006/main" count="442" uniqueCount="206">
  <si>
    <t>PRODUCTOS DE LINEA</t>
  </si>
  <si>
    <t>DESCRIPCIÓN</t>
  </si>
  <si>
    <t>DROGA</t>
  </si>
  <si>
    <t>CANT. COMP.</t>
  </si>
  <si>
    <t>DESC / PVP</t>
  </si>
  <si>
    <t>UNIDADES</t>
  </si>
  <si>
    <t>TOTAL</t>
  </si>
  <si>
    <t>AMLODISANE 5 MG X 30 COMP.</t>
  </si>
  <si>
    <t>Amlodipina</t>
  </si>
  <si>
    <t>AMLODISANE 5 MG X 500 COMP.</t>
  </si>
  <si>
    <t>AMLODISANE 10 MG X 30 COMP.</t>
  </si>
  <si>
    <t>AMLODISANE 10 MG X 500 COMP.</t>
  </si>
  <si>
    <t>ATENOLOL ECZANE 50 MG X 28 COMP.</t>
  </si>
  <si>
    <t>Atenolol</t>
  </si>
  <si>
    <t>Carbón Activado</t>
  </si>
  <si>
    <t>Fenofibrato</t>
  </si>
  <si>
    <t>Loperamida</t>
  </si>
  <si>
    <t>Nebivolol</t>
  </si>
  <si>
    <t>Trimebutina</t>
  </si>
  <si>
    <t>Omeprazol</t>
  </si>
  <si>
    <t>Bisoprolol</t>
  </si>
  <si>
    <t>Rosuvastatina</t>
  </si>
  <si>
    <t>Bisacodilo</t>
  </si>
  <si>
    <t>PRODUCTOS LINEA PROMOCION</t>
  </si>
  <si>
    <t>Domperidona</t>
  </si>
  <si>
    <t>Esomeprazol</t>
  </si>
  <si>
    <t>Ácido Ursodesoxicólico</t>
  </si>
  <si>
    <t>* NOTAS IMPORTANTES:</t>
  </si>
  <si>
    <t>P.V.P</t>
  </si>
  <si>
    <t>PRECIO FINAL CON IVA</t>
  </si>
  <si>
    <t>PRECIO FINAL X COMP.</t>
  </si>
  <si>
    <t>MET0201001</t>
  </si>
  <si>
    <t>MET0201006</t>
  </si>
  <si>
    <t>MET0201002</t>
  </si>
  <si>
    <t>MET0201004</t>
  </si>
  <si>
    <t>MET0104701</t>
  </si>
  <si>
    <t>MET0104703</t>
  </si>
  <si>
    <t>MET0100204</t>
  </si>
  <si>
    <t>MET0100201</t>
  </si>
  <si>
    <t>MET0100101</t>
  </si>
  <si>
    <t>MET0102501</t>
  </si>
  <si>
    <t>MET0102502</t>
  </si>
  <si>
    <t>MET0100401</t>
  </si>
  <si>
    <t>MET0100404</t>
  </si>
  <si>
    <t>MET0103903</t>
  </si>
  <si>
    <t>MET0100601</t>
  </si>
  <si>
    <t>MET0100602</t>
  </si>
  <si>
    <t>MET0100604</t>
  </si>
  <si>
    <t>MET0100704</t>
  </si>
  <si>
    <t xml:space="preserve">MET0105404  </t>
  </si>
  <si>
    <t>MET0105403</t>
  </si>
  <si>
    <t>MET0105405</t>
  </si>
  <si>
    <t>MET0101601</t>
  </si>
  <si>
    <t>MET0101701</t>
  </si>
  <si>
    <t>MET0100301</t>
  </si>
  <si>
    <t>MET0100305</t>
  </si>
  <si>
    <t>MET0101301</t>
  </si>
  <si>
    <t>MET0101302</t>
  </si>
  <si>
    <t>MET0102101</t>
  </si>
  <si>
    <t>MET0102110</t>
  </si>
  <si>
    <t>MET0102002</t>
  </si>
  <si>
    <t>MET0101903</t>
  </si>
  <si>
    <t>MET0101001</t>
  </si>
  <si>
    <t>MET0101002</t>
  </si>
  <si>
    <t>MET0101106</t>
  </si>
  <si>
    <t>MET0101101</t>
  </si>
  <si>
    <t>MET0107701</t>
  </si>
  <si>
    <t>MET0107702</t>
  </si>
  <si>
    <t>Telmisartán</t>
  </si>
  <si>
    <t>Budesonida</t>
  </si>
  <si>
    <t>MET0200701</t>
  </si>
  <si>
    <t>MET0900101</t>
  </si>
  <si>
    <t>MET0900102</t>
  </si>
  <si>
    <t>Loratadina</t>
  </si>
  <si>
    <t>Cilostazol</t>
  </si>
  <si>
    <t>CILOSTANE 100 MG X 30 COMP.</t>
  </si>
  <si>
    <t>CILOSTANE 50 MG X 30 COMP.</t>
  </si>
  <si>
    <t>CILOSTANE 100 MG X 60 COMP.</t>
  </si>
  <si>
    <t>MET0200907</t>
  </si>
  <si>
    <t>MET0200901</t>
  </si>
  <si>
    <t>MET0200905</t>
  </si>
  <si>
    <t>MET0100708</t>
  </si>
  <si>
    <t>Mesalazina</t>
  </si>
  <si>
    <t>MET0104302</t>
  </si>
  <si>
    <t>MET0104303</t>
  </si>
  <si>
    <t>APARZO 10 MG X 10 COMP.</t>
  </si>
  <si>
    <t>APARZO 10 MG X 20 COMP.</t>
  </si>
  <si>
    <t>ATENOLOL ECZANE 50 MG X 490 COMP.</t>
  </si>
  <si>
    <t>CARBON ACTIVADO 250 MG X 100 COMP.</t>
  </si>
  <si>
    <t>CARBON ACTIVADO 250 MG X 500 COMP.</t>
  </si>
  <si>
    <t>CARBON ACTIVADO 500 MG X 350 COMP.</t>
  </si>
  <si>
    <t>LOVOPREN 2 MG X 10 COMP.</t>
  </si>
  <si>
    <t>LOVOPREN 2 MG X 1.000 COMP.</t>
  </si>
  <si>
    <t>MITEX 40 MG X 28 COMP.</t>
  </si>
  <si>
    <t>MITEX 80 MG X 28 COMP.</t>
  </si>
  <si>
    <t>NEOBLOCK 5 MG X 28 COMP.</t>
  </si>
  <si>
    <t>NORMOPAX 200 MG X 30 COMP.</t>
  </si>
  <si>
    <t>NORMOPAX 200 MG X 60 COMP.</t>
  </si>
  <si>
    <t>NORMOPAX 200 MG X 500 COMP.</t>
  </si>
  <si>
    <t>ROVASTANE 10 MG X 30 COMP. REC.</t>
  </si>
  <si>
    <t>ROVASTANE 20 MG X 30 COMP. REC.</t>
  </si>
  <si>
    <t>ENTOCORT X 100 CÁPS. LIB. CONT.</t>
  </si>
  <si>
    <t>OMEFORT 40 MG X 28 CÁPS.</t>
  </si>
  <si>
    <t>OMEFORT 40 MG X 490 CÁPS.</t>
  </si>
  <si>
    <t>URDECOLE 300 MG X 30 COMP.</t>
  </si>
  <si>
    <t>URDECOLE 300 MG X 50 COMP.</t>
  </si>
  <si>
    <t>URDECOLE 500 MG X 30 COMP.</t>
  </si>
  <si>
    <t>URDECOLE 300 MG X 500 COMP.</t>
  </si>
  <si>
    <t>ATENOLOL ECZANE 100 MG X 28 COMP.</t>
  </si>
  <si>
    <t>MET0104706</t>
  </si>
  <si>
    <t>MET0101904</t>
  </si>
  <si>
    <t>MET0103905</t>
  </si>
  <si>
    <t>NEOBLOCK 10 MG X 28 COMP.</t>
  </si>
  <si>
    <t>MET0102004</t>
  </si>
  <si>
    <t xml:space="preserve">MET0201210 </t>
  </si>
  <si>
    <t xml:space="preserve">MET0201211 </t>
  </si>
  <si>
    <t>MET0201212</t>
  </si>
  <si>
    <t xml:space="preserve">ACLOXIGENAC PLUS 50 MG - 4MG X 10 COMP.  REC.  </t>
  </si>
  <si>
    <t xml:space="preserve">ACLOXIGENAC PLUS 50 MG - 4MG X 20 COMP.  REC.  </t>
  </si>
  <si>
    <t xml:space="preserve">Diclofenac Sódico - Pridinol </t>
  </si>
  <si>
    <t xml:space="preserve">ACLOXIGENAC PLUS 50 MG - 4MG X 500 COMP.  REC.  </t>
  </si>
  <si>
    <t>CET0191149</t>
  </si>
  <si>
    <t>CET0191150</t>
  </si>
  <si>
    <t>AYSEL SHAMPOO (TODO TIPO DE CABELLO) ENVASE X 300ML</t>
  </si>
  <si>
    <t>AYSEL ACONDICIONADOR (TODO TIPO DE CABELLO) ENVASE X 300ML</t>
  </si>
  <si>
    <t>Extractos naturales+asoc.</t>
  </si>
  <si>
    <t>MET0105406</t>
  </si>
  <si>
    <t>MET0200911</t>
  </si>
  <si>
    <t>CILOSTANE 100 MG X 1000 COMP.</t>
  </si>
  <si>
    <t>Diclofenac Sódico</t>
  </si>
  <si>
    <t>ACLOXIGENAC 50 MG X 10 COMP. REC. GAST.</t>
  </si>
  <si>
    <t>ACLOXIGENAC 50 MG X 20 COMP. REC. GAST.</t>
  </si>
  <si>
    <t>ACLOXIGENAC 50 MG X 500 COMP. REC. GAST.</t>
  </si>
  <si>
    <t>ACLOXIGENAC 75 MG X 10 COMP. REC. GAST.</t>
  </si>
  <si>
    <t>ACLOXIGENAC 75 MG X 20 COMP. REC. GAST.</t>
  </si>
  <si>
    <t>ACLOXIGENAC 75 MG X 500 COMP. REC. GAST.</t>
  </si>
  <si>
    <t>ACLOXIGENAC LP 100 MG X 10 CÁPS. LIB. PROL.</t>
  </si>
  <si>
    <t>ACLOXIGENAC LP 100 MG X 20 CÁPS. LIB. PROL.</t>
  </si>
  <si>
    <t>ACLOXIGENAC LP 100 MG X 500 CÁPS. LIB. PROL.</t>
  </si>
  <si>
    <t>MET0201201</t>
  </si>
  <si>
    <t>MET0201205</t>
  </si>
  <si>
    <t>MET0201204</t>
  </si>
  <si>
    <t>MET0201202</t>
  </si>
  <si>
    <t>MET0201206</t>
  </si>
  <si>
    <t>MET0201203</t>
  </si>
  <si>
    <t>MET0201207</t>
  </si>
  <si>
    <t>MET0201208</t>
  </si>
  <si>
    <t>MET0201209</t>
  </si>
  <si>
    <t>MET0104350</t>
  </si>
  <si>
    <t>Escitalopram</t>
  </si>
  <si>
    <t>MET0104351</t>
  </si>
  <si>
    <t>MET0101501</t>
  </si>
  <si>
    <t>MET0101401</t>
  </si>
  <si>
    <t>TARCANE 50 MG X 30 COMP. REC.</t>
  </si>
  <si>
    <t>TARCANE 100 MG X 30 COMP. REC.</t>
  </si>
  <si>
    <t>Losartán Potásico</t>
  </si>
  <si>
    <t>LANZAMIENTO</t>
  </si>
  <si>
    <t>CLONADANE 0.5 MG X 30 COMP.</t>
  </si>
  <si>
    <t>CLONADANE 0.5 MG X 60 COMP.</t>
  </si>
  <si>
    <t>CLONADANE 1 MG X 30 COMP.</t>
  </si>
  <si>
    <t>CLONADANE 1 MG X 60 COMP.</t>
  </si>
  <si>
    <t>CLONADANE 2 MG X 30 COMP.</t>
  </si>
  <si>
    <t>CLONADANE 2 MG X 60 COMP.</t>
  </si>
  <si>
    <t>Clonazepam</t>
  </si>
  <si>
    <t>PROCITAL 10 MG X 30 COMP. REC.</t>
  </si>
  <si>
    <t>PROCITAL 20 MG X 30 COMP. REC.</t>
  </si>
  <si>
    <t>CÓDIGO</t>
  </si>
  <si>
    <t>FENOSANE 200 MG X 30 CÁPS. DURAS</t>
  </si>
  <si>
    <t>FENOSANE 200 MG X 500 CÁPS. DURAS</t>
  </si>
  <si>
    <t>NUMALAZINA 500 MG X 30 COMP. REC. LIB. RTD.</t>
  </si>
  <si>
    <t>NUMALAZINA 500 MG X 60 COMP. REC. LIB. RTD.</t>
  </si>
  <si>
    <t>OMEFORT 20 MG X 14 CÁPS. GASTR.</t>
  </si>
  <si>
    <t>OMEFORT 20 MG X 28 CÁPS. GASTR.</t>
  </si>
  <si>
    <t>OMEFORT 20 MG X 490 CÁPS. GASTR.</t>
  </si>
  <si>
    <t>PROBLOCK 2,5 MG X 30 COMP. REC.</t>
  </si>
  <si>
    <t>PROBLOCK 5 MG X 30 COMP. REC.</t>
  </si>
  <si>
    <t>PROBLOCK 5 MG X 1200 COMP. REC.</t>
  </si>
  <si>
    <t>PROBLOCK 10 MG X 30 COMP. REC.</t>
  </si>
  <si>
    <t>ESTOCALM 10 MG X 20 COMP. REC.</t>
  </si>
  <si>
    <t>ESTOCALM 10 MG X 50 COMP. REC.</t>
  </si>
  <si>
    <t>ULTRALAX 5 MG X 10 COMP. GASTR.</t>
  </si>
  <si>
    <t>ULTRALAX 5 MG X 1.000 COMP. GASTR.</t>
  </si>
  <si>
    <t>ULTRAPRAZOL 20 MG X 28 CÁPS. GASTR.</t>
  </si>
  <si>
    <t>ULTRAPRAZOL 20 MG X 42 CÁPS. GASTR.</t>
  </si>
  <si>
    <t>ULTRAPRAZOL 40 MG X 28 CÁPS. GASTR.</t>
  </si>
  <si>
    <t>ULTRAPRAZOL 40 MG X 42 CÁPS. GASTR.</t>
  </si>
  <si>
    <t>MET0100710</t>
  </si>
  <si>
    <t>MET0900103</t>
  </si>
  <si>
    <t>APARZO 10 MG X 500 COMP.</t>
  </si>
  <si>
    <t>MET0109965</t>
  </si>
  <si>
    <t>MET0109966</t>
  </si>
  <si>
    <t>MET0109967</t>
  </si>
  <si>
    <t>MET0109968</t>
  </si>
  <si>
    <t>MET0109969</t>
  </si>
  <si>
    <t>MET0109970</t>
  </si>
  <si>
    <t>Rifaximina</t>
  </si>
  <si>
    <t>RIFAMAX 200 MG X 10 COMP. REC.</t>
  </si>
  <si>
    <t>RIFAMAX 200 MG X 20 COMP. REC.</t>
  </si>
  <si>
    <t>RIFAMAX 200 MG X 40 COMP. REC.</t>
  </si>
  <si>
    <t>RIFAMAX 550 MG X 30 COMP. REC.</t>
  </si>
  <si>
    <t>MET0106307</t>
  </si>
  <si>
    <t>MET0106301</t>
  </si>
  <si>
    <t>MET0106308</t>
  </si>
  <si>
    <t>MET0106309</t>
  </si>
  <si>
    <t>Vigencia: 02/01/25</t>
  </si>
  <si>
    <t>LISTA DE PRECIO PARA VENTA DIRECTA ECZANE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</si>
</sst>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[$$-2C0A]\ #,##0"/>
    <numFmt numFmtId="165" formatCode="[$$-2C0A]\ #,##0.00"/>
    <numFmt numFmtId="166" formatCode="[$$-2C0A]\ #,##0.00;[Red][$$-2C0A]\ \-#,##0.00"/>
    <numFmt numFmtId="167" formatCode="_-* #,##0_-;\-* #,##0_-;_-* &quot;-&quot;??_-;_-@_-"/>
    <numFmt numFmtId="168" formatCode="_(&quot;$&quot;\ * #,##0.00_);_(&quot;$&quot;\ * \(#,##0.00\);_(&quot;$&quot;\ * &quot;-&quot;??_);_(@_)"/>
    <numFmt numFmtId="169" formatCode="[$$-2C0A]\ #,##0.00;\-[$$-2C0A]\ #,##0.00"/>
    <numFmt numFmtId="170" formatCode="_ &quot;$&quot;\ * #,##0.00_ ;_ &quot;$&quot;\ * \-#,##0.00_ ;_ &quot;$&quot;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  <xf numFmtId="168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60">
    <xf numFmtId="0" fontId="0" fillId="0" borderId="0" xfId="0"/>
    <xf numFmtId="0" fontId="4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alignment horizontal="center" wrapText="1"/>
      <protection locked="0"/>
    </xf>
    <xf numFmtId="0" fontId="4" fillId="0" borderId="0" xfId="3" applyFont="1" applyAlignment="1" applyProtection="1">
      <alignment horizontal="right"/>
      <protection locked="0"/>
    </xf>
    <xf numFmtId="0" fontId="4" fillId="0" borderId="0" xfId="3" applyFont="1" applyAlignment="1" applyProtection="1">
      <protection locked="0"/>
    </xf>
    <xf numFmtId="0" fontId="6" fillId="0" borderId="0" xfId="3" applyFont="1" applyAlignment="1" applyProtection="1">
      <alignment horizontal="right"/>
      <protection locked="0"/>
    </xf>
    <xf numFmtId="167" fontId="4" fillId="0" borderId="0" xfId="1" applyNumberFormat="1" applyFont="1" applyAlignment="1" applyProtection="1">
      <protection locked="0"/>
    </xf>
    <xf numFmtId="0" fontId="4" fillId="0" borderId="1" xfId="3" applyFont="1" applyBorder="1" applyAlignment="1" applyProtection="1">
      <alignment horizontal="center"/>
      <protection locked="0"/>
    </xf>
    <xf numFmtId="0" fontId="5" fillId="0" borderId="2" xfId="3" applyFont="1" applyBorder="1" applyAlignment="1" applyProtection="1">
      <alignment horizontal="center" wrapText="1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0" borderId="2" xfId="3" applyFont="1" applyBorder="1" applyAlignment="1" applyProtection="1">
      <alignment horizontal="right"/>
      <protection locked="0"/>
    </xf>
    <xf numFmtId="9" fontId="4" fillId="0" borderId="2" xfId="2" applyFont="1" applyBorder="1" applyAlignment="1" applyProtection="1">
      <protection locked="0"/>
    </xf>
    <xf numFmtId="0" fontId="6" fillId="0" borderId="2" xfId="3" applyFont="1" applyBorder="1" applyAlignment="1" applyProtection="1">
      <alignment horizontal="right"/>
      <protection locked="0"/>
    </xf>
    <xf numFmtId="167" fontId="4" fillId="0" borderId="2" xfId="1" applyNumberFormat="1" applyFont="1" applyBorder="1" applyAlignment="1" applyProtection="1">
      <protection locked="0"/>
    </xf>
    <xf numFmtId="0" fontId="4" fillId="0" borderId="2" xfId="3" applyFont="1" applyBorder="1" applyAlignment="1" applyProtection="1">
      <protection locked="0"/>
    </xf>
    <xf numFmtId="0" fontId="4" fillId="0" borderId="3" xfId="3" applyFont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/>
      <protection locked="0"/>
    </xf>
    <xf numFmtId="17" fontId="9" fillId="0" borderId="3" xfId="3" applyNumberFormat="1" applyFont="1" applyBorder="1" applyAlignment="1" applyProtection="1">
      <alignment horizontal="left"/>
      <protection locked="0"/>
    </xf>
    <xf numFmtId="0" fontId="10" fillId="0" borderId="0" xfId="3" applyFont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/>
      <protection locked="0"/>
    </xf>
    <xf numFmtId="0" fontId="7" fillId="0" borderId="0" xfId="3" applyFont="1" applyAlignment="1" applyProtection="1">
      <alignment horizontal="left" vertical="center"/>
      <protection locked="0"/>
    </xf>
    <xf numFmtId="0" fontId="4" fillId="0" borderId="0" xfId="3" applyFont="1" applyAlignment="1" applyProtection="1">
      <alignment horizontal="left"/>
      <protection locked="0"/>
    </xf>
    <xf numFmtId="0" fontId="11" fillId="0" borderId="5" xfId="3" applyFont="1" applyBorder="1" applyAlignment="1" applyProtection="1">
      <alignment horizontal="left"/>
      <protection locked="0"/>
    </xf>
    <xf numFmtId="0" fontId="10" fillId="0" borderId="5" xfId="3" applyFont="1" applyBorder="1" applyAlignment="1" applyProtection="1">
      <alignment horizontal="center" wrapText="1"/>
      <protection locked="0"/>
    </xf>
    <xf numFmtId="0" fontId="11" fillId="0" borderId="5" xfId="3" applyFont="1" applyBorder="1" applyAlignment="1" applyProtection="1">
      <alignment horizontal="center"/>
      <protection locked="0"/>
    </xf>
    <xf numFmtId="0" fontId="11" fillId="0" borderId="5" xfId="3" applyFont="1" applyBorder="1" applyAlignment="1" applyProtection="1">
      <alignment horizontal="right"/>
      <protection locked="0"/>
    </xf>
    <xf numFmtId="0" fontId="3" fillId="4" borderId="0" xfId="3" applyFont="1" applyFill="1" applyAlignment="1" applyProtection="1">
      <alignment horizontal="center" vertical="center" wrapText="1"/>
      <protection locked="0"/>
    </xf>
    <xf numFmtId="0" fontId="3" fillId="4" borderId="13" xfId="3" applyFont="1" applyFill="1" applyBorder="1" applyAlignment="1" applyProtection="1">
      <alignment horizontal="center" vertical="center" wrapText="1"/>
      <protection locked="0"/>
    </xf>
    <xf numFmtId="0" fontId="3" fillId="4" borderId="14" xfId="3" applyFont="1" applyFill="1" applyBorder="1" applyAlignment="1" applyProtection="1">
      <alignment horizontal="center" vertical="center" wrapText="1"/>
      <protection locked="0"/>
    </xf>
    <xf numFmtId="9" fontId="3" fillId="4" borderId="14" xfId="2" applyFont="1" applyFill="1" applyBorder="1" applyAlignment="1" applyProtection="1">
      <alignment horizontal="center" vertical="center" wrapText="1"/>
      <protection locked="0"/>
    </xf>
    <xf numFmtId="167" fontId="3" fillId="4" borderId="9" xfId="1" applyNumberFormat="1" applyFont="1" applyFill="1" applyBorder="1" applyAlignment="1" applyProtection="1">
      <alignment horizontal="center" vertical="center"/>
      <protection locked="0"/>
    </xf>
    <xf numFmtId="164" fontId="3" fillId="4" borderId="14" xfId="3" applyNumberFormat="1" applyFont="1" applyFill="1" applyBorder="1" applyAlignment="1" applyProtection="1">
      <alignment horizontal="center" vertical="center"/>
      <protection locked="0"/>
    </xf>
    <xf numFmtId="0" fontId="5" fillId="0" borderId="0" xfId="3" applyFont="1" applyAlignment="1" applyProtection="1">
      <protection locked="0"/>
    </xf>
    <xf numFmtId="0" fontId="4" fillId="0" borderId="6" xfId="3" applyFont="1" applyBorder="1" applyAlignment="1" applyProtection="1">
      <alignment horizontal="center"/>
      <protection locked="0"/>
    </xf>
    <xf numFmtId="0" fontId="4" fillId="0" borderId="16" xfId="3" applyFont="1" applyBorder="1" applyAlignment="1" applyProtection="1">
      <alignment horizontal="left"/>
      <protection locked="0"/>
    </xf>
    <xf numFmtId="0" fontId="11" fillId="0" borderId="0" xfId="3" applyFont="1" applyAlignment="1" applyProtection="1">
      <alignment horizontal="left"/>
      <protection locked="0"/>
    </xf>
    <xf numFmtId="0" fontId="12" fillId="0" borderId="3" xfId="3" applyFont="1" applyBorder="1" applyAlignment="1">
      <alignment horizontal="center" vertical="center"/>
    </xf>
    <xf numFmtId="0" fontId="12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 wrapText="1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right" vertical="center"/>
    </xf>
    <xf numFmtId="166" fontId="14" fillId="0" borderId="8" xfId="3" applyNumberFormat="1" applyFont="1" applyBorder="1" applyAlignment="1" applyProtection="1">
      <alignment horizontal="right" vertical="center"/>
      <protection locked="0"/>
    </xf>
    <xf numFmtId="0" fontId="12" fillId="0" borderId="0" xfId="3" applyFont="1">
      <alignment vertical="center"/>
    </xf>
    <xf numFmtId="167" fontId="12" fillId="0" borderId="0" xfId="1" applyNumberFormat="1" applyFont="1" applyAlignment="1">
      <alignment vertical="center"/>
    </xf>
    <xf numFmtId="164" fontId="12" fillId="0" borderId="0" xfId="3" applyNumberFormat="1" applyFont="1">
      <alignment vertical="center"/>
    </xf>
    <xf numFmtId="0" fontId="15" fillId="2" borderId="4" xfId="3" applyFont="1" applyFill="1" applyBorder="1" applyAlignment="1" applyProtection="1">
      <alignment horizontal="center" vertical="center"/>
      <protection locked="0"/>
    </xf>
    <xf numFmtId="0" fontId="15" fillId="2" borderId="5" xfId="3" applyFont="1" applyFill="1" applyBorder="1" applyAlignment="1" applyProtection="1">
      <alignment horizontal="center" vertical="center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165" fontId="15" fillId="2" borderId="5" xfId="3" applyNumberFormat="1" applyFont="1" applyFill="1" applyBorder="1" applyAlignment="1" applyProtection="1">
      <alignment horizontal="right" vertical="center"/>
      <protection locked="0"/>
    </xf>
    <xf numFmtId="9" fontId="15" fillId="2" borderId="5" xfId="3" applyNumberFormat="1" applyFont="1" applyFill="1" applyBorder="1" applyAlignment="1" applyProtection="1">
      <alignment horizontal="right" vertical="center"/>
      <protection locked="0"/>
    </xf>
    <xf numFmtId="167" fontId="15" fillId="2" borderId="11" xfId="1" applyNumberFormat="1" applyFont="1" applyFill="1" applyBorder="1" applyAlignment="1" applyProtection="1">
      <alignment horizontal="center" vertical="center"/>
      <protection locked="0"/>
    </xf>
    <xf numFmtId="0" fontId="13" fillId="0" borderId="5" xfId="3" applyFont="1" applyBorder="1" applyAlignment="1">
      <alignment horizontal="center" vertical="center"/>
    </xf>
    <xf numFmtId="0" fontId="10" fillId="0" borderId="12" xfId="3" applyFont="1" applyBorder="1" applyAlignment="1" applyProtection="1">
      <alignment horizontal="left"/>
      <protection locked="0"/>
    </xf>
    <xf numFmtId="0" fontId="10" fillId="0" borderId="12" xfId="3" applyFont="1" applyBorder="1" applyAlignment="1" applyProtection="1">
      <alignment horizontal="center" wrapText="1"/>
      <protection locked="0"/>
    </xf>
    <xf numFmtId="0" fontId="10" fillId="0" borderId="12" xfId="3" applyFont="1" applyBorder="1" applyAlignment="1" applyProtection="1">
      <alignment horizontal="center"/>
      <protection locked="0"/>
    </xf>
    <xf numFmtId="0" fontId="10" fillId="0" borderId="12" xfId="3" applyFont="1" applyBorder="1" applyAlignment="1" applyProtection="1">
      <alignment horizontal="right"/>
      <protection locked="0"/>
    </xf>
    <xf numFmtId="167" fontId="10" fillId="0" borderId="12" xfId="1" applyNumberFormat="1" applyFont="1" applyBorder="1" applyAlignment="1" applyProtection="1">
      <alignment horizontal="center"/>
      <protection locked="0"/>
    </xf>
    <xf numFmtId="164" fontId="10" fillId="0" borderId="12" xfId="3" applyNumberFormat="1" applyFont="1" applyBorder="1" applyAlignment="1" applyProtection="1">
      <alignment horizontal="center"/>
      <protection locked="0"/>
    </xf>
    <xf numFmtId="0" fontId="13" fillId="0" borderId="0" xfId="3" applyFont="1">
      <alignment vertical="center"/>
    </xf>
    <xf numFmtId="0" fontId="10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alignment horizontal="right"/>
      <protection locked="0"/>
    </xf>
    <xf numFmtId="0" fontId="10" fillId="0" borderId="0" xfId="3" applyFont="1" applyAlignment="1" applyProtection="1">
      <alignment horizontal="right"/>
      <protection locked="0"/>
    </xf>
    <xf numFmtId="167" fontId="5" fillId="0" borderId="0" xfId="1" applyNumberFormat="1" applyFont="1" applyAlignment="1" applyProtection="1">
      <protection locked="0"/>
    </xf>
    <xf numFmtId="0" fontId="11" fillId="0" borderId="1" xfId="3" applyFont="1" applyBorder="1" applyAlignment="1" applyProtection="1">
      <alignment horizontal="left"/>
      <protection locked="0"/>
    </xf>
    <xf numFmtId="0" fontId="10" fillId="0" borderId="2" xfId="3" applyFont="1" applyBorder="1" applyAlignment="1" applyProtection="1">
      <alignment horizontal="center" wrapText="1"/>
      <protection locked="0"/>
    </xf>
    <xf numFmtId="0" fontId="11" fillId="0" borderId="2" xfId="3" applyFont="1" applyBorder="1" applyAlignment="1" applyProtection="1">
      <alignment horizontal="center"/>
      <protection locked="0"/>
    </xf>
    <xf numFmtId="0" fontId="11" fillId="0" borderId="2" xfId="3" applyFont="1" applyBorder="1" applyAlignment="1" applyProtection="1">
      <alignment horizontal="right"/>
      <protection locked="0"/>
    </xf>
    <xf numFmtId="0" fontId="11" fillId="0" borderId="2" xfId="3" applyFont="1" applyBorder="1" applyAlignment="1" applyProtection="1">
      <alignment horizontal="left"/>
      <protection locked="0"/>
    </xf>
    <xf numFmtId="0" fontId="3" fillId="4" borderId="17" xfId="3" applyFont="1" applyFill="1" applyBorder="1" applyAlignment="1" applyProtection="1">
      <alignment horizontal="center" vertical="center" wrapText="1"/>
      <protection locked="0"/>
    </xf>
    <xf numFmtId="9" fontId="3" fillId="4" borderId="14" xfId="2" applyFont="1" applyFill="1" applyBorder="1" applyAlignment="1" applyProtection="1">
      <alignment horizontal="right" vertical="center" wrapText="1"/>
      <protection locked="0"/>
    </xf>
    <xf numFmtId="9" fontId="6" fillId="0" borderId="0" xfId="2" applyFont="1" applyBorder="1" applyAlignment="1" applyProtection="1">
      <alignment horizontal="right"/>
      <protection locked="0"/>
    </xf>
    <xf numFmtId="9" fontId="11" fillId="0" borderId="2" xfId="2" applyFont="1" applyBorder="1" applyAlignment="1" applyProtection="1">
      <alignment horizontal="right"/>
      <protection locked="0"/>
    </xf>
    <xf numFmtId="0" fontId="3" fillId="4" borderId="17" xfId="3" applyFont="1" applyFill="1" applyBorder="1" applyAlignment="1" applyProtection="1">
      <alignment horizontal="right" vertical="center" wrapText="1"/>
      <protection locked="0"/>
    </xf>
    <xf numFmtId="9" fontId="7" fillId="0" borderId="0" xfId="2" applyFont="1" applyBorder="1" applyAlignment="1">
      <alignment horizontal="right" vertical="center"/>
    </xf>
    <xf numFmtId="9" fontId="15" fillId="2" borderId="5" xfId="2" applyFont="1" applyFill="1" applyBorder="1" applyAlignment="1" applyProtection="1">
      <alignment horizontal="right" vertical="center"/>
      <protection locked="0"/>
    </xf>
    <xf numFmtId="9" fontId="10" fillId="0" borderId="12" xfId="2" applyFont="1" applyBorder="1" applyAlignment="1" applyProtection="1">
      <alignment horizontal="right"/>
      <protection locked="0"/>
    </xf>
    <xf numFmtId="0" fontId="10" fillId="0" borderId="0" xfId="3" applyFont="1" applyAlignment="1" applyProtection="1">
      <alignment horizontal="left"/>
      <protection locked="0"/>
    </xf>
    <xf numFmtId="169" fontId="15" fillId="2" borderId="11" xfId="1" applyNumberFormat="1" applyFont="1" applyFill="1" applyBorder="1" applyAlignment="1" applyProtection="1">
      <alignment horizontal="right" vertical="center"/>
      <protection locked="0"/>
    </xf>
    <xf numFmtId="165" fontId="16" fillId="2" borderId="8" xfId="3" applyNumberFormat="1" applyFont="1" applyFill="1" applyBorder="1" applyAlignment="1" applyProtection="1">
      <alignment horizontal="right" vertical="center"/>
      <protection locked="0"/>
    </xf>
    <xf numFmtId="0" fontId="13" fillId="0" borderId="15" xfId="3" applyFont="1" applyBorder="1" applyAlignment="1" applyProtection="1">
      <alignment horizontal="center" vertical="center" wrapText="1"/>
      <protection locked="0"/>
    </xf>
    <xf numFmtId="0" fontId="13" fillId="0" borderId="8" xfId="3" applyFont="1" applyBorder="1" applyAlignment="1" applyProtection="1">
      <alignment horizontal="left" vertical="center" wrapText="1"/>
      <protection locked="0"/>
    </xf>
    <xf numFmtId="0" fontId="13" fillId="0" borderId="8" xfId="3" applyFont="1" applyBorder="1" applyAlignment="1" applyProtection="1">
      <alignment horizontal="center" vertical="center"/>
      <protection locked="0"/>
    </xf>
    <xf numFmtId="165" fontId="13" fillId="0" borderId="8" xfId="3" applyNumberFormat="1" applyFont="1" applyBorder="1" applyAlignment="1" applyProtection="1">
      <alignment horizontal="right" vertical="center"/>
      <protection locked="0"/>
    </xf>
    <xf numFmtId="10" fontId="16" fillId="3" borderId="8" xfId="2" applyNumberFormat="1" applyFont="1" applyFill="1" applyBorder="1" applyAlignment="1" applyProtection="1">
      <alignment horizontal="right" vertical="center"/>
      <protection locked="0"/>
    </xf>
    <xf numFmtId="167" fontId="13" fillId="0" borderId="8" xfId="1" applyNumberFormat="1" applyFont="1" applyFill="1" applyBorder="1" applyAlignment="1" applyProtection="1">
      <alignment horizontal="center" vertical="center"/>
      <protection locked="0"/>
    </xf>
    <xf numFmtId="167" fontId="13" fillId="0" borderId="8" xfId="1" applyNumberFormat="1" applyFont="1" applyBorder="1" applyAlignment="1" applyProtection="1">
      <alignment horizontal="center" vertical="center"/>
      <protection locked="0"/>
    </xf>
    <xf numFmtId="165" fontId="13" fillId="0" borderId="8" xfId="3" applyNumberFormat="1" applyFont="1" applyFill="1" applyBorder="1" applyAlignment="1" applyProtection="1">
      <alignment horizontal="right" vertical="center"/>
      <protection locked="0"/>
    </xf>
    <xf numFmtId="0" fontId="13" fillId="0" borderId="8" xfId="3" applyFont="1" applyFill="1" applyBorder="1" applyAlignment="1" applyProtection="1">
      <alignment horizontal="left" vertical="center" wrapText="1"/>
      <protection locked="0"/>
    </xf>
    <xf numFmtId="0" fontId="13" fillId="0" borderId="8" xfId="3" applyFont="1" applyFill="1" applyBorder="1" applyAlignment="1" applyProtection="1">
      <alignment horizontal="center" vertical="center"/>
      <protection locked="0"/>
    </xf>
    <xf numFmtId="167" fontId="16" fillId="0" borderId="8" xfId="1" applyNumberFormat="1" applyFont="1" applyFill="1" applyBorder="1" applyAlignment="1" applyProtection="1">
      <alignment horizontal="center" vertical="center"/>
      <protection locked="0"/>
    </xf>
    <xf numFmtId="0" fontId="13" fillId="0" borderId="8" xfId="3" applyFont="1" applyFill="1" applyBorder="1" applyAlignment="1" applyProtection="1">
      <alignment horizontal="left" wrapText="1"/>
      <protection locked="0"/>
    </xf>
    <xf numFmtId="0" fontId="13" fillId="0" borderId="8" xfId="3" applyFont="1" applyFill="1" applyBorder="1" applyAlignment="1" applyProtection="1">
      <alignment horizontal="center"/>
      <protection locked="0"/>
    </xf>
    <xf numFmtId="0" fontId="13" fillId="0" borderId="8" xfId="3" applyFont="1" applyFill="1" applyBorder="1" applyAlignment="1" applyProtection="1">
      <alignment horizontal="left" vertical="center"/>
      <protection locked="0"/>
    </xf>
    <xf numFmtId="0" fontId="13" fillId="0" borderId="18" xfId="3" applyFont="1" applyFill="1" applyBorder="1" applyAlignment="1" applyProtection="1">
      <alignment horizontal="left" vertical="center" wrapText="1"/>
      <protection locked="0"/>
    </xf>
    <xf numFmtId="0" fontId="13" fillId="0" borderId="8" xfId="3" applyFont="1" applyFill="1" applyBorder="1" applyAlignment="1" applyProtection="1">
      <alignment horizontal="center" vertical="center" wrapText="1"/>
      <protection locked="0"/>
    </xf>
    <xf numFmtId="10" fontId="16" fillId="3" borderId="10" xfId="2" applyNumberFormat="1" applyFont="1" applyFill="1" applyBorder="1" applyAlignment="1" applyProtection="1">
      <alignment horizontal="right" vertical="center"/>
      <protection locked="0"/>
    </xf>
    <xf numFmtId="165" fontId="16" fillId="2" borderId="10" xfId="3" applyNumberFormat="1" applyFont="1" applyFill="1" applyBorder="1" applyAlignment="1" applyProtection="1">
      <alignment horizontal="right" vertical="center"/>
      <protection locked="0"/>
    </xf>
    <xf numFmtId="0" fontId="13" fillId="0" borderId="15" xfId="3" applyFont="1" applyBorder="1" applyAlignment="1" applyProtection="1">
      <alignment horizontal="center" vertical="center"/>
      <protection locked="0"/>
    </xf>
    <xf numFmtId="0" fontId="13" fillId="0" borderId="8" xfId="3" applyFont="1" applyBorder="1" applyAlignment="1" applyProtection="1">
      <alignment horizontal="center"/>
      <protection locked="0"/>
    </xf>
    <xf numFmtId="0" fontId="13" fillId="0" borderId="8" xfId="3" applyFont="1" applyBorder="1" applyAlignment="1">
      <alignment horizontal="center" vertical="center"/>
    </xf>
    <xf numFmtId="167" fontId="16" fillId="6" borderId="8" xfId="1" applyNumberFormat="1" applyFont="1" applyFill="1" applyBorder="1" applyAlignment="1" applyProtection="1">
      <alignment horizontal="center" vertical="center"/>
      <protection locked="0"/>
    </xf>
    <xf numFmtId="0" fontId="13" fillId="6" borderId="8" xfId="3" applyFont="1" applyFill="1" applyBorder="1" applyAlignment="1" applyProtection="1">
      <alignment horizontal="center" vertical="center" wrapText="1"/>
      <protection locked="0"/>
    </xf>
    <xf numFmtId="0" fontId="13" fillId="6" borderId="8" xfId="3" applyFont="1" applyFill="1" applyBorder="1" applyAlignment="1" applyProtection="1">
      <alignment horizontal="center" vertical="center"/>
      <protection locked="0"/>
    </xf>
    <xf numFmtId="165" fontId="13" fillId="6" borderId="8" xfId="3" applyNumberFormat="1" applyFont="1" applyFill="1" applyBorder="1" applyAlignment="1" applyProtection="1">
      <alignment horizontal="right" vertical="center"/>
      <protection locked="0"/>
    </xf>
    <xf numFmtId="0" fontId="13" fillId="6" borderId="8" xfId="0" applyFont="1" applyFill="1" applyBorder="1" applyAlignment="1">
      <alignment horizontal="center" vertical="center"/>
    </xf>
    <xf numFmtId="165" fontId="13" fillId="6" borderId="8" xfId="2" applyNumberFormat="1" applyFont="1" applyFill="1" applyBorder="1" applyAlignment="1" applyProtection="1">
      <alignment horizontal="right" vertical="center"/>
      <protection locked="0"/>
    </xf>
    <xf numFmtId="43" fontId="12" fillId="0" borderId="0" xfId="1" applyNumberFormat="1" applyFont="1" applyAlignment="1" applyProtection="1">
      <alignment horizontal="center"/>
      <protection locked="0"/>
    </xf>
    <xf numFmtId="43" fontId="8" fillId="0" borderId="2" xfId="1" applyNumberFormat="1" applyFont="1" applyBorder="1" applyAlignment="1" applyProtection="1">
      <alignment horizontal="center"/>
      <protection locked="0"/>
    </xf>
    <xf numFmtId="0" fontId="13" fillId="0" borderId="8" xfId="3" applyFont="1" applyBorder="1" applyAlignment="1" applyProtection="1">
      <alignment horizontal="center" wrapText="1"/>
      <protection locked="0"/>
    </xf>
    <xf numFmtId="0" fontId="13" fillId="0" borderId="8" xfId="3" applyFont="1" applyFill="1" applyBorder="1" applyAlignment="1" applyProtection="1">
      <alignment horizontal="center" wrapText="1"/>
      <protection locked="0"/>
    </xf>
    <xf numFmtId="0" fontId="13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16" fillId="3" borderId="8" xfId="3" applyNumberFormat="1" applyFont="1" applyFill="1" applyBorder="1" applyAlignment="1" applyProtection="1">
      <alignment horizontal="right" vertical="center"/>
      <protection locked="0"/>
    </xf>
    <xf numFmtId="165" fontId="16" fillId="3" borderId="8" xfId="2" applyNumberFormat="1" applyFont="1" applyFill="1" applyBorder="1" applyAlignment="1" applyProtection="1">
      <alignment horizontal="right" vertical="center"/>
      <protection locked="0"/>
    </xf>
    <xf numFmtId="0" fontId="13" fillId="0" borderId="7" xfId="3" applyFont="1" applyBorder="1" applyAlignment="1" applyProtection="1">
      <alignment horizontal="center" vertical="center" wrapText="1"/>
      <protection locked="0"/>
    </xf>
    <xf numFmtId="0" fontId="13" fillId="0" borderId="8" xfId="3" applyFont="1" applyBorder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>
      <alignment vertical="center" wrapText="1"/>
    </xf>
    <xf numFmtId="0" fontId="13" fillId="0" borderId="8" xfId="3" applyFont="1" applyBorder="1" applyAlignment="1" applyProtection="1">
      <alignment horizontal="center" vertical="center" wrapText="1"/>
      <protection locked="0"/>
    </xf>
    <xf numFmtId="0" fontId="4" fillId="0" borderId="0" xfId="3" applyFont="1" applyFill="1" applyAlignment="1" applyProtection="1">
      <protection locked="0"/>
    </xf>
    <xf numFmtId="0" fontId="5" fillId="0" borderId="0" xfId="3" applyFont="1" applyFill="1" applyAlignment="1" applyProtection="1">
      <protection locked="0"/>
    </xf>
    <xf numFmtId="0" fontId="13" fillId="0" borderId="0" xfId="3" applyFont="1" applyFill="1" applyAlignment="1" applyProtection="1">
      <protection locked="0"/>
    </xf>
    <xf numFmtId="0" fontId="16" fillId="0" borderId="0" xfId="3" applyFont="1" applyFill="1" applyAlignment="1" applyProtection="1">
      <protection locked="0"/>
    </xf>
    <xf numFmtId="0" fontId="16" fillId="0" borderId="0" xfId="3" applyFont="1" applyFill="1" applyProtection="1">
      <alignment vertical="center"/>
      <protection locked="0"/>
    </xf>
    <xf numFmtId="0" fontId="13" fillId="0" borderId="0" xfId="3" applyFont="1" applyFill="1" applyProtection="1">
      <alignment vertical="center"/>
      <protection locked="0"/>
    </xf>
    <xf numFmtId="0" fontId="13" fillId="0" borderId="0" xfId="3" applyFont="1" applyFill="1">
      <alignment vertical="center"/>
    </xf>
    <xf numFmtId="0" fontId="12" fillId="0" borderId="0" xfId="3" applyFont="1" applyFill="1">
      <alignment vertical="center"/>
    </xf>
    <xf numFmtId="165" fontId="13" fillId="0" borderId="8" xfId="2" applyNumberFormat="1" applyFon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16" fillId="3" borderId="8" xfId="0" applyFont="1" applyFill="1" applyBorder="1" applyAlignment="1">
      <alignment horizontal="center"/>
    </xf>
    <xf numFmtId="0" fontId="16" fillId="3" borderId="18" xfId="3" applyFont="1" applyFill="1" applyBorder="1" applyAlignment="1" applyProtection="1">
      <alignment horizontal="left" vertical="center" wrapText="1"/>
      <protection locked="0"/>
    </xf>
    <xf numFmtId="0" fontId="16" fillId="3" borderId="8" xfId="3" applyFont="1" applyFill="1" applyBorder="1" applyAlignment="1" applyProtection="1">
      <alignment horizontal="center"/>
      <protection locked="0"/>
    </xf>
    <xf numFmtId="0" fontId="18" fillId="7" borderId="19" xfId="3" applyFont="1" applyFill="1" applyBorder="1" applyAlignment="1" applyProtection="1">
      <protection locked="0"/>
    </xf>
    <xf numFmtId="167" fontId="16" fillId="3" borderId="8" xfId="1" applyNumberFormat="1" applyFont="1" applyFill="1" applyBorder="1" applyAlignment="1" applyProtection="1">
      <alignment horizontal="center" vertical="center"/>
      <protection locked="0"/>
    </xf>
    <xf numFmtId="9" fontId="4" fillId="0" borderId="0" xfId="2" applyFont="1" applyFill="1" applyBorder="1" applyAlignment="1" applyProtection="1">
      <protection locked="0"/>
    </xf>
    <xf numFmtId="0" fontId="7" fillId="0" borderId="0" xfId="3" applyFont="1" applyFill="1" applyBorder="1" applyAlignment="1" applyProtection="1">
      <alignment horizontal="center" vertical="center"/>
      <protection locked="0"/>
    </xf>
    <xf numFmtId="0" fontId="4" fillId="0" borderId="0" xfId="3" applyFont="1" applyFill="1" applyBorder="1" applyAlignment="1" applyProtection="1">
      <protection locked="0"/>
    </xf>
    <xf numFmtId="14" fontId="6" fillId="0" borderId="0" xfId="3" applyNumberFormat="1" applyFont="1" applyFill="1" applyBorder="1" applyAlignment="1" applyProtection="1">
      <protection locked="0"/>
    </xf>
    <xf numFmtId="0" fontId="6" fillId="0" borderId="0" xfId="3" applyFont="1" applyFill="1" applyBorder="1" applyAlignment="1" applyProtection="1">
      <alignment horizontal="right"/>
      <protection locked="0"/>
    </xf>
    <xf numFmtId="0" fontId="6" fillId="0" borderId="0" xfId="3" applyFont="1" applyFill="1" applyBorder="1" applyAlignment="1" applyProtection="1">
      <alignment horizontal="center"/>
      <protection locked="0"/>
    </xf>
    <xf numFmtId="0" fontId="7" fillId="0" borderId="0" xfId="3" applyFont="1" applyFill="1" applyBorder="1" applyProtection="1">
      <alignment vertical="center"/>
      <protection locked="0"/>
    </xf>
    <xf numFmtId="0" fontId="7" fillId="0" borderId="0" xfId="3" applyFont="1" applyFill="1" applyBorder="1" applyAlignment="1" applyProtection="1">
      <alignment horizontal="center" vertical="center"/>
      <protection locked="0"/>
    </xf>
    <xf numFmtId="0" fontId="13" fillId="0" borderId="7" xfId="3" applyFont="1" applyBorder="1" applyAlignment="1" applyProtection="1">
      <alignment horizontal="center" vertical="center" wrapText="1"/>
      <protection locked="0"/>
    </xf>
    <xf numFmtId="0" fontId="13" fillId="0" borderId="8" xfId="3" applyFont="1" applyBorder="1" applyAlignment="1" applyProtection="1">
      <alignment horizontal="center" vertical="center" wrapText="1"/>
      <protection locked="0"/>
    </xf>
    <xf numFmtId="0" fontId="17" fillId="5" borderId="3" xfId="3" applyFont="1" applyFill="1" applyBorder="1" applyAlignment="1" applyProtection="1">
      <alignment horizontal="left" vertical="center" wrapText="1"/>
      <protection locked="0"/>
    </xf>
    <xf numFmtId="0" fontId="17" fillId="5" borderId="0" xfId="3" applyFont="1" applyFill="1" applyAlignment="1" applyProtection="1">
      <alignment horizontal="left" vertical="center" wrapText="1"/>
      <protection locked="0"/>
    </xf>
    <xf numFmtId="0" fontId="7" fillId="0" borderId="0" xfId="3" applyFont="1" applyFill="1" applyBorder="1" applyAlignment="1" applyProtection="1">
      <alignment horizontal="center" vertical="center"/>
      <protection locked="0"/>
    </xf>
    <xf numFmtId="0" fontId="13" fillId="0" borderId="7" xfId="3" applyFont="1" applyBorder="1" applyAlignment="1" applyProtection="1">
      <alignment horizontal="center" vertical="center" wrapText="1"/>
      <protection locked="0"/>
    </xf>
    <xf numFmtId="0" fontId="13" fillId="0" borderId="10" xfId="3" applyFont="1" applyBorder="1" applyAlignment="1" applyProtection="1">
      <alignment horizontal="center" vertical="center" wrapText="1"/>
      <protection locked="0"/>
    </xf>
    <xf numFmtId="0" fontId="13" fillId="0" borderId="7" xfId="3" applyFont="1" applyFill="1" applyBorder="1" applyAlignment="1" applyProtection="1">
      <alignment horizontal="center" vertical="center" wrapText="1"/>
      <protection locked="0"/>
    </xf>
    <xf numFmtId="0" fontId="13" fillId="0" borderId="9" xfId="3" applyFont="1" applyFill="1" applyBorder="1" applyAlignment="1" applyProtection="1">
      <alignment horizontal="center" vertical="center" wrapText="1"/>
      <protection locked="0"/>
    </xf>
    <xf numFmtId="0" fontId="13" fillId="0" borderId="10" xfId="3" applyFont="1" applyFill="1" applyBorder="1" applyAlignment="1" applyProtection="1">
      <alignment horizontal="center" vertical="center" wrapText="1"/>
      <protection locked="0"/>
    </xf>
    <xf numFmtId="0" fontId="13" fillId="0" borderId="8" xfId="3" applyFont="1" applyBorder="1" applyAlignment="1" applyProtection="1">
      <alignment horizontal="center" vertical="center" wrapText="1"/>
      <protection locked="0"/>
    </xf>
    <xf numFmtId="0" fontId="13" fillId="0" borderId="9" xfId="3" applyFont="1" applyBorder="1" applyAlignment="1" applyProtection="1">
      <alignment horizontal="center" vertical="center" wrapText="1"/>
      <protection locked="0"/>
    </xf>
    <xf numFmtId="0" fontId="13" fillId="6" borderId="7" xfId="3" applyFont="1" applyFill="1" applyBorder="1" applyAlignment="1" applyProtection="1">
      <alignment horizontal="center" vertical="center" wrapText="1"/>
      <protection locked="0"/>
    </xf>
    <xf numFmtId="0" fontId="13" fillId="6" borderId="10" xfId="3" applyFont="1" applyFill="1" applyBorder="1" applyAlignment="1" applyProtection="1">
      <alignment horizontal="center" vertical="center" wrapText="1"/>
      <protection locked="0"/>
    </xf>
    <xf numFmtId="0" fontId="13" fillId="6" borderId="9" xfId="3" applyFont="1" applyFill="1" applyBorder="1" applyAlignment="1" applyProtection="1">
      <alignment horizontal="center" vertical="center" wrapText="1"/>
      <protection locked="0"/>
    </xf>
    <xf numFmtId="0" fontId="16" fillId="3" borderId="7" xfId="3" applyFont="1" applyFill="1" applyBorder="1" applyAlignment="1" applyProtection="1">
      <alignment horizontal="center" vertical="center" wrapText="1"/>
      <protection locked="0"/>
    </xf>
    <xf numFmtId="0" fontId="16" fillId="3" borderId="9" xfId="3" applyFont="1" applyFill="1" applyBorder="1" applyAlignment="1" applyProtection="1">
      <alignment horizontal="center" vertical="center" wrapText="1"/>
      <protection locked="0"/>
    </xf>
    <xf numFmtId="0" fontId="16" fillId="3" borderId="10" xfId="3" applyFont="1" applyFill="1" applyBorder="1" applyAlignment="1" applyProtection="1">
      <alignment horizontal="center" vertical="center" wrapText="1"/>
      <protection locked="0"/>
    </xf>
  </cellXfs>
  <cellStyles count="7">
    <cellStyle name="Millares" xfId="1" builtinId="3"/>
    <cellStyle name="Millares 2" xfId="5"/>
    <cellStyle name="Moneda 2" xfId="4"/>
    <cellStyle name="Moneda 3" xfId="6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1</xdr:row>
      <xdr:rowOff>73005</xdr:rowOff>
    </xdr:from>
    <xdr:to>
      <xdr:col>1</xdr:col>
      <xdr:colOff>481357</xdr:colOff>
      <xdr:row>3</xdr:row>
      <xdr:rowOff>107102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95865"/>
          <a:ext cx="1381760" cy="400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1</xdr:row>
      <xdr:rowOff>73005</xdr:rowOff>
    </xdr:from>
    <xdr:to>
      <xdr:col>1</xdr:col>
      <xdr:colOff>481357</xdr:colOff>
      <xdr:row>3</xdr:row>
      <xdr:rowOff>107102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101580"/>
          <a:ext cx="1360832" cy="4341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K98"/>
  <sheetViews>
    <sheetView showGridLines="0" zoomScale="90" zoomScaleNormal="90" workbookViewId="0">
      <selection activeCell="B60" sqref="B60"/>
    </sheetView>
  </sheetViews>
  <sheetFormatPr baseColWidth="10" defaultColWidth="10.7109375" defaultRowHeight="15.75" x14ac:dyDescent="0.25"/>
  <cols>
    <col min="1" max="1" width="14.42578125" style="1" customWidth="1"/>
    <col min="2" max="2" width="46.140625" style="2" customWidth="1"/>
    <col min="3" max="3" width="18" style="1" customWidth="1"/>
    <col min="4" max="4" width="15" style="3" customWidth="1"/>
    <col min="5" max="5" width="13.140625" style="4" customWidth="1"/>
    <col min="6" max="6" width="10.7109375" style="5" customWidth="1"/>
    <col min="7" max="7" width="13.5703125" style="3" customWidth="1"/>
    <col min="8" max="8" width="16.28515625" style="6" customWidth="1"/>
    <col min="9" max="9" width="11.28515625" style="4" customWidth="1"/>
    <col min="10" max="10" width="15.28515625" style="42" customWidth="1"/>
    <col min="11" max="11" width="15.7109375" style="125" customWidth="1"/>
    <col min="12" max="16384" width="10.7109375" style="125"/>
  </cols>
  <sheetData>
    <row r="1" spans="1:10" s="118" customFormat="1" ht="2.25" customHeight="1" thickBot="1" x14ac:dyDescent="0.3">
      <c r="A1" s="1"/>
      <c r="B1" s="2"/>
      <c r="C1" s="1"/>
      <c r="D1" s="3"/>
      <c r="E1" s="4"/>
      <c r="F1" s="5"/>
      <c r="G1" s="3"/>
      <c r="H1" s="6"/>
      <c r="I1" s="4"/>
      <c r="J1" s="4"/>
    </row>
    <row r="2" spans="1:10" s="118" customFormat="1" x14ac:dyDescent="0.25">
      <c r="A2" s="7"/>
      <c r="B2" s="8"/>
      <c r="C2" s="9"/>
      <c r="D2" s="10"/>
      <c r="E2" s="11"/>
      <c r="F2" s="12"/>
      <c r="G2" s="10"/>
      <c r="H2" s="13"/>
      <c r="I2" s="14"/>
      <c r="J2" s="14"/>
    </row>
    <row r="3" spans="1:10" s="118" customFormat="1" ht="16.149999999999999" customHeight="1" x14ac:dyDescent="0.25">
      <c r="A3" s="15"/>
      <c r="B3" s="2"/>
      <c r="C3" s="16"/>
      <c r="D3" s="135"/>
      <c r="E3" s="137"/>
      <c r="F3" s="138"/>
      <c r="G3" s="135"/>
      <c r="H3" s="146"/>
      <c r="I3" s="146"/>
      <c r="J3" s="146"/>
    </row>
    <row r="4" spans="1:10" s="118" customFormat="1" ht="16.149999999999999" customHeight="1" x14ac:dyDescent="0.25">
      <c r="A4" s="15"/>
      <c r="B4" s="2"/>
      <c r="C4" s="1"/>
      <c r="D4" s="135"/>
      <c r="E4" s="139"/>
      <c r="F4" s="138"/>
      <c r="G4" s="135"/>
      <c r="H4" s="146"/>
      <c r="I4" s="146"/>
      <c r="J4" s="146"/>
    </row>
    <row r="5" spans="1:10" s="118" customFormat="1" ht="21" customHeight="1" x14ac:dyDescent="0.25">
      <c r="A5" s="144" t="s">
        <v>205</v>
      </c>
      <c r="B5" s="145"/>
      <c r="C5" s="1"/>
      <c r="D5" s="136"/>
      <c r="E5" s="134"/>
      <c r="F5" s="138"/>
      <c r="G5" s="136"/>
      <c r="H5" s="136"/>
      <c r="I5" s="136"/>
      <c r="J5" s="136"/>
    </row>
    <row r="6" spans="1:10" s="118" customFormat="1" ht="21.75" customHeight="1" x14ac:dyDescent="0.3">
      <c r="A6" s="17" t="s">
        <v>204</v>
      </c>
      <c r="B6" s="18"/>
      <c r="C6" s="1"/>
      <c r="D6" s="140"/>
      <c r="E6" s="146"/>
      <c r="F6" s="146"/>
      <c r="G6" s="146"/>
      <c r="H6" s="136"/>
      <c r="I6" s="136"/>
      <c r="J6" s="136"/>
    </row>
    <row r="7" spans="1:10" s="118" customFormat="1" ht="5.25" customHeight="1" thickBot="1" x14ac:dyDescent="0.3">
      <c r="A7" s="19"/>
      <c r="B7" s="18"/>
      <c r="C7" s="1"/>
      <c r="D7" s="3"/>
      <c r="E7" s="20"/>
      <c r="F7" s="5"/>
      <c r="G7" s="21"/>
      <c r="H7" s="4"/>
      <c r="I7" s="4"/>
      <c r="J7" s="4"/>
    </row>
    <row r="8" spans="1:10" s="118" customFormat="1" ht="21.75" thickBot="1" x14ac:dyDescent="0.4">
      <c r="A8" s="63" t="s">
        <v>0</v>
      </c>
      <c r="B8" s="22"/>
      <c r="C8" s="23"/>
      <c r="D8" s="24"/>
      <c r="E8" s="25"/>
      <c r="F8" s="25"/>
      <c r="G8" s="25"/>
      <c r="H8" s="25"/>
      <c r="I8" s="25"/>
      <c r="J8" s="25"/>
    </row>
    <row r="9" spans="1:10" s="119" customFormat="1" ht="30.75" customHeight="1" x14ac:dyDescent="0.25">
      <c r="A9" s="26" t="s">
        <v>166</v>
      </c>
      <c r="B9" s="26" t="s">
        <v>1</v>
      </c>
      <c r="C9" s="27" t="s">
        <v>2</v>
      </c>
      <c r="D9" s="27" t="s">
        <v>3</v>
      </c>
      <c r="E9" s="28" t="s">
        <v>28</v>
      </c>
      <c r="F9" s="69" t="s">
        <v>4</v>
      </c>
      <c r="G9" s="29" t="s">
        <v>29</v>
      </c>
      <c r="H9" s="29" t="s">
        <v>30</v>
      </c>
      <c r="I9" s="30" t="s">
        <v>5</v>
      </c>
      <c r="J9" s="31" t="s">
        <v>6</v>
      </c>
    </row>
    <row r="10" spans="1:10" s="120" customFormat="1" ht="19.5" customHeight="1" x14ac:dyDescent="0.25">
      <c r="A10" s="104" t="s">
        <v>139</v>
      </c>
      <c r="B10" s="87" t="s">
        <v>130</v>
      </c>
      <c r="C10" s="154" t="s">
        <v>129</v>
      </c>
      <c r="D10" s="102">
        <v>10</v>
      </c>
      <c r="E10" s="105">
        <v>2369.33</v>
      </c>
      <c r="F10" s="83">
        <v>0.65019646904399131</v>
      </c>
      <c r="G10" s="103">
        <v>828.80000000000007</v>
      </c>
      <c r="H10" s="78">
        <v>82.88000000000001</v>
      </c>
      <c r="I10" s="89"/>
      <c r="J10" s="86">
        <f t="shared" ref="J10:J18" si="0">I10*G10</f>
        <v>0</v>
      </c>
    </row>
    <row r="11" spans="1:10" s="120" customFormat="1" ht="19.5" customHeight="1" x14ac:dyDescent="0.25">
      <c r="A11" s="104" t="s">
        <v>140</v>
      </c>
      <c r="B11" s="87" t="s">
        <v>131</v>
      </c>
      <c r="C11" s="156"/>
      <c r="D11" s="102">
        <v>20</v>
      </c>
      <c r="E11" s="105">
        <v>4620.1899999999996</v>
      </c>
      <c r="F11" s="83">
        <v>0.70009891368103916</v>
      </c>
      <c r="G11" s="103">
        <v>1385.6</v>
      </c>
      <c r="H11" s="78">
        <v>69.28</v>
      </c>
      <c r="I11" s="89"/>
      <c r="J11" s="86">
        <f t="shared" si="0"/>
        <v>0</v>
      </c>
    </row>
    <row r="12" spans="1:10" s="120" customFormat="1" ht="19.5" customHeight="1" x14ac:dyDescent="0.25">
      <c r="A12" s="104" t="s">
        <v>141</v>
      </c>
      <c r="B12" s="87" t="s">
        <v>132</v>
      </c>
      <c r="C12" s="156"/>
      <c r="D12" s="102">
        <v>500</v>
      </c>
      <c r="E12" s="105">
        <v>58521.98</v>
      </c>
      <c r="F12" s="83">
        <v>0.76470379163521129</v>
      </c>
      <c r="G12" s="103">
        <v>13770.000000000002</v>
      </c>
      <c r="H12" s="78">
        <v>27.540000000000003</v>
      </c>
      <c r="I12" s="89"/>
      <c r="J12" s="86">
        <f t="shared" si="0"/>
        <v>0</v>
      </c>
    </row>
    <row r="13" spans="1:10" s="120" customFormat="1" ht="19.5" customHeight="1" x14ac:dyDescent="0.25">
      <c r="A13" s="104" t="s">
        <v>142</v>
      </c>
      <c r="B13" s="87" t="s">
        <v>133</v>
      </c>
      <c r="C13" s="156"/>
      <c r="D13" s="102">
        <v>10</v>
      </c>
      <c r="E13" s="105">
        <v>5449.42</v>
      </c>
      <c r="F13" s="83">
        <v>0.74802823052728551</v>
      </c>
      <c r="G13" s="103">
        <v>1373.1</v>
      </c>
      <c r="H13" s="78">
        <v>137.31</v>
      </c>
      <c r="I13" s="89"/>
      <c r="J13" s="86">
        <f t="shared" si="0"/>
        <v>0</v>
      </c>
    </row>
    <row r="14" spans="1:10" s="120" customFormat="1" ht="19.5" customHeight="1" x14ac:dyDescent="0.25">
      <c r="A14" s="104" t="s">
        <v>143</v>
      </c>
      <c r="B14" s="87" t="s">
        <v>134</v>
      </c>
      <c r="C14" s="156"/>
      <c r="D14" s="102">
        <v>20</v>
      </c>
      <c r="E14" s="105">
        <v>8529.5400000000009</v>
      </c>
      <c r="F14" s="83">
        <v>0.70005416470290305</v>
      </c>
      <c r="G14" s="103">
        <v>2558.4</v>
      </c>
      <c r="H14" s="78">
        <v>127.92</v>
      </c>
      <c r="I14" s="89"/>
      <c r="J14" s="86">
        <f t="shared" si="0"/>
        <v>0</v>
      </c>
    </row>
    <row r="15" spans="1:10" s="120" customFormat="1" ht="19.5" customHeight="1" x14ac:dyDescent="0.25">
      <c r="A15" s="104" t="s">
        <v>144</v>
      </c>
      <c r="B15" s="87" t="s">
        <v>135</v>
      </c>
      <c r="C15" s="156"/>
      <c r="D15" s="102">
        <v>500</v>
      </c>
      <c r="E15" s="105">
        <v>84079.62</v>
      </c>
      <c r="F15" s="83">
        <v>0.83230181106907952</v>
      </c>
      <c r="G15" s="103">
        <v>14100.000000000002</v>
      </c>
      <c r="H15" s="78">
        <v>28.200000000000003</v>
      </c>
      <c r="I15" s="89"/>
      <c r="J15" s="86">
        <f t="shared" si="0"/>
        <v>0</v>
      </c>
    </row>
    <row r="16" spans="1:10" s="120" customFormat="1" ht="19.5" customHeight="1" x14ac:dyDescent="0.25">
      <c r="A16" s="104" t="s">
        <v>145</v>
      </c>
      <c r="B16" s="87" t="s">
        <v>136</v>
      </c>
      <c r="C16" s="156"/>
      <c r="D16" s="102">
        <v>10</v>
      </c>
      <c r="E16" s="105">
        <v>6515.62</v>
      </c>
      <c r="F16" s="83">
        <v>0.70004389451809645</v>
      </c>
      <c r="G16" s="103">
        <v>1954.4</v>
      </c>
      <c r="H16" s="78">
        <v>195.44</v>
      </c>
      <c r="I16" s="89"/>
      <c r="J16" s="86">
        <f t="shared" si="0"/>
        <v>0</v>
      </c>
    </row>
    <row r="17" spans="1:11" s="120" customFormat="1" ht="19.5" customHeight="1" x14ac:dyDescent="0.25">
      <c r="A17" s="104" t="s">
        <v>146</v>
      </c>
      <c r="B17" s="87" t="s">
        <v>137</v>
      </c>
      <c r="C17" s="156"/>
      <c r="D17" s="102">
        <v>20</v>
      </c>
      <c r="E17" s="105">
        <v>11614.29</v>
      </c>
      <c r="F17" s="83">
        <v>0.70005915126968588</v>
      </c>
      <c r="G17" s="103">
        <v>3483.5999999999995</v>
      </c>
      <c r="H17" s="78">
        <v>174.17999999999998</v>
      </c>
      <c r="I17" s="89"/>
      <c r="J17" s="86">
        <f t="shared" si="0"/>
        <v>0</v>
      </c>
    </row>
    <row r="18" spans="1:11" s="120" customFormat="1" ht="19.5" customHeight="1" x14ac:dyDescent="0.25">
      <c r="A18" s="104" t="s">
        <v>147</v>
      </c>
      <c r="B18" s="87" t="s">
        <v>138</v>
      </c>
      <c r="C18" s="155"/>
      <c r="D18" s="102">
        <v>500</v>
      </c>
      <c r="E18" s="105">
        <v>109580.62</v>
      </c>
      <c r="F18" s="83">
        <v>0.82063434209443242</v>
      </c>
      <c r="G18" s="103">
        <v>19654.999999999996</v>
      </c>
      <c r="H18" s="78">
        <v>39.309999999999995</v>
      </c>
      <c r="I18" s="89"/>
      <c r="J18" s="86">
        <f t="shared" si="0"/>
        <v>0</v>
      </c>
    </row>
    <row r="19" spans="1:11" s="120" customFormat="1" ht="19.5" customHeight="1" x14ac:dyDescent="0.25">
      <c r="A19" s="115" t="s">
        <v>114</v>
      </c>
      <c r="B19" s="87" t="s">
        <v>117</v>
      </c>
      <c r="C19" s="152" t="s">
        <v>119</v>
      </c>
      <c r="D19" s="81">
        <v>10</v>
      </c>
      <c r="E19" s="105">
        <v>7089.62</v>
      </c>
      <c r="F19" s="83">
        <v>0.80008801600085766</v>
      </c>
      <c r="G19" s="82">
        <v>1417.3</v>
      </c>
      <c r="H19" s="78">
        <v>141.72999999999999</v>
      </c>
      <c r="I19" s="84"/>
      <c r="J19" s="86">
        <f t="shared" ref="J19:J21" si="1">I19*G19</f>
        <v>0</v>
      </c>
    </row>
    <row r="20" spans="1:11" s="120" customFormat="1" ht="19.5" customHeight="1" x14ac:dyDescent="0.25">
      <c r="A20" s="115" t="s">
        <v>115</v>
      </c>
      <c r="B20" s="87" t="s">
        <v>118</v>
      </c>
      <c r="C20" s="152"/>
      <c r="D20" s="81">
        <v>20</v>
      </c>
      <c r="E20" s="105">
        <v>12681.95</v>
      </c>
      <c r="F20" s="83">
        <v>0.80004652281392064</v>
      </c>
      <c r="G20" s="82">
        <v>2535.8000000000002</v>
      </c>
      <c r="H20" s="78">
        <v>126.79</v>
      </c>
      <c r="I20" s="84"/>
      <c r="J20" s="86">
        <f t="shared" si="1"/>
        <v>0</v>
      </c>
    </row>
    <row r="21" spans="1:11" s="120" customFormat="1" ht="19.5" customHeight="1" x14ac:dyDescent="0.25">
      <c r="A21" s="115" t="s">
        <v>116</v>
      </c>
      <c r="B21" s="87" t="s">
        <v>120</v>
      </c>
      <c r="C21" s="152"/>
      <c r="D21" s="81">
        <v>500</v>
      </c>
      <c r="E21" s="105">
        <v>306019.18</v>
      </c>
      <c r="F21" s="83">
        <v>0.94784640622852467</v>
      </c>
      <c r="G21" s="82">
        <v>15960</v>
      </c>
      <c r="H21" s="78">
        <v>31.92</v>
      </c>
      <c r="I21" s="84"/>
      <c r="J21" s="86">
        <f t="shared" si="1"/>
        <v>0</v>
      </c>
    </row>
    <row r="22" spans="1:11" s="120" customFormat="1" ht="22.5" customHeight="1" x14ac:dyDescent="0.25">
      <c r="A22" s="115" t="s">
        <v>31</v>
      </c>
      <c r="B22" s="87" t="s">
        <v>7</v>
      </c>
      <c r="C22" s="152" t="s">
        <v>8</v>
      </c>
      <c r="D22" s="81">
        <v>30</v>
      </c>
      <c r="E22" s="105">
        <v>11659.62</v>
      </c>
      <c r="F22" s="83">
        <v>0.81016533986527861</v>
      </c>
      <c r="G22" s="82">
        <v>2213.4</v>
      </c>
      <c r="H22" s="78">
        <v>73.78</v>
      </c>
      <c r="I22" s="84"/>
      <c r="J22" s="86">
        <f>I22*G22</f>
        <v>0</v>
      </c>
    </row>
    <row r="23" spans="1:11" s="120" customFormat="1" ht="17.100000000000001" customHeight="1" x14ac:dyDescent="0.25">
      <c r="A23" s="115" t="s">
        <v>32</v>
      </c>
      <c r="B23" s="87" t="s">
        <v>9</v>
      </c>
      <c r="C23" s="152"/>
      <c r="D23" s="81">
        <v>500</v>
      </c>
      <c r="E23" s="105">
        <v>130922.08</v>
      </c>
      <c r="F23" s="83">
        <v>0.89096567973866592</v>
      </c>
      <c r="G23" s="82">
        <v>14275</v>
      </c>
      <c r="H23" s="78">
        <v>28.55</v>
      </c>
      <c r="I23" s="85"/>
      <c r="J23" s="82">
        <f t="shared" ref="J23:J76" si="2">I23*G23</f>
        <v>0</v>
      </c>
    </row>
    <row r="24" spans="1:11" s="120" customFormat="1" ht="17.100000000000001" customHeight="1" x14ac:dyDescent="0.25">
      <c r="A24" s="115" t="s">
        <v>33</v>
      </c>
      <c r="B24" s="87" t="s">
        <v>10</v>
      </c>
      <c r="C24" s="152"/>
      <c r="D24" s="81">
        <v>30</v>
      </c>
      <c r="E24" s="105">
        <v>15615.7</v>
      </c>
      <c r="F24" s="83">
        <v>0.83662595977125587</v>
      </c>
      <c r="G24" s="82">
        <v>2551.2000000000003</v>
      </c>
      <c r="H24" s="78">
        <v>85.04</v>
      </c>
      <c r="I24" s="85"/>
      <c r="J24" s="82">
        <f t="shared" si="2"/>
        <v>0</v>
      </c>
    </row>
    <row r="25" spans="1:11" s="120" customFormat="1" ht="17.100000000000001" customHeight="1" x14ac:dyDescent="0.25">
      <c r="A25" s="115" t="s">
        <v>34</v>
      </c>
      <c r="B25" s="87" t="s">
        <v>11</v>
      </c>
      <c r="C25" s="152"/>
      <c r="D25" s="81">
        <v>500</v>
      </c>
      <c r="E25" s="105">
        <v>219702.18</v>
      </c>
      <c r="F25" s="83">
        <v>0.91133451657147868</v>
      </c>
      <c r="G25" s="82">
        <v>19480</v>
      </c>
      <c r="H25" s="78">
        <v>38.96</v>
      </c>
      <c r="I25" s="85"/>
      <c r="J25" s="82">
        <f t="shared" si="2"/>
        <v>0</v>
      </c>
    </row>
    <row r="26" spans="1:11" s="120" customFormat="1" ht="17.100000000000001" customHeight="1" x14ac:dyDescent="0.25">
      <c r="A26" s="94" t="s">
        <v>71</v>
      </c>
      <c r="B26" s="87" t="s">
        <v>85</v>
      </c>
      <c r="C26" s="149" t="s">
        <v>73</v>
      </c>
      <c r="D26" s="88">
        <v>10</v>
      </c>
      <c r="E26" s="126">
        <v>3111.17</v>
      </c>
      <c r="F26" s="83">
        <v>0.74977259359019266</v>
      </c>
      <c r="G26" s="82">
        <v>778.50000000000011</v>
      </c>
      <c r="H26" s="78">
        <v>77.850000000000009</v>
      </c>
      <c r="I26" s="84"/>
      <c r="J26" s="86">
        <f t="shared" si="2"/>
        <v>0</v>
      </c>
    </row>
    <row r="27" spans="1:11" s="120" customFormat="1" ht="17.100000000000001" customHeight="1" x14ac:dyDescent="0.25">
      <c r="A27" s="94" t="s">
        <v>72</v>
      </c>
      <c r="B27" s="87" t="s">
        <v>86</v>
      </c>
      <c r="C27" s="150"/>
      <c r="D27" s="88">
        <v>20</v>
      </c>
      <c r="E27" s="126">
        <v>6189.51</v>
      </c>
      <c r="F27" s="83">
        <v>0.80835316527479562</v>
      </c>
      <c r="G27" s="82">
        <v>1186.1999999999998</v>
      </c>
      <c r="H27" s="78">
        <v>59.309999999999995</v>
      </c>
      <c r="I27" s="84"/>
      <c r="J27" s="86">
        <f t="shared" si="2"/>
        <v>0</v>
      </c>
    </row>
    <row r="28" spans="1:11" s="121" customFormat="1" ht="17.100000000000001" customHeight="1" x14ac:dyDescent="0.25">
      <c r="A28" s="94" t="s">
        <v>187</v>
      </c>
      <c r="B28" s="87" t="s">
        <v>188</v>
      </c>
      <c r="C28" s="151"/>
      <c r="D28" s="88">
        <v>500</v>
      </c>
      <c r="E28" s="126">
        <v>119602.57</v>
      </c>
      <c r="F28" s="83">
        <v>0.84001179907756163</v>
      </c>
      <c r="G28" s="82">
        <v>19134.999999999996</v>
      </c>
      <c r="H28" s="78">
        <v>38.269999999999996</v>
      </c>
      <c r="I28" s="84"/>
      <c r="J28" s="86">
        <f t="shared" si="2"/>
        <v>0</v>
      </c>
      <c r="K28" s="120"/>
    </row>
    <row r="29" spans="1:11" s="120" customFormat="1" ht="17.100000000000001" customHeight="1" x14ac:dyDescent="0.25">
      <c r="A29" s="115" t="s">
        <v>35</v>
      </c>
      <c r="B29" s="87" t="s">
        <v>12</v>
      </c>
      <c r="C29" s="147" t="s">
        <v>13</v>
      </c>
      <c r="D29" s="81">
        <v>28</v>
      </c>
      <c r="E29" s="105">
        <v>6521.28</v>
      </c>
      <c r="F29" s="83">
        <v>0.69523774473722955</v>
      </c>
      <c r="G29" s="82">
        <v>1987.44</v>
      </c>
      <c r="H29" s="78">
        <v>70.98</v>
      </c>
      <c r="I29" s="84"/>
      <c r="J29" s="86">
        <f t="shared" si="2"/>
        <v>0</v>
      </c>
    </row>
    <row r="30" spans="1:11" s="120" customFormat="1" ht="17.100000000000001" customHeight="1" x14ac:dyDescent="0.25">
      <c r="A30" s="115" t="s">
        <v>36</v>
      </c>
      <c r="B30" s="87" t="s">
        <v>87</v>
      </c>
      <c r="C30" s="153"/>
      <c r="D30" s="81">
        <v>490</v>
      </c>
      <c r="E30" s="105">
        <v>97471.02</v>
      </c>
      <c r="F30" s="83">
        <v>0.90689745526413901</v>
      </c>
      <c r="G30" s="82">
        <v>9074.8000000000011</v>
      </c>
      <c r="H30" s="78">
        <v>18.520000000000003</v>
      </c>
      <c r="I30" s="84"/>
      <c r="J30" s="86">
        <f t="shared" si="2"/>
        <v>0</v>
      </c>
    </row>
    <row r="31" spans="1:11" s="121" customFormat="1" ht="17.100000000000001" customHeight="1" x14ac:dyDescent="0.25">
      <c r="A31" s="115" t="s">
        <v>109</v>
      </c>
      <c r="B31" s="87" t="s">
        <v>108</v>
      </c>
      <c r="C31" s="148"/>
      <c r="D31" s="81">
        <v>28</v>
      </c>
      <c r="E31" s="105">
        <v>13492.4</v>
      </c>
      <c r="F31" s="83">
        <v>0.82773413180753608</v>
      </c>
      <c r="G31" s="82">
        <v>2324.2800000000002</v>
      </c>
      <c r="H31" s="78">
        <v>83.01</v>
      </c>
      <c r="I31" s="84"/>
      <c r="J31" s="86">
        <f t="shared" si="2"/>
        <v>0</v>
      </c>
    </row>
    <row r="32" spans="1:11" s="122" customFormat="1" ht="30" x14ac:dyDescent="0.25">
      <c r="A32" s="101" t="s">
        <v>121</v>
      </c>
      <c r="B32" s="116" t="s">
        <v>124</v>
      </c>
      <c r="C32" s="154" t="s">
        <v>125</v>
      </c>
      <c r="D32" s="102">
        <v>1</v>
      </c>
      <c r="E32" s="105">
        <v>7684.54</v>
      </c>
      <c r="F32" s="83">
        <v>0.51847735843654918</v>
      </c>
      <c r="G32" s="103">
        <v>3700.28</v>
      </c>
      <c r="H32" s="78">
        <v>3700.28</v>
      </c>
      <c r="I32" s="84"/>
      <c r="J32" s="86">
        <f t="shared" si="2"/>
        <v>0</v>
      </c>
    </row>
    <row r="33" spans="1:10" s="122" customFormat="1" ht="30" x14ac:dyDescent="0.25">
      <c r="A33" s="101" t="s">
        <v>122</v>
      </c>
      <c r="B33" s="116" t="s">
        <v>123</v>
      </c>
      <c r="C33" s="155"/>
      <c r="D33" s="102">
        <v>1</v>
      </c>
      <c r="E33" s="105">
        <v>7227.97</v>
      </c>
      <c r="F33" s="83">
        <v>0.51804033497648716</v>
      </c>
      <c r="G33" s="103">
        <v>3483.59</v>
      </c>
      <c r="H33" s="78">
        <v>3483.59</v>
      </c>
      <c r="I33" s="100"/>
      <c r="J33" s="103">
        <f t="shared" si="2"/>
        <v>0</v>
      </c>
    </row>
    <row r="34" spans="1:10" s="120" customFormat="1" ht="17.100000000000001" customHeight="1" x14ac:dyDescent="0.25">
      <c r="A34" s="117" t="s">
        <v>37</v>
      </c>
      <c r="B34" s="87" t="s">
        <v>88</v>
      </c>
      <c r="C34" s="147" t="s">
        <v>14</v>
      </c>
      <c r="D34" s="81">
        <v>100</v>
      </c>
      <c r="E34" s="105">
        <v>50782.64</v>
      </c>
      <c r="F34" s="83">
        <v>0.70466285329002198</v>
      </c>
      <c r="G34" s="82">
        <v>14997.999999999998</v>
      </c>
      <c r="H34" s="78">
        <v>149.97999999999999</v>
      </c>
      <c r="I34" s="85"/>
      <c r="J34" s="82">
        <f t="shared" si="2"/>
        <v>0</v>
      </c>
    </row>
    <row r="35" spans="1:10" s="120" customFormat="1" ht="17.100000000000001" customHeight="1" x14ac:dyDescent="0.25">
      <c r="A35" s="117" t="s">
        <v>38</v>
      </c>
      <c r="B35" s="87" t="s">
        <v>89</v>
      </c>
      <c r="C35" s="153"/>
      <c r="D35" s="81">
        <v>500</v>
      </c>
      <c r="E35" s="105">
        <v>233887.61</v>
      </c>
      <c r="F35" s="83">
        <v>0.84935072020275038</v>
      </c>
      <c r="G35" s="82">
        <v>35235</v>
      </c>
      <c r="H35" s="78">
        <v>70.47</v>
      </c>
      <c r="I35" s="84"/>
      <c r="J35" s="86">
        <f t="shared" si="2"/>
        <v>0</v>
      </c>
    </row>
    <row r="36" spans="1:10" s="120" customFormat="1" ht="17.100000000000001" customHeight="1" x14ac:dyDescent="0.25">
      <c r="A36" s="108" t="s">
        <v>39</v>
      </c>
      <c r="B36" s="90" t="s">
        <v>90</v>
      </c>
      <c r="C36" s="148"/>
      <c r="D36" s="81">
        <v>350</v>
      </c>
      <c r="E36" s="105">
        <v>250535.81</v>
      </c>
      <c r="F36" s="83">
        <v>0.79223728536052396</v>
      </c>
      <c r="G36" s="82">
        <v>52052</v>
      </c>
      <c r="H36" s="78">
        <v>148.72</v>
      </c>
      <c r="I36" s="84"/>
      <c r="J36" s="86">
        <f t="shared" si="2"/>
        <v>0</v>
      </c>
    </row>
    <row r="37" spans="1:10" s="123" customFormat="1" ht="17.100000000000001" customHeight="1" x14ac:dyDescent="0.25">
      <c r="A37" s="109" t="s">
        <v>78</v>
      </c>
      <c r="B37" s="87" t="s">
        <v>76</v>
      </c>
      <c r="C37" s="149" t="s">
        <v>74</v>
      </c>
      <c r="D37" s="88">
        <v>30</v>
      </c>
      <c r="E37" s="105">
        <v>16865.22</v>
      </c>
      <c r="F37" s="83">
        <v>0.75404412157090162</v>
      </c>
      <c r="G37" s="82">
        <v>4148.0999999999995</v>
      </c>
      <c r="H37" s="78">
        <v>138.26999999999998</v>
      </c>
      <c r="I37" s="84"/>
      <c r="J37" s="86">
        <f t="shared" si="2"/>
        <v>0</v>
      </c>
    </row>
    <row r="38" spans="1:10" s="123" customFormat="1" ht="17.100000000000001" customHeight="1" x14ac:dyDescent="0.25">
      <c r="A38" s="109" t="s">
        <v>79</v>
      </c>
      <c r="B38" s="87" t="s">
        <v>75</v>
      </c>
      <c r="C38" s="150"/>
      <c r="D38" s="88">
        <v>30</v>
      </c>
      <c r="E38" s="105">
        <v>26041.98</v>
      </c>
      <c r="F38" s="83">
        <v>0.75797923199388062</v>
      </c>
      <c r="G38" s="86">
        <v>6302.7</v>
      </c>
      <c r="H38" s="78">
        <v>210.09</v>
      </c>
      <c r="I38" s="84"/>
      <c r="J38" s="86">
        <f t="shared" si="2"/>
        <v>0</v>
      </c>
    </row>
    <row r="39" spans="1:10" s="123" customFormat="1" ht="17.100000000000001" customHeight="1" x14ac:dyDescent="0.25">
      <c r="A39" s="109" t="s">
        <v>80</v>
      </c>
      <c r="B39" s="87" t="s">
        <v>77</v>
      </c>
      <c r="C39" s="150"/>
      <c r="D39" s="88">
        <v>60</v>
      </c>
      <c r="E39" s="105">
        <v>48607.48</v>
      </c>
      <c r="F39" s="83">
        <v>0.76659147933610217</v>
      </c>
      <c r="G39" s="86">
        <v>11345.4</v>
      </c>
      <c r="H39" s="78">
        <v>189.09</v>
      </c>
      <c r="I39" s="84"/>
      <c r="J39" s="86">
        <f t="shared" si="2"/>
        <v>0</v>
      </c>
    </row>
    <row r="40" spans="1:10" s="122" customFormat="1" ht="17.100000000000001" customHeight="1" x14ac:dyDescent="0.25">
      <c r="A40" s="94" t="s">
        <v>127</v>
      </c>
      <c r="B40" s="87" t="s">
        <v>128</v>
      </c>
      <c r="C40" s="151"/>
      <c r="D40" s="88">
        <v>1000</v>
      </c>
      <c r="E40" s="105">
        <v>387142.03</v>
      </c>
      <c r="F40" s="83">
        <v>0.67394395281752284</v>
      </c>
      <c r="G40" s="86">
        <v>126230</v>
      </c>
      <c r="H40" s="78">
        <v>126.23</v>
      </c>
      <c r="I40" s="89"/>
      <c r="J40" s="86">
        <f t="shared" si="2"/>
        <v>0</v>
      </c>
    </row>
    <row r="41" spans="1:10" s="122" customFormat="1" ht="16.5" customHeight="1" x14ac:dyDescent="0.25">
      <c r="A41" s="94" t="s">
        <v>189</v>
      </c>
      <c r="B41" s="87" t="s">
        <v>157</v>
      </c>
      <c r="C41" s="149" t="s">
        <v>163</v>
      </c>
      <c r="D41" s="88">
        <v>30</v>
      </c>
      <c r="E41" s="126">
        <v>5095.62</v>
      </c>
      <c r="F41" s="83">
        <v>0.67631024291450315</v>
      </c>
      <c r="G41" s="86">
        <v>1649.3999999999999</v>
      </c>
      <c r="H41" s="78">
        <v>54.98</v>
      </c>
      <c r="I41" s="84"/>
      <c r="J41" s="86">
        <f t="shared" si="2"/>
        <v>0</v>
      </c>
    </row>
    <row r="42" spans="1:10" s="122" customFormat="1" ht="17.100000000000001" customHeight="1" x14ac:dyDescent="0.25">
      <c r="A42" s="94" t="s">
        <v>190</v>
      </c>
      <c r="B42" s="87" t="s">
        <v>158</v>
      </c>
      <c r="C42" s="150"/>
      <c r="D42" s="88">
        <v>60</v>
      </c>
      <c r="E42" s="126">
        <v>7867.96</v>
      </c>
      <c r="F42" s="83">
        <v>0.61413123605102204</v>
      </c>
      <c r="G42" s="86">
        <v>3036</v>
      </c>
      <c r="H42" s="78">
        <v>50.6</v>
      </c>
      <c r="I42" s="84"/>
      <c r="J42" s="86">
        <f t="shared" si="2"/>
        <v>0</v>
      </c>
    </row>
    <row r="43" spans="1:10" s="122" customFormat="1" ht="17.100000000000001" customHeight="1" x14ac:dyDescent="0.25">
      <c r="A43" s="94" t="s">
        <v>191</v>
      </c>
      <c r="B43" s="87" t="s">
        <v>159</v>
      </c>
      <c r="C43" s="150"/>
      <c r="D43" s="88">
        <v>30</v>
      </c>
      <c r="E43" s="126">
        <v>5110.7</v>
      </c>
      <c r="F43" s="83">
        <v>0.5804097286086054</v>
      </c>
      <c r="G43" s="86">
        <v>2144.4</v>
      </c>
      <c r="H43" s="78">
        <v>71.48</v>
      </c>
      <c r="I43" s="84"/>
      <c r="J43" s="86">
        <f t="shared" si="2"/>
        <v>0</v>
      </c>
    </row>
    <row r="44" spans="1:10" s="122" customFormat="1" ht="17.100000000000001" customHeight="1" x14ac:dyDescent="0.25">
      <c r="A44" s="94" t="s">
        <v>192</v>
      </c>
      <c r="B44" s="87" t="s">
        <v>160</v>
      </c>
      <c r="C44" s="150"/>
      <c r="D44" s="88">
        <v>60</v>
      </c>
      <c r="E44" s="126">
        <v>7934.4</v>
      </c>
      <c r="F44" s="83">
        <v>0.51330913490623109</v>
      </c>
      <c r="G44" s="86">
        <v>3861.6</v>
      </c>
      <c r="H44" s="78">
        <v>64.36</v>
      </c>
      <c r="I44" s="84"/>
      <c r="J44" s="86">
        <f t="shared" si="2"/>
        <v>0</v>
      </c>
    </row>
    <row r="45" spans="1:10" s="122" customFormat="1" ht="17.100000000000001" customHeight="1" x14ac:dyDescent="0.25">
      <c r="A45" s="94" t="s">
        <v>193</v>
      </c>
      <c r="B45" s="87" t="s">
        <v>161</v>
      </c>
      <c r="C45" s="150"/>
      <c r="D45" s="88">
        <v>30</v>
      </c>
      <c r="E45" s="126">
        <v>5581.18</v>
      </c>
      <c r="F45" s="83">
        <v>0.63636721983523192</v>
      </c>
      <c r="G45" s="86">
        <v>2029.5000000000002</v>
      </c>
      <c r="H45" s="78">
        <v>67.650000000000006</v>
      </c>
      <c r="I45" s="84"/>
      <c r="J45" s="86">
        <f t="shared" si="2"/>
        <v>0</v>
      </c>
    </row>
    <row r="46" spans="1:10" s="122" customFormat="1" ht="17.100000000000001" customHeight="1" x14ac:dyDescent="0.25">
      <c r="A46" s="94" t="s">
        <v>194</v>
      </c>
      <c r="B46" s="87" t="s">
        <v>162</v>
      </c>
      <c r="C46" s="151"/>
      <c r="D46" s="88">
        <v>60</v>
      </c>
      <c r="E46" s="126">
        <v>7949.12</v>
      </c>
      <c r="F46" s="83">
        <v>0.54334567851535764</v>
      </c>
      <c r="G46" s="86">
        <v>3630</v>
      </c>
      <c r="H46" s="78">
        <v>60.5</v>
      </c>
      <c r="I46" s="84"/>
      <c r="J46" s="86">
        <f t="shared" si="2"/>
        <v>0</v>
      </c>
    </row>
    <row r="47" spans="1:10" s="120" customFormat="1" ht="17.100000000000001" customHeight="1" x14ac:dyDescent="0.25">
      <c r="A47" s="94" t="s">
        <v>40</v>
      </c>
      <c r="B47" s="87" t="s">
        <v>167</v>
      </c>
      <c r="C47" s="149" t="s">
        <v>15</v>
      </c>
      <c r="D47" s="88">
        <v>30</v>
      </c>
      <c r="E47" s="105">
        <v>21151.11</v>
      </c>
      <c r="F47" s="83">
        <v>0.60004935911164936</v>
      </c>
      <c r="G47" s="86">
        <v>8459.4000000000015</v>
      </c>
      <c r="H47" s="78">
        <v>281.98</v>
      </c>
      <c r="I47" s="84"/>
      <c r="J47" s="86">
        <f t="shared" si="2"/>
        <v>0</v>
      </c>
    </row>
    <row r="48" spans="1:10" s="120" customFormat="1" ht="17.100000000000001" customHeight="1" x14ac:dyDescent="0.25">
      <c r="A48" s="94" t="s">
        <v>41</v>
      </c>
      <c r="B48" s="87" t="s">
        <v>168</v>
      </c>
      <c r="C48" s="151"/>
      <c r="D48" s="88">
        <v>500</v>
      </c>
      <c r="E48" s="105">
        <v>314509.57</v>
      </c>
      <c r="F48" s="83">
        <v>0.77312296093247657</v>
      </c>
      <c r="G48" s="86">
        <v>71354.999999999985</v>
      </c>
      <c r="H48" s="78">
        <v>142.70999999999998</v>
      </c>
      <c r="I48" s="84"/>
      <c r="J48" s="86">
        <f t="shared" si="2"/>
        <v>0</v>
      </c>
    </row>
    <row r="49" spans="1:10" s="120" customFormat="1" ht="17.100000000000001" customHeight="1" x14ac:dyDescent="0.25">
      <c r="A49" s="94" t="s">
        <v>42</v>
      </c>
      <c r="B49" s="87" t="s">
        <v>91</v>
      </c>
      <c r="C49" s="149" t="s">
        <v>16</v>
      </c>
      <c r="D49" s="88">
        <v>10</v>
      </c>
      <c r="E49" s="105">
        <v>3753.65</v>
      </c>
      <c r="F49" s="83">
        <v>0.81748431526647392</v>
      </c>
      <c r="G49" s="86">
        <v>685.1</v>
      </c>
      <c r="H49" s="78">
        <v>68.510000000000005</v>
      </c>
      <c r="I49" s="84"/>
      <c r="J49" s="86">
        <f t="shared" si="2"/>
        <v>0</v>
      </c>
    </row>
    <row r="50" spans="1:10" s="120" customFormat="1" ht="17.100000000000001" customHeight="1" x14ac:dyDescent="0.25">
      <c r="A50" s="109" t="s">
        <v>43</v>
      </c>
      <c r="B50" s="90" t="s">
        <v>92</v>
      </c>
      <c r="C50" s="151"/>
      <c r="D50" s="88">
        <v>1000</v>
      </c>
      <c r="E50" s="105">
        <v>215024.25</v>
      </c>
      <c r="F50" s="83">
        <v>0.88531526095312507</v>
      </c>
      <c r="G50" s="86">
        <v>24660</v>
      </c>
      <c r="H50" s="78">
        <v>24.66</v>
      </c>
      <c r="I50" s="84"/>
      <c r="J50" s="86">
        <f t="shared" si="2"/>
        <v>0</v>
      </c>
    </row>
    <row r="51" spans="1:10" s="120" customFormat="1" ht="16.5" customHeight="1" x14ac:dyDescent="0.25">
      <c r="A51" s="94" t="s">
        <v>66</v>
      </c>
      <c r="B51" s="87" t="s">
        <v>93</v>
      </c>
      <c r="C51" s="149" t="s">
        <v>68</v>
      </c>
      <c r="D51" s="88">
        <v>28</v>
      </c>
      <c r="E51" s="105">
        <v>17951.73</v>
      </c>
      <c r="F51" s="83">
        <v>0.67945819149463582</v>
      </c>
      <c r="G51" s="86">
        <v>5754.28</v>
      </c>
      <c r="H51" s="78">
        <v>205.51</v>
      </c>
      <c r="I51" s="84"/>
      <c r="J51" s="86">
        <f t="shared" si="2"/>
        <v>0</v>
      </c>
    </row>
    <row r="52" spans="1:10" s="120" customFormat="1" ht="17.100000000000001" customHeight="1" x14ac:dyDescent="0.25">
      <c r="A52" s="109" t="s">
        <v>67</v>
      </c>
      <c r="B52" s="90" t="s">
        <v>94</v>
      </c>
      <c r="C52" s="151"/>
      <c r="D52" s="88">
        <v>28</v>
      </c>
      <c r="E52" s="105">
        <v>27961.75</v>
      </c>
      <c r="F52" s="83">
        <v>0.69562420091732458</v>
      </c>
      <c r="G52" s="86">
        <v>8510.8799999999992</v>
      </c>
      <c r="H52" s="78">
        <v>303.95999999999998</v>
      </c>
      <c r="I52" s="84"/>
      <c r="J52" s="86">
        <f t="shared" si="2"/>
        <v>0</v>
      </c>
    </row>
    <row r="53" spans="1:10" s="120" customFormat="1" ht="17.100000000000001" customHeight="1" x14ac:dyDescent="0.25">
      <c r="A53" s="94" t="s">
        <v>44</v>
      </c>
      <c r="B53" s="87" t="s">
        <v>95</v>
      </c>
      <c r="C53" s="149" t="s">
        <v>17</v>
      </c>
      <c r="D53" s="91">
        <v>28</v>
      </c>
      <c r="E53" s="105">
        <v>11049.93</v>
      </c>
      <c r="F53" s="83">
        <v>0.51642046601200187</v>
      </c>
      <c r="G53" s="86">
        <v>5343.52</v>
      </c>
      <c r="H53" s="78">
        <v>190.84</v>
      </c>
      <c r="I53" s="84"/>
      <c r="J53" s="86">
        <f t="shared" si="2"/>
        <v>0</v>
      </c>
    </row>
    <row r="54" spans="1:10" s="121" customFormat="1" ht="17.100000000000001" customHeight="1" x14ac:dyDescent="0.25">
      <c r="A54" s="94" t="s">
        <v>111</v>
      </c>
      <c r="B54" s="87" t="s">
        <v>112</v>
      </c>
      <c r="C54" s="151"/>
      <c r="D54" s="91">
        <v>28</v>
      </c>
      <c r="E54" s="105">
        <v>24331.68</v>
      </c>
      <c r="F54" s="83">
        <v>0.56432108263794367</v>
      </c>
      <c r="G54" s="86">
        <v>10600.8</v>
      </c>
      <c r="H54" s="78">
        <v>378.59999999999997</v>
      </c>
      <c r="I54" s="89"/>
      <c r="J54" s="86">
        <f t="shared" ref="J54" si="3">I54*G54</f>
        <v>0</v>
      </c>
    </row>
    <row r="55" spans="1:10" s="120" customFormat="1" ht="17.100000000000001" customHeight="1" x14ac:dyDescent="0.25">
      <c r="A55" s="94" t="s">
        <v>45</v>
      </c>
      <c r="B55" s="87" t="s">
        <v>96</v>
      </c>
      <c r="C55" s="149" t="s">
        <v>18</v>
      </c>
      <c r="D55" s="88">
        <v>30</v>
      </c>
      <c r="E55" s="105">
        <v>10027.93</v>
      </c>
      <c r="F55" s="83">
        <v>0.55262950579032766</v>
      </c>
      <c r="G55" s="86">
        <v>4486.2</v>
      </c>
      <c r="H55" s="78">
        <v>149.54</v>
      </c>
      <c r="I55" s="84"/>
      <c r="J55" s="86">
        <f t="shared" si="2"/>
        <v>0</v>
      </c>
    </row>
    <row r="56" spans="1:10" s="120" customFormat="1" ht="17.100000000000001" customHeight="1" x14ac:dyDescent="0.25">
      <c r="A56" s="88" t="s">
        <v>46</v>
      </c>
      <c r="B56" s="92" t="s">
        <v>97</v>
      </c>
      <c r="C56" s="150"/>
      <c r="D56" s="88">
        <v>60</v>
      </c>
      <c r="E56" s="105">
        <v>19888.2</v>
      </c>
      <c r="F56" s="83">
        <v>0.54882794823060921</v>
      </c>
      <c r="G56" s="86">
        <v>8972.9999999999982</v>
      </c>
      <c r="H56" s="78">
        <v>149.54999999999998</v>
      </c>
      <c r="I56" s="84"/>
      <c r="J56" s="86">
        <f t="shared" si="2"/>
        <v>0</v>
      </c>
    </row>
    <row r="57" spans="1:10" s="120" customFormat="1" ht="17.100000000000001" customHeight="1" x14ac:dyDescent="0.25">
      <c r="A57" s="88" t="s">
        <v>47</v>
      </c>
      <c r="B57" s="92" t="s">
        <v>98</v>
      </c>
      <c r="C57" s="151"/>
      <c r="D57" s="88">
        <v>500</v>
      </c>
      <c r="E57" s="105">
        <v>245672.21</v>
      </c>
      <c r="F57" s="83">
        <v>0.75575177998358056</v>
      </c>
      <c r="G57" s="86">
        <v>60005</v>
      </c>
      <c r="H57" s="78">
        <v>120.01</v>
      </c>
      <c r="I57" s="84"/>
      <c r="J57" s="86">
        <f t="shared" si="2"/>
        <v>0</v>
      </c>
    </row>
    <row r="58" spans="1:10" s="120" customFormat="1" ht="17.100000000000001" customHeight="1" x14ac:dyDescent="0.25">
      <c r="A58" s="88" t="s">
        <v>48</v>
      </c>
      <c r="B58" s="92" t="s">
        <v>171</v>
      </c>
      <c r="C58" s="149" t="s">
        <v>19</v>
      </c>
      <c r="D58" s="91">
        <v>14</v>
      </c>
      <c r="E58" s="105">
        <v>2589.59</v>
      </c>
      <c r="F58" s="83">
        <v>0.72433474024845634</v>
      </c>
      <c r="G58" s="86">
        <v>713.8599999999999</v>
      </c>
      <c r="H58" s="78">
        <v>50.989999999999995</v>
      </c>
      <c r="I58" s="84"/>
      <c r="J58" s="86">
        <f t="shared" si="2"/>
        <v>0</v>
      </c>
    </row>
    <row r="59" spans="1:10" s="120" customFormat="1" ht="17.100000000000001" customHeight="1" x14ac:dyDescent="0.25">
      <c r="A59" s="88" t="s">
        <v>81</v>
      </c>
      <c r="B59" s="92" t="s">
        <v>172</v>
      </c>
      <c r="C59" s="150"/>
      <c r="D59" s="91">
        <v>28</v>
      </c>
      <c r="E59" s="105">
        <v>10028.85</v>
      </c>
      <c r="F59" s="83">
        <v>0.87790823474276714</v>
      </c>
      <c r="G59" s="86">
        <v>1224.4399999999998</v>
      </c>
      <c r="H59" s="78">
        <v>43.73</v>
      </c>
      <c r="I59" s="84"/>
      <c r="J59" s="86">
        <f t="shared" si="2"/>
        <v>0</v>
      </c>
    </row>
    <row r="60" spans="1:10" s="120" customFormat="1" ht="17.100000000000001" customHeight="1" x14ac:dyDescent="0.25">
      <c r="A60" s="88" t="s">
        <v>186</v>
      </c>
      <c r="B60" s="87" t="s">
        <v>173</v>
      </c>
      <c r="C60" s="151"/>
      <c r="D60" s="91">
        <v>490</v>
      </c>
      <c r="E60" s="105">
        <v>76835.81</v>
      </c>
      <c r="F60" s="83">
        <v>0.80995840351003001</v>
      </c>
      <c r="G60" s="86">
        <v>14602</v>
      </c>
      <c r="H60" s="78">
        <v>29.8</v>
      </c>
      <c r="I60" s="84"/>
      <c r="J60" s="86">
        <f t="shared" si="2"/>
        <v>0</v>
      </c>
    </row>
    <row r="61" spans="1:10" s="120" customFormat="1" ht="17.100000000000001" customHeight="1" x14ac:dyDescent="0.25">
      <c r="A61" s="94" t="s">
        <v>49</v>
      </c>
      <c r="B61" s="93" t="s">
        <v>174</v>
      </c>
      <c r="C61" s="149" t="s">
        <v>20</v>
      </c>
      <c r="D61" s="91">
        <v>30</v>
      </c>
      <c r="E61" s="105">
        <v>5821.23</v>
      </c>
      <c r="F61" s="83">
        <v>0.52628568189197122</v>
      </c>
      <c r="G61" s="86">
        <v>2757.6</v>
      </c>
      <c r="H61" s="78">
        <v>91.92</v>
      </c>
      <c r="I61" s="84"/>
      <c r="J61" s="86">
        <f t="shared" si="2"/>
        <v>0</v>
      </c>
    </row>
    <row r="62" spans="1:10" s="120" customFormat="1" ht="17.100000000000001" customHeight="1" x14ac:dyDescent="0.25">
      <c r="A62" s="94" t="s">
        <v>50</v>
      </c>
      <c r="B62" s="93" t="s">
        <v>175</v>
      </c>
      <c r="C62" s="150"/>
      <c r="D62" s="91">
        <v>30</v>
      </c>
      <c r="E62" s="105">
        <v>10241.549999999999</v>
      </c>
      <c r="F62" s="83">
        <v>0.6029995459671631</v>
      </c>
      <c r="G62" s="86">
        <v>4065.9</v>
      </c>
      <c r="H62" s="78">
        <v>135.53</v>
      </c>
      <c r="I62" s="84"/>
      <c r="J62" s="86">
        <f t="shared" si="2"/>
        <v>0</v>
      </c>
    </row>
    <row r="63" spans="1:10" s="121" customFormat="1" ht="17.100000000000001" customHeight="1" x14ac:dyDescent="0.25">
      <c r="A63" s="110" t="s">
        <v>126</v>
      </c>
      <c r="B63" s="93" t="s">
        <v>176</v>
      </c>
      <c r="C63" s="150"/>
      <c r="D63" s="91">
        <v>1200</v>
      </c>
      <c r="E63" s="105">
        <v>220231.72</v>
      </c>
      <c r="F63" s="83">
        <v>0.54284514510443826</v>
      </c>
      <c r="G63" s="86">
        <v>100680</v>
      </c>
      <c r="H63" s="78">
        <v>83.9</v>
      </c>
      <c r="I63" s="89"/>
      <c r="J63" s="86">
        <f t="shared" si="2"/>
        <v>0</v>
      </c>
    </row>
    <row r="64" spans="1:10" s="120" customFormat="1" ht="17.100000000000001" customHeight="1" x14ac:dyDescent="0.25">
      <c r="A64" s="94" t="s">
        <v>51</v>
      </c>
      <c r="B64" s="93" t="s">
        <v>177</v>
      </c>
      <c r="C64" s="151"/>
      <c r="D64" s="91">
        <v>30</v>
      </c>
      <c r="E64" s="105">
        <v>15845.25</v>
      </c>
      <c r="F64" s="83">
        <v>0.60429781795806314</v>
      </c>
      <c r="G64" s="86">
        <v>6270</v>
      </c>
      <c r="H64" s="78">
        <v>209</v>
      </c>
      <c r="I64" s="84"/>
      <c r="J64" s="86">
        <f t="shared" si="2"/>
        <v>0</v>
      </c>
    </row>
    <row r="65" spans="1:11" s="120" customFormat="1" ht="17.100000000000001" customHeight="1" x14ac:dyDescent="0.25">
      <c r="A65" s="111" t="s">
        <v>148</v>
      </c>
      <c r="B65" s="93" t="s">
        <v>164</v>
      </c>
      <c r="C65" s="149" t="s">
        <v>149</v>
      </c>
      <c r="D65" s="91">
        <v>30</v>
      </c>
      <c r="E65" s="105">
        <v>31900.51</v>
      </c>
      <c r="F65" s="83">
        <v>0.72731470437306489</v>
      </c>
      <c r="G65" s="86">
        <v>8698.7999999999993</v>
      </c>
      <c r="H65" s="78">
        <v>289.95999999999998</v>
      </c>
      <c r="I65" s="84"/>
      <c r="J65" s="86">
        <f t="shared" si="2"/>
        <v>0</v>
      </c>
    </row>
    <row r="66" spans="1:11" s="120" customFormat="1" ht="17.100000000000001" customHeight="1" x14ac:dyDescent="0.25">
      <c r="A66" s="111" t="s">
        <v>150</v>
      </c>
      <c r="B66" s="93" t="s">
        <v>165</v>
      </c>
      <c r="C66" s="151"/>
      <c r="D66" s="91">
        <v>30</v>
      </c>
      <c r="E66" s="105">
        <v>54845.63</v>
      </c>
      <c r="F66" s="83">
        <v>0.75585657417008434</v>
      </c>
      <c r="G66" s="86">
        <v>13390.199999999999</v>
      </c>
      <c r="H66" s="78">
        <v>446.34</v>
      </c>
      <c r="I66" s="84"/>
      <c r="J66" s="86">
        <f t="shared" si="2"/>
        <v>0</v>
      </c>
    </row>
    <row r="67" spans="1:11" s="120" customFormat="1" ht="17.100000000000001" customHeight="1" x14ac:dyDescent="0.25">
      <c r="A67" s="129" t="s">
        <v>200</v>
      </c>
      <c r="B67" s="130" t="s">
        <v>196</v>
      </c>
      <c r="C67" s="157" t="s">
        <v>195</v>
      </c>
      <c r="D67" s="131">
        <v>10</v>
      </c>
      <c r="E67" s="113">
        <v>8861.7099999999991</v>
      </c>
      <c r="F67" s="83">
        <v>0.69288094509976061</v>
      </c>
      <c r="G67" s="112">
        <v>2721.5999999999995</v>
      </c>
      <c r="H67" s="78">
        <v>272.15999999999997</v>
      </c>
      <c r="I67" s="133"/>
      <c r="J67" s="112">
        <f t="shared" si="2"/>
        <v>0</v>
      </c>
      <c r="K67" s="132" t="s">
        <v>156</v>
      </c>
    </row>
    <row r="68" spans="1:11" s="120" customFormat="1" ht="17.100000000000001" customHeight="1" x14ac:dyDescent="0.25">
      <c r="A68" s="129" t="s">
        <v>201</v>
      </c>
      <c r="B68" s="130" t="s">
        <v>197</v>
      </c>
      <c r="C68" s="158"/>
      <c r="D68" s="131">
        <v>20</v>
      </c>
      <c r="E68" s="113">
        <v>13944.68</v>
      </c>
      <c r="F68" s="83">
        <v>0.62438722150669657</v>
      </c>
      <c r="G68" s="112">
        <v>5237.7999999999993</v>
      </c>
      <c r="H68" s="78">
        <v>261.89</v>
      </c>
      <c r="I68" s="133"/>
      <c r="J68" s="112">
        <f t="shared" si="2"/>
        <v>0</v>
      </c>
      <c r="K68" s="132" t="s">
        <v>156</v>
      </c>
    </row>
    <row r="69" spans="1:11" s="120" customFormat="1" ht="17.100000000000001" customHeight="1" x14ac:dyDescent="0.25">
      <c r="A69" s="129" t="s">
        <v>202</v>
      </c>
      <c r="B69" s="130" t="s">
        <v>198</v>
      </c>
      <c r="C69" s="158"/>
      <c r="D69" s="131">
        <v>40</v>
      </c>
      <c r="E69" s="113">
        <v>27806.26</v>
      </c>
      <c r="F69" s="83">
        <v>0.63065870778738309</v>
      </c>
      <c r="G69" s="112">
        <v>10270</v>
      </c>
      <c r="H69" s="78">
        <v>256.75</v>
      </c>
      <c r="I69" s="133"/>
      <c r="J69" s="112">
        <f t="shared" si="2"/>
        <v>0</v>
      </c>
      <c r="K69" s="132" t="s">
        <v>156</v>
      </c>
    </row>
    <row r="70" spans="1:11" s="120" customFormat="1" ht="17.100000000000001" customHeight="1" x14ac:dyDescent="0.25">
      <c r="A70" s="129" t="s">
        <v>203</v>
      </c>
      <c r="B70" s="130" t="s">
        <v>199</v>
      </c>
      <c r="C70" s="159"/>
      <c r="D70" s="131">
        <v>30</v>
      </c>
      <c r="E70" s="113">
        <v>55620.4</v>
      </c>
      <c r="F70" s="83">
        <v>0.64824956310993809</v>
      </c>
      <c r="G70" s="112">
        <v>19564.5</v>
      </c>
      <c r="H70" s="78">
        <v>652.15</v>
      </c>
      <c r="I70" s="133"/>
      <c r="J70" s="112">
        <f t="shared" si="2"/>
        <v>0</v>
      </c>
      <c r="K70" s="132" t="s">
        <v>156</v>
      </c>
    </row>
    <row r="71" spans="1:11" s="120" customFormat="1" ht="24" customHeight="1" x14ac:dyDescent="0.25">
      <c r="A71" s="94" t="s">
        <v>52</v>
      </c>
      <c r="B71" s="87" t="s">
        <v>99</v>
      </c>
      <c r="C71" s="149" t="s">
        <v>21</v>
      </c>
      <c r="D71" s="88">
        <v>30</v>
      </c>
      <c r="E71" s="105">
        <v>10200.09</v>
      </c>
      <c r="F71" s="83">
        <v>0.58385661302988501</v>
      </c>
      <c r="G71" s="86">
        <v>4244.7</v>
      </c>
      <c r="H71" s="78">
        <v>141.48999999999998</v>
      </c>
      <c r="I71" s="84"/>
      <c r="J71" s="86">
        <f t="shared" si="2"/>
        <v>0</v>
      </c>
    </row>
    <row r="72" spans="1:11" s="120" customFormat="1" ht="24" customHeight="1" x14ac:dyDescent="0.25">
      <c r="A72" s="94" t="s">
        <v>53</v>
      </c>
      <c r="B72" s="87" t="s">
        <v>100</v>
      </c>
      <c r="C72" s="151"/>
      <c r="D72" s="88">
        <v>30</v>
      </c>
      <c r="E72" s="105">
        <v>18896.009999999998</v>
      </c>
      <c r="F72" s="83">
        <v>0.5668291877491598</v>
      </c>
      <c r="G72" s="86">
        <v>8185.1999999999989</v>
      </c>
      <c r="H72" s="78">
        <v>272.83999999999997</v>
      </c>
      <c r="I72" s="84"/>
      <c r="J72" s="86">
        <f t="shared" si="2"/>
        <v>0</v>
      </c>
    </row>
    <row r="73" spans="1:11" s="121" customFormat="1" ht="17.100000000000001" customHeight="1" x14ac:dyDescent="0.25">
      <c r="A73" s="127" t="s">
        <v>152</v>
      </c>
      <c r="B73" s="128" t="s">
        <v>153</v>
      </c>
      <c r="C73" s="149" t="s">
        <v>155</v>
      </c>
      <c r="D73" s="88">
        <v>30</v>
      </c>
      <c r="E73" s="126">
        <v>16279.44</v>
      </c>
      <c r="F73" s="83">
        <v>0.79533694033701408</v>
      </c>
      <c r="G73" s="86">
        <v>3331.8</v>
      </c>
      <c r="H73" s="78">
        <v>111.06</v>
      </c>
      <c r="I73" s="84"/>
      <c r="J73" s="86">
        <f t="shared" si="2"/>
        <v>0</v>
      </c>
    </row>
    <row r="74" spans="1:11" s="121" customFormat="1" ht="17.100000000000001" customHeight="1" x14ac:dyDescent="0.25">
      <c r="A74" s="127" t="s">
        <v>151</v>
      </c>
      <c r="B74" s="128" t="s">
        <v>154</v>
      </c>
      <c r="C74" s="151"/>
      <c r="D74" s="88">
        <v>30</v>
      </c>
      <c r="E74" s="126">
        <v>21308.59</v>
      </c>
      <c r="F74" s="83">
        <v>0.74238558252798525</v>
      </c>
      <c r="G74" s="86">
        <v>5489.4</v>
      </c>
      <c r="H74" s="78">
        <v>182.98</v>
      </c>
      <c r="I74" s="84"/>
      <c r="J74" s="86">
        <f t="shared" si="2"/>
        <v>0</v>
      </c>
    </row>
    <row r="75" spans="1:11" s="120" customFormat="1" ht="17.100000000000001" customHeight="1" x14ac:dyDescent="0.25">
      <c r="A75" s="115" t="s">
        <v>54</v>
      </c>
      <c r="B75" s="80" t="s">
        <v>180</v>
      </c>
      <c r="C75" s="147" t="s">
        <v>22</v>
      </c>
      <c r="D75" s="81">
        <v>10</v>
      </c>
      <c r="E75" s="105">
        <v>7262.78</v>
      </c>
      <c r="F75" s="83">
        <v>0.69752629158531576</v>
      </c>
      <c r="G75" s="86">
        <v>2196.7999999999997</v>
      </c>
      <c r="H75" s="78">
        <v>219.67999999999998</v>
      </c>
      <c r="I75" s="84"/>
      <c r="J75" s="86">
        <f t="shared" si="2"/>
        <v>0</v>
      </c>
    </row>
    <row r="76" spans="1:11" s="120" customFormat="1" ht="17.100000000000001" customHeight="1" x14ac:dyDescent="0.25">
      <c r="A76" s="115" t="s">
        <v>55</v>
      </c>
      <c r="B76" s="80" t="s">
        <v>181</v>
      </c>
      <c r="C76" s="148"/>
      <c r="D76" s="81">
        <v>1000</v>
      </c>
      <c r="E76" s="105">
        <v>587397.4</v>
      </c>
      <c r="F76" s="83">
        <v>0.65420344046466672</v>
      </c>
      <c r="G76" s="86">
        <v>203120</v>
      </c>
      <c r="H76" s="78">
        <v>203.12</v>
      </c>
      <c r="I76" s="85"/>
      <c r="J76" s="82">
        <f t="shared" si="2"/>
        <v>0</v>
      </c>
    </row>
    <row r="77" spans="1:11" s="118" customFormat="1" ht="16.5" thickBot="1" x14ac:dyDescent="0.3">
      <c r="A77" s="33"/>
      <c r="B77" s="34"/>
      <c r="C77" s="2"/>
      <c r="D77" s="1"/>
      <c r="E77" s="3"/>
      <c r="F77" s="70"/>
      <c r="G77" s="3"/>
      <c r="H77" s="3"/>
      <c r="I77" s="106"/>
      <c r="J77" s="4"/>
    </row>
    <row r="78" spans="1:11" s="118" customFormat="1" ht="21" x14ac:dyDescent="0.35">
      <c r="A78" s="63" t="s">
        <v>23</v>
      </c>
      <c r="B78" s="35"/>
      <c r="C78" s="64"/>
      <c r="D78" s="65"/>
      <c r="E78" s="66"/>
      <c r="F78" s="71"/>
      <c r="G78" s="66"/>
      <c r="H78" s="66"/>
      <c r="I78" s="107"/>
      <c r="J78" s="67"/>
    </row>
    <row r="79" spans="1:11" s="119" customFormat="1" ht="30" x14ac:dyDescent="0.25">
      <c r="A79" s="68" t="s">
        <v>166</v>
      </c>
      <c r="B79" s="68" t="s">
        <v>1</v>
      </c>
      <c r="C79" s="68" t="s">
        <v>2</v>
      </c>
      <c r="D79" s="68" t="s">
        <v>3</v>
      </c>
      <c r="E79" s="68" t="s">
        <v>28</v>
      </c>
      <c r="F79" s="72" t="s">
        <v>4</v>
      </c>
      <c r="G79" s="68" t="s">
        <v>29</v>
      </c>
      <c r="H79" s="68" t="s">
        <v>30</v>
      </c>
      <c r="I79" s="68" t="s">
        <v>5</v>
      </c>
      <c r="J79" s="68" t="s">
        <v>6</v>
      </c>
    </row>
    <row r="80" spans="1:11" s="120" customFormat="1" ht="17.25" customHeight="1" x14ac:dyDescent="0.25">
      <c r="A80" s="97" t="s">
        <v>70</v>
      </c>
      <c r="B80" s="92" t="s">
        <v>101</v>
      </c>
      <c r="C80" s="114" t="s">
        <v>69</v>
      </c>
      <c r="D80" s="81">
        <v>100</v>
      </c>
      <c r="E80" s="105">
        <v>280121.34999999998</v>
      </c>
      <c r="F80" s="95">
        <v>0.49999883978854165</v>
      </c>
      <c r="G80" s="82">
        <v>140061</v>
      </c>
      <c r="H80" s="96">
        <v>1400.61</v>
      </c>
      <c r="I80" s="84"/>
      <c r="J80" s="82">
        <f t="shared" ref="J80:J94" si="4">I80*G80</f>
        <v>0</v>
      </c>
    </row>
    <row r="81" spans="1:10" s="120" customFormat="1" ht="17.100000000000001" customHeight="1" x14ac:dyDescent="0.25">
      <c r="A81" s="97" t="s">
        <v>56</v>
      </c>
      <c r="B81" s="92" t="s">
        <v>178</v>
      </c>
      <c r="C81" s="147" t="s">
        <v>24</v>
      </c>
      <c r="D81" s="81">
        <v>20</v>
      </c>
      <c r="E81" s="105">
        <v>5835.18</v>
      </c>
      <c r="F81" s="95">
        <v>0.54993676287620952</v>
      </c>
      <c r="G81" s="82">
        <v>2626.2</v>
      </c>
      <c r="H81" s="96">
        <v>131.31</v>
      </c>
      <c r="I81" s="85"/>
      <c r="J81" s="82">
        <f t="shared" si="4"/>
        <v>0</v>
      </c>
    </row>
    <row r="82" spans="1:10" s="120" customFormat="1" ht="17.100000000000001" customHeight="1" x14ac:dyDescent="0.25">
      <c r="A82" s="97" t="s">
        <v>57</v>
      </c>
      <c r="B82" s="92" t="s">
        <v>179</v>
      </c>
      <c r="C82" s="148"/>
      <c r="D82" s="81">
        <v>50</v>
      </c>
      <c r="E82" s="105">
        <v>14004.44</v>
      </c>
      <c r="F82" s="95">
        <v>0.54478722462304807</v>
      </c>
      <c r="G82" s="82">
        <v>6375</v>
      </c>
      <c r="H82" s="96">
        <v>127.5</v>
      </c>
      <c r="I82" s="85"/>
      <c r="J82" s="82">
        <f t="shared" si="4"/>
        <v>0</v>
      </c>
    </row>
    <row r="83" spans="1:10" s="123" customFormat="1" ht="17.25" customHeight="1" x14ac:dyDescent="0.25">
      <c r="A83" s="97" t="s">
        <v>83</v>
      </c>
      <c r="B83" s="87" t="s">
        <v>169</v>
      </c>
      <c r="C83" s="147" t="s">
        <v>82</v>
      </c>
      <c r="D83" s="81">
        <v>30</v>
      </c>
      <c r="E83" s="105">
        <v>45418.27</v>
      </c>
      <c r="F83" s="95">
        <v>0.68042375898509566</v>
      </c>
      <c r="G83" s="82">
        <v>14514.6</v>
      </c>
      <c r="H83" s="96">
        <v>483.82</v>
      </c>
      <c r="I83" s="89"/>
      <c r="J83" s="82">
        <f>I83*G83</f>
        <v>0</v>
      </c>
    </row>
    <row r="84" spans="1:10" s="123" customFormat="1" ht="17.25" customHeight="1" x14ac:dyDescent="0.25">
      <c r="A84" s="97" t="s">
        <v>84</v>
      </c>
      <c r="B84" s="87" t="s">
        <v>170</v>
      </c>
      <c r="C84" s="148"/>
      <c r="D84" s="81">
        <v>60</v>
      </c>
      <c r="E84" s="105">
        <v>80026.710000000006</v>
      </c>
      <c r="F84" s="95">
        <v>0.67756265376897296</v>
      </c>
      <c r="G84" s="82">
        <v>25803.599999999999</v>
      </c>
      <c r="H84" s="96">
        <v>430.06</v>
      </c>
      <c r="I84" s="89"/>
      <c r="J84" s="82">
        <f>I84*G84</f>
        <v>0</v>
      </c>
    </row>
    <row r="85" spans="1:10" s="120" customFormat="1" ht="17.100000000000001" customHeight="1" x14ac:dyDescent="0.25">
      <c r="A85" s="79" t="s">
        <v>58</v>
      </c>
      <c r="B85" s="87" t="s">
        <v>102</v>
      </c>
      <c r="C85" s="147" t="s">
        <v>19</v>
      </c>
      <c r="D85" s="81">
        <v>28</v>
      </c>
      <c r="E85" s="105">
        <v>21723.95</v>
      </c>
      <c r="F85" s="95">
        <v>0.70187742100308648</v>
      </c>
      <c r="G85" s="82">
        <v>6476.4</v>
      </c>
      <c r="H85" s="96">
        <v>231.29999999999998</v>
      </c>
      <c r="I85" s="85"/>
      <c r="J85" s="82">
        <f t="shared" si="4"/>
        <v>0</v>
      </c>
    </row>
    <row r="86" spans="1:10" s="120" customFormat="1" ht="17.100000000000001" customHeight="1" x14ac:dyDescent="0.25">
      <c r="A86" s="79" t="s">
        <v>59</v>
      </c>
      <c r="B86" s="87" t="s">
        <v>103</v>
      </c>
      <c r="C86" s="148"/>
      <c r="D86" s="98">
        <v>490</v>
      </c>
      <c r="E86" s="105">
        <v>269771.18</v>
      </c>
      <c r="F86" s="95">
        <v>0.79629588305170329</v>
      </c>
      <c r="G86" s="82">
        <v>54953.5</v>
      </c>
      <c r="H86" s="96">
        <v>112.15</v>
      </c>
      <c r="I86" s="85"/>
      <c r="J86" s="82">
        <f t="shared" si="4"/>
        <v>0</v>
      </c>
    </row>
    <row r="87" spans="1:10" s="120" customFormat="1" ht="17.100000000000001" customHeight="1" x14ac:dyDescent="0.25">
      <c r="A87" s="79" t="s">
        <v>60</v>
      </c>
      <c r="B87" s="87" t="s">
        <v>182</v>
      </c>
      <c r="C87" s="147" t="s">
        <v>25</v>
      </c>
      <c r="D87" s="81">
        <v>28</v>
      </c>
      <c r="E87" s="105">
        <v>17322.810000000001</v>
      </c>
      <c r="F87" s="95">
        <v>0.69751327873480107</v>
      </c>
      <c r="G87" s="82">
        <v>5239.92</v>
      </c>
      <c r="H87" s="96">
        <v>187.14</v>
      </c>
      <c r="I87" s="85"/>
      <c r="J87" s="82">
        <f t="shared" si="4"/>
        <v>0</v>
      </c>
    </row>
    <row r="88" spans="1:10" s="120" customFormat="1" ht="17.100000000000001" customHeight="1" x14ac:dyDescent="0.25">
      <c r="A88" s="79" t="s">
        <v>113</v>
      </c>
      <c r="B88" s="87" t="s">
        <v>183</v>
      </c>
      <c r="C88" s="153"/>
      <c r="D88" s="81">
        <v>42</v>
      </c>
      <c r="E88" s="105">
        <v>38721.08</v>
      </c>
      <c r="F88" s="95">
        <v>0.698003258173584</v>
      </c>
      <c r="G88" s="82">
        <v>11693.640000000001</v>
      </c>
      <c r="H88" s="96">
        <v>278.42</v>
      </c>
      <c r="I88" s="85"/>
      <c r="J88" s="82">
        <f t="shared" si="4"/>
        <v>0</v>
      </c>
    </row>
    <row r="89" spans="1:10" s="120" customFormat="1" ht="17.25" customHeight="1" x14ac:dyDescent="0.25">
      <c r="A89" s="79" t="s">
        <v>61</v>
      </c>
      <c r="B89" s="87" t="s">
        <v>184</v>
      </c>
      <c r="C89" s="153"/>
      <c r="D89" s="81">
        <v>28</v>
      </c>
      <c r="E89" s="105">
        <v>27480.32</v>
      </c>
      <c r="F89" s="95">
        <v>0.73226075970003257</v>
      </c>
      <c r="G89" s="82">
        <v>7357.5599999999995</v>
      </c>
      <c r="H89" s="96">
        <v>262.77</v>
      </c>
      <c r="I89" s="85"/>
      <c r="J89" s="82">
        <f t="shared" si="4"/>
        <v>0</v>
      </c>
    </row>
    <row r="90" spans="1:10" s="121" customFormat="1" ht="17.100000000000001" customHeight="1" x14ac:dyDescent="0.25">
      <c r="A90" s="79" t="s">
        <v>110</v>
      </c>
      <c r="B90" s="80" t="s">
        <v>185</v>
      </c>
      <c r="C90" s="148"/>
      <c r="D90" s="81">
        <v>42</v>
      </c>
      <c r="E90" s="105">
        <v>55930.99</v>
      </c>
      <c r="F90" s="95">
        <v>0.7492810336452117</v>
      </c>
      <c r="G90" s="82">
        <v>14022.96</v>
      </c>
      <c r="H90" s="96">
        <v>333.88</v>
      </c>
      <c r="I90" s="85"/>
      <c r="J90" s="82">
        <f t="shared" ref="J90" si="5">I90*G90</f>
        <v>0</v>
      </c>
    </row>
    <row r="91" spans="1:10" s="124" customFormat="1" ht="17.100000000000001" customHeight="1" x14ac:dyDescent="0.25">
      <c r="A91" s="79" t="s">
        <v>62</v>
      </c>
      <c r="B91" s="80" t="s">
        <v>104</v>
      </c>
      <c r="C91" s="147" t="s">
        <v>26</v>
      </c>
      <c r="D91" s="81">
        <v>30</v>
      </c>
      <c r="E91" s="105">
        <v>23847.97</v>
      </c>
      <c r="F91" s="95">
        <v>0.45001608103331225</v>
      </c>
      <c r="G91" s="82">
        <v>13116</v>
      </c>
      <c r="H91" s="96">
        <v>437.2</v>
      </c>
      <c r="I91" s="84"/>
      <c r="J91" s="82">
        <f t="shared" si="4"/>
        <v>0</v>
      </c>
    </row>
    <row r="92" spans="1:10" s="120" customFormat="1" ht="17.100000000000001" customHeight="1" x14ac:dyDescent="0.25">
      <c r="A92" s="79" t="s">
        <v>63</v>
      </c>
      <c r="B92" s="80" t="s">
        <v>105</v>
      </c>
      <c r="C92" s="153"/>
      <c r="D92" s="81">
        <v>50</v>
      </c>
      <c r="E92" s="105">
        <v>40464.29</v>
      </c>
      <c r="F92" s="95">
        <v>0.44999652780266253</v>
      </c>
      <c r="G92" s="82">
        <v>22255.5</v>
      </c>
      <c r="H92" s="96">
        <v>445.11</v>
      </c>
      <c r="I92" s="84"/>
      <c r="J92" s="82">
        <f t="shared" si="4"/>
        <v>0</v>
      </c>
    </row>
    <row r="93" spans="1:10" s="120" customFormat="1" ht="17.100000000000001" customHeight="1" x14ac:dyDescent="0.25">
      <c r="A93" s="79" t="s">
        <v>64</v>
      </c>
      <c r="B93" s="80" t="s">
        <v>107</v>
      </c>
      <c r="C93" s="153"/>
      <c r="D93" s="81">
        <v>500</v>
      </c>
      <c r="E93" s="105">
        <v>508497.21</v>
      </c>
      <c r="F93" s="95">
        <v>0.71789422404107195</v>
      </c>
      <c r="G93" s="82">
        <v>143450</v>
      </c>
      <c r="H93" s="96">
        <v>286.89999999999998</v>
      </c>
      <c r="I93" s="84"/>
      <c r="J93" s="82">
        <f t="shared" si="4"/>
        <v>0</v>
      </c>
    </row>
    <row r="94" spans="1:10" s="124" customFormat="1" ht="17.100000000000001" customHeight="1" x14ac:dyDescent="0.25">
      <c r="A94" s="79" t="s">
        <v>65</v>
      </c>
      <c r="B94" s="80" t="s">
        <v>106</v>
      </c>
      <c r="C94" s="148"/>
      <c r="D94" s="99">
        <v>30</v>
      </c>
      <c r="E94" s="105">
        <v>34334.99</v>
      </c>
      <c r="F94" s="95">
        <v>0.4500216834197418</v>
      </c>
      <c r="G94" s="82">
        <v>18883.5</v>
      </c>
      <c r="H94" s="96">
        <v>629.45000000000005</v>
      </c>
      <c r="I94" s="84"/>
      <c r="J94" s="82">
        <f t="shared" si="4"/>
        <v>0</v>
      </c>
    </row>
    <row r="95" spans="1:10" ht="5.25" customHeight="1" thickBot="1" x14ac:dyDescent="0.3">
      <c r="A95" s="36"/>
      <c r="B95" s="37"/>
      <c r="C95" s="38"/>
      <c r="D95" s="39"/>
      <c r="E95" s="41"/>
      <c r="F95" s="73"/>
      <c r="G95" s="40"/>
      <c r="H95" s="40"/>
      <c r="I95" s="43"/>
      <c r="J95" s="44"/>
    </row>
    <row r="96" spans="1:10" ht="16.5" thickBot="1" x14ac:dyDescent="0.3">
      <c r="A96" s="45"/>
      <c r="B96" s="46" t="s">
        <v>6</v>
      </c>
      <c r="C96" s="47"/>
      <c r="D96" s="46"/>
      <c r="E96" s="48"/>
      <c r="F96" s="74"/>
      <c r="G96" s="49"/>
      <c r="H96" s="49"/>
      <c r="I96" s="50">
        <f>SUM(I10:I76,I80:I94)</f>
        <v>0</v>
      </c>
      <c r="J96" s="77">
        <f>SUM(J10:J76,J80:J94)</f>
        <v>0</v>
      </c>
    </row>
    <row r="97" spans="1:10" s="124" customFormat="1" ht="6.75" customHeight="1" thickBot="1" x14ac:dyDescent="0.3">
      <c r="A97" s="51"/>
      <c r="B97" s="52"/>
      <c r="C97" s="53"/>
      <c r="D97" s="54"/>
      <c r="E97" s="55"/>
      <c r="F97" s="75"/>
      <c r="G97" s="55"/>
      <c r="H97" s="55"/>
      <c r="I97" s="56"/>
      <c r="J97" s="57"/>
    </row>
    <row r="98" spans="1:10" s="124" customFormat="1" ht="15" x14ac:dyDescent="0.25">
      <c r="A98" s="76" t="s">
        <v>27</v>
      </c>
      <c r="B98" s="18"/>
      <c r="C98" s="59"/>
      <c r="D98" s="60"/>
      <c r="E98" s="32"/>
      <c r="F98" s="61"/>
      <c r="G98" s="60"/>
      <c r="H98" s="62"/>
      <c r="I98" s="32"/>
      <c r="J98" s="58"/>
    </row>
  </sheetData>
  <mergeCells count="30">
    <mergeCell ref="H3:J3"/>
    <mergeCell ref="H4:J4"/>
    <mergeCell ref="C91:C94"/>
    <mergeCell ref="C83:C84"/>
    <mergeCell ref="C87:C90"/>
    <mergeCell ref="C29:C31"/>
    <mergeCell ref="C53:C54"/>
    <mergeCell ref="C37:C40"/>
    <mergeCell ref="C10:C18"/>
    <mergeCell ref="C65:C66"/>
    <mergeCell ref="C73:C74"/>
    <mergeCell ref="C41:C46"/>
    <mergeCell ref="C26:C28"/>
    <mergeCell ref="C67:C70"/>
    <mergeCell ref="A5:B5"/>
    <mergeCell ref="E6:G6"/>
    <mergeCell ref="C81:C82"/>
    <mergeCell ref="C85:C86"/>
    <mergeCell ref="C55:C57"/>
    <mergeCell ref="C58:C60"/>
    <mergeCell ref="C61:C64"/>
    <mergeCell ref="C71:C72"/>
    <mergeCell ref="C75:C76"/>
    <mergeCell ref="C22:C25"/>
    <mergeCell ref="C34:C36"/>
    <mergeCell ref="C47:C48"/>
    <mergeCell ref="C49:C50"/>
    <mergeCell ref="C51:C52"/>
    <mergeCell ref="C19:C21"/>
    <mergeCell ref="C32:C33"/>
  </mergeCells>
  <pageMargins left="0.23622047244094491" right="0.23622047244094491" top="0.15748031496062992" bottom="0.35433070866141736" header="0.31496062992125984" footer="0.31496062992125984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K98"/>
  <sheetViews>
    <sheetView showGridLines="0" tabSelected="1" zoomScale="90" zoomScaleNormal="90" workbookViewId="0">
      <selection activeCell="B60" sqref="B60"/>
    </sheetView>
  </sheetViews>
  <sheetFormatPr baseColWidth="10" defaultColWidth="10.7109375" defaultRowHeight="15.75" x14ac:dyDescent="0.25"/>
  <cols>
    <col min="1" max="1" width="14.42578125" style="1" customWidth="1"/>
    <col min="2" max="2" width="46.140625" style="2" customWidth="1"/>
    <col min="3" max="3" width="18" style="1" customWidth="1"/>
    <col min="4" max="4" width="15" style="3" customWidth="1"/>
    <col min="5" max="5" width="13.140625" style="4" customWidth="1"/>
    <col min="6" max="6" width="10.7109375" style="5" customWidth="1"/>
    <col min="7" max="7" width="13.5703125" style="3" customWidth="1"/>
    <col min="8" max="8" width="16.28515625" style="6" customWidth="1"/>
    <col min="9" max="9" width="11.28515625" style="4" customWidth="1"/>
    <col min="10" max="10" width="15.28515625" style="42" customWidth="1"/>
    <col min="11" max="11" width="15.7109375" style="125" customWidth="1"/>
    <col min="12" max="16384" width="10.7109375" style="125"/>
  </cols>
  <sheetData>
    <row r="1" spans="1:10" s="118" customFormat="1" ht="2.25" customHeight="1" thickBot="1" x14ac:dyDescent="0.3">
      <c r="A1" s="1"/>
      <c r="B1" s="2"/>
      <c r="C1" s="1"/>
      <c r="D1" s="3"/>
      <c r="E1" s="4"/>
      <c r="F1" s="5"/>
      <c r="G1" s="3"/>
      <c r="H1" s="6"/>
      <c r="I1" s="4"/>
      <c r="J1" s="4"/>
    </row>
    <row r="2" spans="1:10" s="118" customFormat="1" x14ac:dyDescent="0.25">
      <c r="A2" s="7"/>
      <c r="B2" s="8"/>
      <c r="C2" s="9"/>
      <c r="D2" s="10"/>
      <c r="E2" s="11"/>
      <c r="F2" s="12"/>
      <c r="G2" s="10"/>
      <c r="H2" s="13"/>
      <c r="I2" s="14"/>
      <c r="J2" s="14"/>
    </row>
    <row r="3" spans="1:10" s="118" customFormat="1" ht="16.149999999999999" customHeight="1" x14ac:dyDescent="0.25">
      <c r="A3" s="15"/>
      <c r="B3" s="2"/>
      <c r="C3" s="16"/>
      <c r="D3" s="141"/>
      <c r="E3" s="137"/>
      <c r="F3" s="138"/>
      <c r="G3" s="141"/>
      <c r="H3" s="146"/>
      <c r="I3" s="146"/>
      <c r="J3" s="146"/>
    </row>
    <row r="4" spans="1:10" s="118" customFormat="1" ht="16.149999999999999" customHeight="1" x14ac:dyDescent="0.25">
      <c r="A4" s="15"/>
      <c r="B4" s="2"/>
      <c r="C4" s="1"/>
      <c r="D4" s="141"/>
      <c r="E4" s="139"/>
      <c r="F4" s="138"/>
      <c r="G4" s="141"/>
      <c r="H4" s="146"/>
      <c r="I4" s="146"/>
      <c r="J4" s="146"/>
    </row>
    <row r="5" spans="1:10" s="118" customFormat="1" ht="21" customHeight="1" x14ac:dyDescent="0.25">
      <c r="A5" s="144" t="s">
        <v>205</v>
      </c>
      <c r="B5" s="145"/>
      <c r="C5" s="1"/>
      <c r="D5" s="136"/>
      <c r="E5" s="134"/>
      <c r="F5" s="138"/>
      <c r="G5" s="136"/>
      <c r="H5" s="136"/>
      <c r="I5" s="136"/>
      <c r="J5" s="136"/>
    </row>
    <row r="6" spans="1:10" s="118" customFormat="1" ht="21.75" customHeight="1" x14ac:dyDescent="0.3">
      <c r="A6" s="17" t="s">
        <v>204</v>
      </c>
      <c r="B6" s="18"/>
      <c r="C6" s="1"/>
      <c r="D6" s="140"/>
      <c r="E6" s="146"/>
      <c r="F6" s="146"/>
      <c r="G6" s="146"/>
      <c r="H6" s="136"/>
      <c r="I6" s="136"/>
      <c r="J6" s="136"/>
    </row>
    <row r="7" spans="1:10" s="118" customFormat="1" ht="5.25" customHeight="1" thickBot="1" x14ac:dyDescent="0.3">
      <c r="A7" s="19"/>
      <c r="B7" s="18"/>
      <c r="C7" s="1"/>
      <c r="D7" s="3"/>
      <c r="E7" s="20"/>
      <c r="F7" s="5"/>
      <c r="G7" s="21"/>
      <c r="H7" s="4"/>
      <c r="I7" s="4"/>
      <c r="J7" s="4"/>
    </row>
    <row r="8" spans="1:10" s="118" customFormat="1" ht="21.75" thickBot="1" x14ac:dyDescent="0.4">
      <c r="A8" s="63" t="s">
        <v>0</v>
      </c>
      <c r="B8" s="22"/>
      <c r="C8" s="23"/>
      <c r="D8" s="24"/>
      <c r="E8" s="25"/>
      <c r="F8" s="25"/>
      <c r="G8" s="25"/>
      <c r="H8" s="25"/>
      <c r="I8" s="25"/>
      <c r="J8" s="25"/>
    </row>
    <row r="9" spans="1:10" s="119" customFormat="1" ht="30.75" customHeight="1" x14ac:dyDescent="0.25">
      <c r="A9" s="26" t="s">
        <v>166</v>
      </c>
      <c r="B9" s="26" t="s">
        <v>1</v>
      </c>
      <c r="C9" s="27" t="s">
        <v>2</v>
      </c>
      <c r="D9" s="27" t="s">
        <v>3</v>
      </c>
      <c r="E9" s="28" t="s">
        <v>28</v>
      </c>
      <c r="F9" s="69" t="s">
        <v>4</v>
      </c>
      <c r="G9" s="29" t="s">
        <v>29</v>
      </c>
      <c r="H9" s="29" t="s">
        <v>30</v>
      </c>
      <c r="I9" s="30" t="s">
        <v>5</v>
      </c>
      <c r="J9" s="31" t="s">
        <v>6</v>
      </c>
    </row>
    <row r="10" spans="1:10" s="120" customFormat="1" ht="19.5" customHeight="1" x14ac:dyDescent="0.25">
      <c r="A10" s="104" t="s">
        <v>139</v>
      </c>
      <c r="B10" s="87" t="s">
        <v>130</v>
      </c>
      <c r="C10" s="154" t="s">
        <v>129</v>
      </c>
      <c r="D10" s="102">
        <v>10</v>
      </c>
      <c r="E10" s="105">
        <v>2369.33</v>
      </c>
      <c r="F10" s="83">
        <v>0.65019646904399131</v>
      </c>
      <c r="G10" s="103">
        <v>828.80000000000007</v>
      </c>
      <c r="H10" s="78">
        <v>82.88000000000001</v>
      </c>
      <c r="I10" s="89"/>
      <c r="J10" s="86">
        <f t="shared" ref="J10:J21" si="0">I10*G10</f>
        <v>0</v>
      </c>
    </row>
    <row r="11" spans="1:10" s="120" customFormat="1" ht="19.5" customHeight="1" x14ac:dyDescent="0.25">
      <c r="A11" s="104" t="s">
        <v>140</v>
      </c>
      <c r="B11" s="87" t="s">
        <v>131</v>
      </c>
      <c r="C11" s="156"/>
      <c r="D11" s="102">
        <v>20</v>
      </c>
      <c r="E11" s="105">
        <v>4620.1899999999996</v>
      </c>
      <c r="F11" s="83">
        <v>0.70009891368103916</v>
      </c>
      <c r="G11" s="103">
        <v>1385.6</v>
      </c>
      <c r="H11" s="78">
        <v>69.28</v>
      </c>
      <c r="I11" s="89"/>
      <c r="J11" s="86">
        <f t="shared" si="0"/>
        <v>0</v>
      </c>
    </row>
    <row r="12" spans="1:10" s="120" customFormat="1" ht="19.5" customHeight="1" x14ac:dyDescent="0.25">
      <c r="A12" s="104" t="s">
        <v>141</v>
      </c>
      <c r="B12" s="87" t="s">
        <v>132</v>
      </c>
      <c r="C12" s="156"/>
      <c r="D12" s="102">
        <v>500</v>
      </c>
      <c r="E12" s="105">
        <v>58521.98</v>
      </c>
      <c r="F12" s="83">
        <v>0.76470379163521129</v>
      </c>
      <c r="G12" s="103">
        <v>13770.000000000002</v>
      </c>
      <c r="H12" s="78">
        <v>27.540000000000003</v>
      </c>
      <c r="I12" s="89"/>
      <c r="J12" s="86">
        <f t="shared" si="0"/>
        <v>0</v>
      </c>
    </row>
    <row r="13" spans="1:10" s="120" customFormat="1" ht="19.5" customHeight="1" x14ac:dyDescent="0.25">
      <c r="A13" s="104" t="s">
        <v>142</v>
      </c>
      <c r="B13" s="87" t="s">
        <v>133</v>
      </c>
      <c r="C13" s="156"/>
      <c r="D13" s="102">
        <v>10</v>
      </c>
      <c r="E13" s="105">
        <v>5449.42</v>
      </c>
      <c r="F13" s="83">
        <v>0.74802823052728551</v>
      </c>
      <c r="G13" s="103">
        <v>1373.1</v>
      </c>
      <c r="H13" s="78">
        <v>137.31</v>
      </c>
      <c r="I13" s="89"/>
      <c r="J13" s="86">
        <f t="shared" si="0"/>
        <v>0</v>
      </c>
    </row>
    <row r="14" spans="1:10" s="120" customFormat="1" ht="19.5" customHeight="1" x14ac:dyDescent="0.25">
      <c r="A14" s="104" t="s">
        <v>143</v>
      </c>
      <c r="B14" s="87" t="s">
        <v>134</v>
      </c>
      <c r="C14" s="156"/>
      <c r="D14" s="102">
        <v>20</v>
      </c>
      <c r="E14" s="105">
        <v>8529.5400000000009</v>
      </c>
      <c r="F14" s="83">
        <v>0.70005416470290305</v>
      </c>
      <c r="G14" s="103">
        <v>2558.4</v>
      </c>
      <c r="H14" s="78">
        <v>127.92</v>
      </c>
      <c r="I14" s="89"/>
      <c r="J14" s="86">
        <f t="shared" si="0"/>
        <v>0</v>
      </c>
    </row>
    <row r="15" spans="1:10" s="120" customFormat="1" ht="19.5" customHeight="1" x14ac:dyDescent="0.25">
      <c r="A15" s="104" t="s">
        <v>144</v>
      </c>
      <c r="B15" s="87" t="s">
        <v>135</v>
      </c>
      <c r="C15" s="156"/>
      <c r="D15" s="102">
        <v>500</v>
      </c>
      <c r="E15" s="105">
        <v>84079.62</v>
      </c>
      <c r="F15" s="83">
        <v>0.83230181106907952</v>
      </c>
      <c r="G15" s="103">
        <v>14100.000000000002</v>
      </c>
      <c r="H15" s="78">
        <v>28.200000000000003</v>
      </c>
      <c r="I15" s="89"/>
      <c r="J15" s="86">
        <f t="shared" si="0"/>
        <v>0</v>
      </c>
    </row>
    <row r="16" spans="1:10" s="120" customFormat="1" ht="19.5" customHeight="1" x14ac:dyDescent="0.25">
      <c r="A16" s="104" t="s">
        <v>145</v>
      </c>
      <c r="B16" s="87" t="s">
        <v>136</v>
      </c>
      <c r="C16" s="156"/>
      <c r="D16" s="102">
        <v>10</v>
      </c>
      <c r="E16" s="105">
        <v>6515.62</v>
      </c>
      <c r="F16" s="83">
        <v>0.70004389451809645</v>
      </c>
      <c r="G16" s="103">
        <v>1954.4</v>
      </c>
      <c r="H16" s="78">
        <v>195.44</v>
      </c>
      <c r="I16" s="89"/>
      <c r="J16" s="86">
        <f t="shared" si="0"/>
        <v>0</v>
      </c>
    </row>
    <row r="17" spans="1:11" s="120" customFormat="1" ht="19.5" customHeight="1" x14ac:dyDescent="0.25">
      <c r="A17" s="104" t="s">
        <v>146</v>
      </c>
      <c r="B17" s="87" t="s">
        <v>137</v>
      </c>
      <c r="C17" s="156"/>
      <c r="D17" s="102">
        <v>20</v>
      </c>
      <c r="E17" s="105">
        <v>11614.29</v>
      </c>
      <c r="F17" s="83">
        <v>0.70005915126968588</v>
      </c>
      <c r="G17" s="103">
        <v>3483.5999999999995</v>
      </c>
      <c r="H17" s="78">
        <v>174.17999999999998</v>
      </c>
      <c r="I17" s="89"/>
      <c r="J17" s="86">
        <f t="shared" si="0"/>
        <v>0</v>
      </c>
    </row>
    <row r="18" spans="1:11" s="120" customFormat="1" ht="19.5" customHeight="1" x14ac:dyDescent="0.25">
      <c r="A18" s="104" t="s">
        <v>147</v>
      </c>
      <c r="B18" s="87" t="s">
        <v>138</v>
      </c>
      <c r="C18" s="155"/>
      <c r="D18" s="102">
        <v>500</v>
      </c>
      <c r="E18" s="105">
        <v>109580.62</v>
      </c>
      <c r="F18" s="83">
        <v>0.82063434209443242</v>
      </c>
      <c r="G18" s="103">
        <v>19654.999999999996</v>
      </c>
      <c r="H18" s="78">
        <v>39.309999999999995</v>
      </c>
      <c r="I18" s="89"/>
      <c r="J18" s="86">
        <f t="shared" si="0"/>
        <v>0</v>
      </c>
    </row>
    <row r="19" spans="1:11" s="120" customFormat="1" ht="19.5" customHeight="1" x14ac:dyDescent="0.25">
      <c r="A19" s="143" t="s">
        <v>114</v>
      </c>
      <c r="B19" s="87" t="s">
        <v>117</v>
      </c>
      <c r="C19" s="152" t="s">
        <v>119</v>
      </c>
      <c r="D19" s="81">
        <v>10</v>
      </c>
      <c r="E19" s="105">
        <v>7089.62</v>
      </c>
      <c r="F19" s="83">
        <v>0.80008801600085766</v>
      </c>
      <c r="G19" s="82">
        <v>1417.3</v>
      </c>
      <c r="H19" s="78">
        <v>141.72999999999999</v>
      </c>
      <c r="I19" s="84"/>
      <c r="J19" s="86">
        <f t="shared" si="0"/>
        <v>0</v>
      </c>
    </row>
    <row r="20" spans="1:11" s="120" customFormat="1" ht="19.5" customHeight="1" x14ac:dyDescent="0.25">
      <c r="A20" s="143" t="s">
        <v>115</v>
      </c>
      <c r="B20" s="87" t="s">
        <v>118</v>
      </c>
      <c r="C20" s="152"/>
      <c r="D20" s="81">
        <v>20</v>
      </c>
      <c r="E20" s="105">
        <v>12681.95</v>
      </c>
      <c r="F20" s="83">
        <v>0.80004652281392064</v>
      </c>
      <c r="G20" s="82">
        <v>2535.8000000000002</v>
      </c>
      <c r="H20" s="78">
        <v>126.79</v>
      </c>
      <c r="I20" s="84"/>
      <c r="J20" s="86">
        <f t="shared" si="0"/>
        <v>0</v>
      </c>
    </row>
    <row r="21" spans="1:11" s="120" customFormat="1" ht="19.5" customHeight="1" x14ac:dyDescent="0.25">
      <c r="A21" s="143" t="s">
        <v>116</v>
      </c>
      <c r="B21" s="87" t="s">
        <v>120</v>
      </c>
      <c r="C21" s="152"/>
      <c r="D21" s="81">
        <v>500</v>
      </c>
      <c r="E21" s="105">
        <v>306019.18</v>
      </c>
      <c r="F21" s="83">
        <v>0.94784640622852467</v>
      </c>
      <c r="G21" s="82">
        <v>15960</v>
      </c>
      <c r="H21" s="78">
        <v>31.92</v>
      </c>
      <c r="I21" s="84"/>
      <c r="J21" s="86">
        <f t="shared" si="0"/>
        <v>0</v>
      </c>
    </row>
    <row r="22" spans="1:11" s="120" customFormat="1" ht="22.5" customHeight="1" x14ac:dyDescent="0.25">
      <c r="A22" s="143" t="s">
        <v>31</v>
      </c>
      <c r="B22" s="87" t="s">
        <v>7</v>
      </c>
      <c r="C22" s="152" t="s">
        <v>8</v>
      </c>
      <c r="D22" s="81">
        <v>30</v>
      </c>
      <c r="E22" s="105">
        <v>11659.62</v>
      </c>
      <c r="F22" s="83">
        <v>0.81016533986527861</v>
      </c>
      <c r="G22" s="82">
        <v>2213.4</v>
      </c>
      <c r="H22" s="78">
        <v>73.78</v>
      </c>
      <c r="I22" s="84"/>
      <c r="J22" s="86">
        <f>I22*G22</f>
        <v>0</v>
      </c>
    </row>
    <row r="23" spans="1:11" s="120" customFormat="1" ht="17.100000000000001" customHeight="1" x14ac:dyDescent="0.25">
      <c r="A23" s="143" t="s">
        <v>32</v>
      </c>
      <c r="B23" s="87" t="s">
        <v>9</v>
      </c>
      <c r="C23" s="152"/>
      <c r="D23" s="81">
        <v>500</v>
      </c>
      <c r="E23" s="105">
        <v>130922.08</v>
      </c>
      <c r="F23" s="83">
        <v>0.89096567973866592</v>
      </c>
      <c r="G23" s="82">
        <v>14275</v>
      </c>
      <c r="H23" s="78">
        <v>28.55</v>
      </c>
      <c r="I23" s="85"/>
      <c r="J23" s="82">
        <f t="shared" ref="J23:J76" si="1">I23*G23</f>
        <v>0</v>
      </c>
    </row>
    <row r="24" spans="1:11" s="120" customFormat="1" ht="17.100000000000001" customHeight="1" x14ac:dyDescent="0.25">
      <c r="A24" s="143" t="s">
        <v>33</v>
      </c>
      <c r="B24" s="87" t="s">
        <v>10</v>
      </c>
      <c r="C24" s="152"/>
      <c r="D24" s="81">
        <v>30</v>
      </c>
      <c r="E24" s="105">
        <v>15615.7</v>
      </c>
      <c r="F24" s="83">
        <v>0.83662595977125587</v>
      </c>
      <c r="G24" s="82">
        <v>2551.2000000000003</v>
      </c>
      <c r="H24" s="78">
        <v>85.04</v>
      </c>
      <c r="I24" s="85"/>
      <c r="J24" s="82">
        <f t="shared" si="1"/>
        <v>0</v>
      </c>
    </row>
    <row r="25" spans="1:11" s="120" customFormat="1" ht="17.100000000000001" customHeight="1" x14ac:dyDescent="0.25">
      <c r="A25" s="143" t="s">
        <v>34</v>
      </c>
      <c r="B25" s="87" t="s">
        <v>11</v>
      </c>
      <c r="C25" s="152"/>
      <c r="D25" s="81">
        <v>500</v>
      </c>
      <c r="E25" s="105">
        <v>219702.18</v>
      </c>
      <c r="F25" s="83">
        <v>0.91133451657147868</v>
      </c>
      <c r="G25" s="82">
        <v>19480</v>
      </c>
      <c r="H25" s="78">
        <v>38.96</v>
      </c>
      <c r="I25" s="85"/>
      <c r="J25" s="82">
        <f t="shared" si="1"/>
        <v>0</v>
      </c>
    </row>
    <row r="26" spans="1:11" s="120" customFormat="1" ht="17.100000000000001" customHeight="1" x14ac:dyDescent="0.25">
      <c r="A26" s="94" t="s">
        <v>71</v>
      </c>
      <c r="B26" s="87" t="s">
        <v>85</v>
      </c>
      <c r="C26" s="149" t="s">
        <v>73</v>
      </c>
      <c r="D26" s="88">
        <v>10</v>
      </c>
      <c r="E26" s="126">
        <v>3111.17</v>
      </c>
      <c r="F26" s="83">
        <v>0.74977259359019266</v>
      </c>
      <c r="G26" s="82">
        <v>778.50000000000011</v>
      </c>
      <c r="H26" s="78">
        <v>77.850000000000009</v>
      </c>
      <c r="I26" s="84"/>
      <c r="J26" s="86">
        <f t="shared" si="1"/>
        <v>0</v>
      </c>
    </row>
    <row r="27" spans="1:11" s="120" customFormat="1" ht="17.100000000000001" customHeight="1" x14ac:dyDescent="0.25">
      <c r="A27" s="94" t="s">
        <v>72</v>
      </c>
      <c r="B27" s="87" t="s">
        <v>86</v>
      </c>
      <c r="C27" s="150"/>
      <c r="D27" s="88">
        <v>20</v>
      </c>
      <c r="E27" s="126">
        <v>6189.51</v>
      </c>
      <c r="F27" s="83">
        <v>0.80835316527479562</v>
      </c>
      <c r="G27" s="82">
        <v>1186.1999999999998</v>
      </c>
      <c r="H27" s="78">
        <v>59.309999999999995</v>
      </c>
      <c r="I27" s="84"/>
      <c r="J27" s="86">
        <f t="shared" si="1"/>
        <v>0</v>
      </c>
    </row>
    <row r="28" spans="1:11" s="121" customFormat="1" ht="17.100000000000001" customHeight="1" x14ac:dyDescent="0.25">
      <c r="A28" s="94" t="s">
        <v>187</v>
      </c>
      <c r="B28" s="87" t="s">
        <v>188</v>
      </c>
      <c r="C28" s="151"/>
      <c r="D28" s="88">
        <v>500</v>
      </c>
      <c r="E28" s="126">
        <v>119602.57</v>
      </c>
      <c r="F28" s="83">
        <v>0.84001179907756163</v>
      </c>
      <c r="G28" s="82">
        <v>19134.999999999996</v>
      </c>
      <c r="H28" s="78">
        <v>38.269999999999996</v>
      </c>
      <c r="I28" s="84"/>
      <c r="J28" s="86">
        <f t="shared" si="1"/>
        <v>0</v>
      </c>
      <c r="K28" s="120"/>
    </row>
    <row r="29" spans="1:11" s="120" customFormat="1" ht="17.100000000000001" customHeight="1" x14ac:dyDescent="0.25">
      <c r="A29" s="143" t="s">
        <v>35</v>
      </c>
      <c r="B29" s="87" t="s">
        <v>12</v>
      </c>
      <c r="C29" s="147" t="s">
        <v>13</v>
      </c>
      <c r="D29" s="81">
        <v>28</v>
      </c>
      <c r="E29" s="105">
        <v>6521.28</v>
      </c>
      <c r="F29" s="83">
        <v>0.69523774473722955</v>
      </c>
      <c r="G29" s="82">
        <v>1987.44</v>
      </c>
      <c r="H29" s="78">
        <v>70.98</v>
      </c>
      <c r="I29" s="84"/>
      <c r="J29" s="86">
        <f t="shared" si="1"/>
        <v>0</v>
      </c>
    </row>
    <row r="30" spans="1:11" s="120" customFormat="1" ht="17.100000000000001" customHeight="1" x14ac:dyDescent="0.25">
      <c r="A30" s="143" t="s">
        <v>36</v>
      </c>
      <c r="B30" s="87" t="s">
        <v>87</v>
      </c>
      <c r="C30" s="153"/>
      <c r="D30" s="81">
        <v>490</v>
      </c>
      <c r="E30" s="105">
        <v>97471.02</v>
      </c>
      <c r="F30" s="83">
        <v>0.90689745526413901</v>
      </c>
      <c r="G30" s="82">
        <v>9074.8000000000011</v>
      </c>
      <c r="H30" s="78">
        <v>18.520000000000003</v>
      </c>
      <c r="I30" s="84"/>
      <c r="J30" s="86">
        <f t="shared" si="1"/>
        <v>0</v>
      </c>
    </row>
    <row r="31" spans="1:11" s="121" customFormat="1" ht="17.100000000000001" customHeight="1" x14ac:dyDescent="0.25">
      <c r="A31" s="143" t="s">
        <v>109</v>
      </c>
      <c r="B31" s="87" t="s">
        <v>108</v>
      </c>
      <c r="C31" s="148"/>
      <c r="D31" s="81">
        <v>28</v>
      </c>
      <c r="E31" s="105">
        <v>13492.4</v>
      </c>
      <c r="F31" s="83">
        <v>0.82773413180753608</v>
      </c>
      <c r="G31" s="82">
        <v>2324.2800000000002</v>
      </c>
      <c r="H31" s="78">
        <v>83.01</v>
      </c>
      <c r="I31" s="84"/>
      <c r="J31" s="86">
        <f t="shared" si="1"/>
        <v>0</v>
      </c>
    </row>
    <row r="32" spans="1:11" s="122" customFormat="1" ht="30" x14ac:dyDescent="0.25">
      <c r="A32" s="101" t="s">
        <v>121</v>
      </c>
      <c r="B32" s="116" t="s">
        <v>124</v>
      </c>
      <c r="C32" s="154" t="s">
        <v>125</v>
      </c>
      <c r="D32" s="102">
        <v>1</v>
      </c>
      <c r="E32" s="105">
        <v>7684.54</v>
      </c>
      <c r="F32" s="83">
        <v>0.51847735843654918</v>
      </c>
      <c r="G32" s="103">
        <v>3700.28</v>
      </c>
      <c r="H32" s="78">
        <v>3700.28</v>
      </c>
      <c r="I32" s="84"/>
      <c r="J32" s="86">
        <f t="shared" si="1"/>
        <v>0</v>
      </c>
    </row>
    <row r="33" spans="1:10" s="122" customFormat="1" ht="30" x14ac:dyDescent="0.25">
      <c r="A33" s="101" t="s">
        <v>122</v>
      </c>
      <c r="B33" s="116" t="s">
        <v>123</v>
      </c>
      <c r="C33" s="155"/>
      <c r="D33" s="102">
        <v>1</v>
      </c>
      <c r="E33" s="105">
        <v>7227.97</v>
      </c>
      <c r="F33" s="83">
        <v>0.51804033497648716</v>
      </c>
      <c r="G33" s="103">
        <v>3483.59</v>
      </c>
      <c r="H33" s="78">
        <v>3483.59</v>
      </c>
      <c r="I33" s="100"/>
      <c r="J33" s="103">
        <f t="shared" si="1"/>
        <v>0</v>
      </c>
    </row>
    <row r="34" spans="1:10" s="120" customFormat="1" ht="17.100000000000001" customHeight="1" x14ac:dyDescent="0.25">
      <c r="A34" s="143" t="s">
        <v>37</v>
      </c>
      <c r="B34" s="87" t="s">
        <v>88</v>
      </c>
      <c r="C34" s="147" t="s">
        <v>14</v>
      </c>
      <c r="D34" s="81">
        <v>100</v>
      </c>
      <c r="E34" s="105">
        <v>50782.64</v>
      </c>
      <c r="F34" s="83">
        <v>0.70466285329002198</v>
      </c>
      <c r="G34" s="82">
        <v>14997.999999999998</v>
      </c>
      <c r="H34" s="78">
        <v>149.97999999999999</v>
      </c>
      <c r="I34" s="85"/>
      <c r="J34" s="82">
        <f t="shared" si="1"/>
        <v>0</v>
      </c>
    </row>
    <row r="35" spans="1:10" s="120" customFormat="1" ht="17.100000000000001" customHeight="1" x14ac:dyDescent="0.25">
      <c r="A35" s="143" t="s">
        <v>38</v>
      </c>
      <c r="B35" s="87" t="s">
        <v>89</v>
      </c>
      <c r="C35" s="153"/>
      <c r="D35" s="81">
        <v>500</v>
      </c>
      <c r="E35" s="105">
        <v>233887.61</v>
      </c>
      <c r="F35" s="83">
        <v>0.84935072020275038</v>
      </c>
      <c r="G35" s="82">
        <v>35235</v>
      </c>
      <c r="H35" s="78">
        <v>70.47</v>
      </c>
      <c r="I35" s="84"/>
      <c r="J35" s="86">
        <f t="shared" si="1"/>
        <v>0</v>
      </c>
    </row>
    <row r="36" spans="1:10" s="120" customFormat="1" ht="17.100000000000001" customHeight="1" x14ac:dyDescent="0.25">
      <c r="A36" s="108" t="s">
        <v>39</v>
      </c>
      <c r="B36" s="90" t="s">
        <v>90</v>
      </c>
      <c r="C36" s="148"/>
      <c r="D36" s="81">
        <v>350</v>
      </c>
      <c r="E36" s="105">
        <v>250535.81</v>
      </c>
      <c r="F36" s="83">
        <v>0.79223728536052396</v>
      </c>
      <c r="G36" s="82">
        <v>52052</v>
      </c>
      <c r="H36" s="78">
        <v>148.72</v>
      </c>
      <c r="I36" s="84"/>
      <c r="J36" s="86">
        <f t="shared" si="1"/>
        <v>0</v>
      </c>
    </row>
    <row r="37" spans="1:10" s="123" customFormat="1" ht="17.100000000000001" customHeight="1" x14ac:dyDescent="0.25">
      <c r="A37" s="109" t="s">
        <v>78</v>
      </c>
      <c r="B37" s="87" t="s">
        <v>76</v>
      </c>
      <c r="C37" s="149" t="s">
        <v>74</v>
      </c>
      <c r="D37" s="88">
        <v>30</v>
      </c>
      <c r="E37" s="105">
        <v>16865.22</v>
      </c>
      <c r="F37" s="83">
        <v>0.75404412157090162</v>
      </c>
      <c r="G37" s="82">
        <v>4148.0999999999995</v>
      </c>
      <c r="H37" s="78">
        <v>138.26999999999998</v>
      </c>
      <c r="I37" s="84"/>
      <c r="J37" s="86">
        <f t="shared" si="1"/>
        <v>0</v>
      </c>
    </row>
    <row r="38" spans="1:10" s="123" customFormat="1" ht="17.100000000000001" customHeight="1" x14ac:dyDescent="0.25">
      <c r="A38" s="109" t="s">
        <v>79</v>
      </c>
      <c r="B38" s="87" t="s">
        <v>75</v>
      </c>
      <c r="C38" s="150"/>
      <c r="D38" s="88">
        <v>30</v>
      </c>
      <c r="E38" s="105">
        <v>26041.98</v>
      </c>
      <c r="F38" s="83">
        <v>0.75797923199388062</v>
      </c>
      <c r="G38" s="86">
        <v>6302.7</v>
      </c>
      <c r="H38" s="78">
        <v>210.09</v>
      </c>
      <c r="I38" s="84"/>
      <c r="J38" s="86">
        <f t="shared" si="1"/>
        <v>0</v>
      </c>
    </row>
    <row r="39" spans="1:10" s="123" customFormat="1" ht="17.100000000000001" customHeight="1" x14ac:dyDescent="0.25">
      <c r="A39" s="109" t="s">
        <v>80</v>
      </c>
      <c r="B39" s="87" t="s">
        <v>77</v>
      </c>
      <c r="C39" s="150"/>
      <c r="D39" s="88">
        <v>60</v>
      </c>
      <c r="E39" s="105">
        <v>48607.48</v>
      </c>
      <c r="F39" s="83">
        <v>0.76659147933610217</v>
      </c>
      <c r="G39" s="86">
        <v>11345.4</v>
      </c>
      <c r="H39" s="78">
        <v>189.09</v>
      </c>
      <c r="I39" s="84"/>
      <c r="J39" s="86">
        <f t="shared" si="1"/>
        <v>0</v>
      </c>
    </row>
    <row r="40" spans="1:10" s="122" customFormat="1" ht="17.100000000000001" customHeight="1" x14ac:dyDescent="0.25">
      <c r="A40" s="94" t="s">
        <v>127</v>
      </c>
      <c r="B40" s="87" t="s">
        <v>128</v>
      </c>
      <c r="C40" s="151"/>
      <c r="D40" s="88">
        <v>1000</v>
      </c>
      <c r="E40" s="105">
        <v>387142.03</v>
      </c>
      <c r="F40" s="83">
        <v>0.67394395281752284</v>
      </c>
      <c r="G40" s="86">
        <v>126230</v>
      </c>
      <c r="H40" s="78">
        <v>126.23</v>
      </c>
      <c r="I40" s="89"/>
      <c r="J40" s="86">
        <f t="shared" si="1"/>
        <v>0</v>
      </c>
    </row>
    <row r="41" spans="1:10" s="122" customFormat="1" ht="16.5" customHeight="1" x14ac:dyDescent="0.25">
      <c r="A41" s="94" t="s">
        <v>189</v>
      </c>
      <c r="B41" s="87" t="s">
        <v>157</v>
      </c>
      <c r="C41" s="149" t="s">
        <v>163</v>
      </c>
      <c r="D41" s="88">
        <v>30</v>
      </c>
      <c r="E41" s="126">
        <v>5095.62</v>
      </c>
      <c r="F41" s="83">
        <v>0.67631024291450315</v>
      </c>
      <c r="G41" s="86">
        <v>1649.3999999999999</v>
      </c>
      <c r="H41" s="78">
        <v>54.98</v>
      </c>
      <c r="I41" s="84"/>
      <c r="J41" s="86">
        <f t="shared" si="1"/>
        <v>0</v>
      </c>
    </row>
    <row r="42" spans="1:10" s="122" customFormat="1" ht="17.100000000000001" customHeight="1" x14ac:dyDescent="0.25">
      <c r="A42" s="94" t="s">
        <v>190</v>
      </c>
      <c r="B42" s="87" t="s">
        <v>158</v>
      </c>
      <c r="C42" s="150"/>
      <c r="D42" s="88">
        <v>60</v>
      </c>
      <c r="E42" s="126">
        <v>7867.96</v>
      </c>
      <c r="F42" s="83">
        <v>0.61413123605102204</v>
      </c>
      <c r="G42" s="86">
        <v>3036</v>
      </c>
      <c r="H42" s="78">
        <v>50.6</v>
      </c>
      <c r="I42" s="84"/>
      <c r="J42" s="86">
        <f t="shared" si="1"/>
        <v>0</v>
      </c>
    </row>
    <row r="43" spans="1:10" s="122" customFormat="1" ht="17.100000000000001" customHeight="1" x14ac:dyDescent="0.25">
      <c r="A43" s="94" t="s">
        <v>191</v>
      </c>
      <c r="B43" s="87" t="s">
        <v>159</v>
      </c>
      <c r="C43" s="150"/>
      <c r="D43" s="88">
        <v>30</v>
      </c>
      <c r="E43" s="126">
        <v>5110.7</v>
      </c>
      <c r="F43" s="83">
        <v>0.5804097286086054</v>
      </c>
      <c r="G43" s="86">
        <v>2144.4</v>
      </c>
      <c r="H43" s="78">
        <v>71.48</v>
      </c>
      <c r="I43" s="84"/>
      <c r="J43" s="86">
        <f t="shared" si="1"/>
        <v>0</v>
      </c>
    </row>
    <row r="44" spans="1:10" s="122" customFormat="1" ht="17.100000000000001" customHeight="1" x14ac:dyDescent="0.25">
      <c r="A44" s="94" t="s">
        <v>192</v>
      </c>
      <c r="B44" s="87" t="s">
        <v>160</v>
      </c>
      <c r="C44" s="150"/>
      <c r="D44" s="88">
        <v>60</v>
      </c>
      <c r="E44" s="126">
        <v>7934.4</v>
      </c>
      <c r="F44" s="83">
        <v>0.51330913490623109</v>
      </c>
      <c r="G44" s="86">
        <v>3861.6</v>
      </c>
      <c r="H44" s="78">
        <v>64.36</v>
      </c>
      <c r="I44" s="84"/>
      <c r="J44" s="86">
        <f t="shared" si="1"/>
        <v>0</v>
      </c>
    </row>
    <row r="45" spans="1:10" s="122" customFormat="1" ht="17.100000000000001" customHeight="1" x14ac:dyDescent="0.25">
      <c r="A45" s="94" t="s">
        <v>193</v>
      </c>
      <c r="B45" s="87" t="s">
        <v>161</v>
      </c>
      <c r="C45" s="150"/>
      <c r="D45" s="88">
        <v>30</v>
      </c>
      <c r="E45" s="126">
        <v>5581.18</v>
      </c>
      <c r="F45" s="83">
        <v>0.63636721983523192</v>
      </c>
      <c r="G45" s="86">
        <v>2029.5000000000002</v>
      </c>
      <c r="H45" s="78">
        <v>67.650000000000006</v>
      </c>
      <c r="I45" s="84"/>
      <c r="J45" s="86">
        <f t="shared" si="1"/>
        <v>0</v>
      </c>
    </row>
    <row r="46" spans="1:10" s="122" customFormat="1" ht="17.100000000000001" customHeight="1" x14ac:dyDescent="0.25">
      <c r="A46" s="94" t="s">
        <v>194</v>
      </c>
      <c r="B46" s="87" t="s">
        <v>162</v>
      </c>
      <c r="C46" s="151"/>
      <c r="D46" s="88">
        <v>60</v>
      </c>
      <c r="E46" s="126">
        <v>7949.12</v>
      </c>
      <c r="F46" s="83">
        <v>0.54334567851535764</v>
      </c>
      <c r="G46" s="86">
        <v>3630</v>
      </c>
      <c r="H46" s="78">
        <v>60.5</v>
      </c>
      <c r="I46" s="84"/>
      <c r="J46" s="86">
        <f t="shared" si="1"/>
        <v>0</v>
      </c>
    </row>
    <row r="47" spans="1:10" s="120" customFormat="1" ht="17.100000000000001" customHeight="1" x14ac:dyDescent="0.25">
      <c r="A47" s="94" t="s">
        <v>40</v>
      </c>
      <c r="B47" s="87" t="s">
        <v>167</v>
      </c>
      <c r="C47" s="149" t="s">
        <v>15</v>
      </c>
      <c r="D47" s="88">
        <v>30</v>
      </c>
      <c r="E47" s="105">
        <v>21151.11</v>
      </c>
      <c r="F47" s="83">
        <v>0.60004935911164936</v>
      </c>
      <c r="G47" s="86">
        <v>8459.4000000000015</v>
      </c>
      <c r="H47" s="78">
        <v>281.98</v>
      </c>
      <c r="I47" s="84"/>
      <c r="J47" s="86">
        <f t="shared" si="1"/>
        <v>0</v>
      </c>
    </row>
    <row r="48" spans="1:10" s="120" customFormat="1" ht="17.100000000000001" customHeight="1" x14ac:dyDescent="0.25">
      <c r="A48" s="94" t="s">
        <v>41</v>
      </c>
      <c r="B48" s="87" t="s">
        <v>168</v>
      </c>
      <c r="C48" s="151"/>
      <c r="D48" s="88">
        <v>500</v>
      </c>
      <c r="E48" s="105">
        <v>314509.57</v>
      </c>
      <c r="F48" s="83">
        <v>0.77312296093247657</v>
      </c>
      <c r="G48" s="86">
        <v>71354.999999999985</v>
      </c>
      <c r="H48" s="78">
        <v>142.70999999999998</v>
      </c>
      <c r="I48" s="84"/>
      <c r="J48" s="86">
        <f t="shared" si="1"/>
        <v>0</v>
      </c>
    </row>
    <row r="49" spans="1:10" s="120" customFormat="1" ht="17.100000000000001" customHeight="1" x14ac:dyDescent="0.25">
      <c r="A49" s="94" t="s">
        <v>42</v>
      </c>
      <c r="B49" s="87" t="s">
        <v>91</v>
      </c>
      <c r="C49" s="149" t="s">
        <v>16</v>
      </c>
      <c r="D49" s="88">
        <v>10</v>
      </c>
      <c r="E49" s="105">
        <v>3753.65</v>
      </c>
      <c r="F49" s="83">
        <v>0.81748431526647392</v>
      </c>
      <c r="G49" s="86">
        <v>685.1</v>
      </c>
      <c r="H49" s="78">
        <v>68.510000000000005</v>
      </c>
      <c r="I49" s="84"/>
      <c r="J49" s="86">
        <f t="shared" si="1"/>
        <v>0</v>
      </c>
    </row>
    <row r="50" spans="1:10" s="120" customFormat="1" ht="17.100000000000001" customHeight="1" x14ac:dyDescent="0.25">
      <c r="A50" s="109" t="s">
        <v>43</v>
      </c>
      <c r="B50" s="90" t="s">
        <v>92</v>
      </c>
      <c r="C50" s="151"/>
      <c r="D50" s="88">
        <v>1000</v>
      </c>
      <c r="E50" s="105">
        <v>215024.25</v>
      </c>
      <c r="F50" s="83">
        <v>0.88531526095312507</v>
      </c>
      <c r="G50" s="86">
        <v>24660</v>
      </c>
      <c r="H50" s="78">
        <v>24.66</v>
      </c>
      <c r="I50" s="84"/>
      <c r="J50" s="86">
        <f t="shared" si="1"/>
        <v>0</v>
      </c>
    </row>
    <row r="51" spans="1:10" s="120" customFormat="1" ht="16.5" customHeight="1" x14ac:dyDescent="0.25">
      <c r="A51" s="94" t="s">
        <v>66</v>
      </c>
      <c r="B51" s="87" t="s">
        <v>93</v>
      </c>
      <c r="C51" s="149" t="s">
        <v>68</v>
      </c>
      <c r="D51" s="88">
        <v>28</v>
      </c>
      <c r="E51" s="105">
        <v>17951.73</v>
      </c>
      <c r="F51" s="83">
        <v>0.67945819149463582</v>
      </c>
      <c r="G51" s="86">
        <v>5754.28</v>
      </c>
      <c r="H51" s="78">
        <v>205.51</v>
      </c>
      <c r="I51" s="84"/>
      <c r="J51" s="86">
        <f t="shared" si="1"/>
        <v>0</v>
      </c>
    </row>
    <row r="52" spans="1:10" s="120" customFormat="1" ht="17.100000000000001" customHeight="1" x14ac:dyDescent="0.25">
      <c r="A52" s="109" t="s">
        <v>67</v>
      </c>
      <c r="B52" s="90" t="s">
        <v>94</v>
      </c>
      <c r="C52" s="151"/>
      <c r="D52" s="88">
        <v>28</v>
      </c>
      <c r="E52" s="105">
        <v>27961.75</v>
      </c>
      <c r="F52" s="83">
        <v>0.69562420091732458</v>
      </c>
      <c r="G52" s="86">
        <v>8510.8799999999992</v>
      </c>
      <c r="H52" s="78">
        <v>303.95999999999998</v>
      </c>
      <c r="I52" s="84"/>
      <c r="J52" s="86">
        <f t="shared" si="1"/>
        <v>0</v>
      </c>
    </row>
    <row r="53" spans="1:10" s="120" customFormat="1" ht="17.100000000000001" customHeight="1" x14ac:dyDescent="0.25">
      <c r="A53" s="94" t="s">
        <v>44</v>
      </c>
      <c r="B53" s="87" t="s">
        <v>95</v>
      </c>
      <c r="C53" s="149" t="s">
        <v>17</v>
      </c>
      <c r="D53" s="91">
        <v>28</v>
      </c>
      <c r="E53" s="105">
        <v>11049.93</v>
      </c>
      <c r="F53" s="83">
        <v>0.51642046601200187</v>
      </c>
      <c r="G53" s="86">
        <v>5343.52</v>
      </c>
      <c r="H53" s="78">
        <v>190.84</v>
      </c>
      <c r="I53" s="84"/>
      <c r="J53" s="86">
        <f t="shared" si="1"/>
        <v>0</v>
      </c>
    </row>
    <row r="54" spans="1:10" s="121" customFormat="1" ht="17.100000000000001" customHeight="1" x14ac:dyDescent="0.25">
      <c r="A54" s="94" t="s">
        <v>111</v>
      </c>
      <c r="B54" s="87" t="s">
        <v>112</v>
      </c>
      <c r="C54" s="151"/>
      <c r="D54" s="91">
        <v>28</v>
      </c>
      <c r="E54" s="105">
        <v>24331.68</v>
      </c>
      <c r="F54" s="83">
        <v>0.56432108263794367</v>
      </c>
      <c r="G54" s="86">
        <v>10600.8</v>
      </c>
      <c r="H54" s="78">
        <v>378.59999999999997</v>
      </c>
      <c r="I54" s="89"/>
      <c r="J54" s="86">
        <f t="shared" si="1"/>
        <v>0</v>
      </c>
    </row>
    <row r="55" spans="1:10" s="120" customFormat="1" ht="17.100000000000001" customHeight="1" x14ac:dyDescent="0.25">
      <c r="A55" s="94" t="s">
        <v>45</v>
      </c>
      <c r="B55" s="87" t="s">
        <v>96</v>
      </c>
      <c r="C55" s="149" t="s">
        <v>18</v>
      </c>
      <c r="D55" s="88">
        <v>30</v>
      </c>
      <c r="E55" s="105">
        <v>10027.93</v>
      </c>
      <c r="F55" s="83">
        <v>0.55262950579032766</v>
      </c>
      <c r="G55" s="86">
        <v>4486.2</v>
      </c>
      <c r="H55" s="78">
        <v>149.54</v>
      </c>
      <c r="I55" s="84"/>
      <c r="J55" s="86">
        <f t="shared" si="1"/>
        <v>0</v>
      </c>
    </row>
    <row r="56" spans="1:10" s="120" customFormat="1" ht="17.100000000000001" customHeight="1" x14ac:dyDescent="0.25">
      <c r="A56" s="88" t="s">
        <v>46</v>
      </c>
      <c r="B56" s="92" t="s">
        <v>97</v>
      </c>
      <c r="C56" s="150"/>
      <c r="D56" s="88">
        <v>60</v>
      </c>
      <c r="E56" s="105">
        <v>19888.2</v>
      </c>
      <c r="F56" s="83">
        <v>0.54882794823060921</v>
      </c>
      <c r="G56" s="86">
        <v>8972.9999999999982</v>
      </c>
      <c r="H56" s="78">
        <v>149.54999999999998</v>
      </c>
      <c r="I56" s="84"/>
      <c r="J56" s="86">
        <f t="shared" si="1"/>
        <v>0</v>
      </c>
    </row>
    <row r="57" spans="1:10" s="120" customFormat="1" ht="17.100000000000001" customHeight="1" x14ac:dyDescent="0.25">
      <c r="A57" s="88" t="s">
        <v>47</v>
      </c>
      <c r="B57" s="92" t="s">
        <v>98</v>
      </c>
      <c r="C57" s="151"/>
      <c r="D57" s="88">
        <v>500</v>
      </c>
      <c r="E57" s="105">
        <v>245672.21</v>
      </c>
      <c r="F57" s="83">
        <v>0.75575177998358056</v>
      </c>
      <c r="G57" s="86">
        <v>60005</v>
      </c>
      <c r="H57" s="78">
        <v>120.01</v>
      </c>
      <c r="I57" s="84"/>
      <c r="J57" s="86">
        <f t="shared" si="1"/>
        <v>0</v>
      </c>
    </row>
    <row r="58" spans="1:10" s="120" customFormat="1" ht="17.100000000000001" customHeight="1" x14ac:dyDescent="0.25">
      <c r="A58" s="88" t="s">
        <v>48</v>
      </c>
      <c r="B58" s="92" t="s">
        <v>171</v>
      </c>
      <c r="C58" s="149" t="s">
        <v>19</v>
      </c>
      <c r="D58" s="91">
        <v>14</v>
      </c>
      <c r="E58" s="105">
        <v>2589.59</v>
      </c>
      <c r="F58" s="83">
        <v>0.72433474024845634</v>
      </c>
      <c r="G58" s="86">
        <v>713.8599999999999</v>
      </c>
      <c r="H58" s="78">
        <v>50.989999999999995</v>
      </c>
      <c r="I58" s="84"/>
      <c r="J58" s="86">
        <f t="shared" si="1"/>
        <v>0</v>
      </c>
    </row>
    <row r="59" spans="1:10" s="120" customFormat="1" ht="17.100000000000001" customHeight="1" x14ac:dyDescent="0.25">
      <c r="A59" s="88" t="s">
        <v>81</v>
      </c>
      <c r="B59" s="92" t="s">
        <v>172</v>
      </c>
      <c r="C59" s="150"/>
      <c r="D59" s="91">
        <v>28</v>
      </c>
      <c r="E59" s="105">
        <v>10028.85</v>
      </c>
      <c r="F59" s="83">
        <v>0.87790823474276714</v>
      </c>
      <c r="G59" s="86">
        <v>1224.4399999999998</v>
      </c>
      <c r="H59" s="78">
        <v>43.73</v>
      </c>
      <c r="I59" s="84"/>
      <c r="J59" s="86">
        <f t="shared" si="1"/>
        <v>0</v>
      </c>
    </row>
    <row r="60" spans="1:10" s="120" customFormat="1" ht="17.100000000000001" customHeight="1" x14ac:dyDescent="0.25">
      <c r="A60" s="88" t="s">
        <v>186</v>
      </c>
      <c r="B60" s="87" t="s">
        <v>173</v>
      </c>
      <c r="C60" s="151"/>
      <c r="D60" s="91">
        <v>490</v>
      </c>
      <c r="E60" s="105">
        <v>76835.81</v>
      </c>
      <c r="F60" s="83">
        <v>0.80995840351003001</v>
      </c>
      <c r="G60" s="86">
        <v>14602</v>
      </c>
      <c r="H60" s="78">
        <v>29.8</v>
      </c>
      <c r="I60" s="84"/>
      <c r="J60" s="86">
        <f t="shared" si="1"/>
        <v>0</v>
      </c>
    </row>
    <row r="61" spans="1:10" s="120" customFormat="1" ht="17.100000000000001" customHeight="1" x14ac:dyDescent="0.25">
      <c r="A61" s="94" t="s">
        <v>49</v>
      </c>
      <c r="B61" s="93" t="s">
        <v>174</v>
      </c>
      <c r="C61" s="149" t="s">
        <v>20</v>
      </c>
      <c r="D61" s="91">
        <v>30</v>
      </c>
      <c r="E61" s="105">
        <v>5821.23</v>
      </c>
      <c r="F61" s="83">
        <v>0.52628568189197122</v>
      </c>
      <c r="G61" s="86">
        <v>2757.6</v>
      </c>
      <c r="H61" s="78">
        <v>91.92</v>
      </c>
      <c r="I61" s="84"/>
      <c r="J61" s="86">
        <f t="shared" si="1"/>
        <v>0</v>
      </c>
    </row>
    <row r="62" spans="1:10" s="120" customFormat="1" ht="17.100000000000001" customHeight="1" x14ac:dyDescent="0.25">
      <c r="A62" s="94" t="s">
        <v>50</v>
      </c>
      <c r="B62" s="93" t="s">
        <v>175</v>
      </c>
      <c r="C62" s="150"/>
      <c r="D62" s="91">
        <v>30</v>
      </c>
      <c r="E62" s="105">
        <v>10241.549999999999</v>
      </c>
      <c r="F62" s="83">
        <v>0.6029995459671631</v>
      </c>
      <c r="G62" s="86">
        <v>4065.9</v>
      </c>
      <c r="H62" s="78">
        <v>135.53</v>
      </c>
      <c r="I62" s="84"/>
      <c r="J62" s="86">
        <f t="shared" si="1"/>
        <v>0</v>
      </c>
    </row>
    <row r="63" spans="1:10" s="121" customFormat="1" ht="17.100000000000001" customHeight="1" x14ac:dyDescent="0.25">
      <c r="A63" s="110" t="s">
        <v>126</v>
      </c>
      <c r="B63" s="93" t="s">
        <v>176</v>
      </c>
      <c r="C63" s="150"/>
      <c r="D63" s="91">
        <v>1200</v>
      </c>
      <c r="E63" s="105">
        <v>220231.72</v>
      </c>
      <c r="F63" s="83">
        <v>0.54284514510443826</v>
      </c>
      <c r="G63" s="86">
        <v>100680</v>
      </c>
      <c r="H63" s="78">
        <v>83.9</v>
      </c>
      <c r="I63" s="89"/>
      <c r="J63" s="86">
        <f t="shared" si="1"/>
        <v>0</v>
      </c>
    </row>
    <row r="64" spans="1:10" s="120" customFormat="1" ht="17.100000000000001" customHeight="1" x14ac:dyDescent="0.25">
      <c r="A64" s="94" t="s">
        <v>51</v>
      </c>
      <c r="B64" s="93" t="s">
        <v>177</v>
      </c>
      <c r="C64" s="151"/>
      <c r="D64" s="91">
        <v>30</v>
      </c>
      <c r="E64" s="105">
        <v>15845.25</v>
      </c>
      <c r="F64" s="83">
        <v>0.60429781795806314</v>
      </c>
      <c r="G64" s="86">
        <v>6270</v>
      </c>
      <c r="H64" s="78">
        <v>209</v>
      </c>
      <c r="I64" s="84"/>
      <c r="J64" s="86">
        <f t="shared" si="1"/>
        <v>0</v>
      </c>
    </row>
    <row r="65" spans="1:11" s="120" customFormat="1" ht="17.100000000000001" customHeight="1" x14ac:dyDescent="0.25">
      <c r="A65" s="111" t="s">
        <v>148</v>
      </c>
      <c r="B65" s="93" t="s">
        <v>164</v>
      </c>
      <c r="C65" s="149" t="s">
        <v>149</v>
      </c>
      <c r="D65" s="91">
        <v>30</v>
      </c>
      <c r="E65" s="105">
        <v>31900.51</v>
      </c>
      <c r="F65" s="83">
        <v>0.72731470437306489</v>
      </c>
      <c r="G65" s="86">
        <v>8698.7999999999993</v>
      </c>
      <c r="H65" s="78">
        <v>289.95999999999998</v>
      </c>
      <c r="I65" s="84"/>
      <c r="J65" s="86">
        <f t="shared" si="1"/>
        <v>0</v>
      </c>
    </row>
    <row r="66" spans="1:11" s="120" customFormat="1" ht="17.100000000000001" customHeight="1" x14ac:dyDescent="0.25">
      <c r="A66" s="111" t="s">
        <v>150</v>
      </c>
      <c r="B66" s="93" t="s">
        <v>165</v>
      </c>
      <c r="C66" s="151"/>
      <c r="D66" s="91">
        <v>30</v>
      </c>
      <c r="E66" s="105">
        <v>54845.63</v>
      </c>
      <c r="F66" s="83">
        <v>0.75585657417008434</v>
      </c>
      <c r="G66" s="86">
        <v>13390.199999999999</v>
      </c>
      <c r="H66" s="78">
        <v>446.34</v>
      </c>
      <c r="I66" s="84"/>
      <c r="J66" s="86">
        <f t="shared" si="1"/>
        <v>0</v>
      </c>
    </row>
    <row r="67" spans="1:11" s="120" customFormat="1" ht="17.100000000000001" customHeight="1" x14ac:dyDescent="0.25">
      <c r="A67" s="129" t="s">
        <v>200</v>
      </c>
      <c r="B67" s="130" t="s">
        <v>196</v>
      </c>
      <c r="C67" s="157" t="s">
        <v>195</v>
      </c>
      <c r="D67" s="131">
        <v>10</v>
      </c>
      <c r="E67" s="113">
        <v>8861.7099999999991</v>
      </c>
      <c r="F67" s="83">
        <v>0.69288094509976061</v>
      </c>
      <c r="G67" s="112">
        <v>2721.5999999999995</v>
      </c>
      <c r="H67" s="78">
        <v>272.15999999999997</v>
      </c>
      <c r="I67" s="133"/>
      <c r="J67" s="112">
        <f t="shared" si="1"/>
        <v>0</v>
      </c>
      <c r="K67" s="132" t="s">
        <v>156</v>
      </c>
    </row>
    <row r="68" spans="1:11" s="120" customFormat="1" ht="17.100000000000001" customHeight="1" x14ac:dyDescent="0.25">
      <c r="A68" s="129" t="s">
        <v>201</v>
      </c>
      <c r="B68" s="130" t="s">
        <v>197</v>
      </c>
      <c r="C68" s="158"/>
      <c r="D68" s="131">
        <v>20</v>
      </c>
      <c r="E68" s="113">
        <v>13944.68</v>
      </c>
      <c r="F68" s="83">
        <v>0.62438722150669657</v>
      </c>
      <c r="G68" s="112">
        <v>5237.7999999999993</v>
      </c>
      <c r="H68" s="78">
        <v>261.89</v>
      </c>
      <c r="I68" s="133"/>
      <c r="J68" s="112">
        <f t="shared" si="1"/>
        <v>0</v>
      </c>
      <c r="K68" s="132" t="s">
        <v>156</v>
      </c>
    </row>
    <row r="69" spans="1:11" s="120" customFormat="1" ht="17.100000000000001" customHeight="1" x14ac:dyDescent="0.25">
      <c r="A69" s="129" t="s">
        <v>202</v>
      </c>
      <c r="B69" s="130" t="s">
        <v>198</v>
      </c>
      <c r="C69" s="158"/>
      <c r="D69" s="131">
        <v>40</v>
      </c>
      <c r="E69" s="113">
        <v>27806.26</v>
      </c>
      <c r="F69" s="83">
        <v>0.63065870778738309</v>
      </c>
      <c r="G69" s="112">
        <v>10270</v>
      </c>
      <c r="H69" s="78">
        <v>256.75</v>
      </c>
      <c r="I69" s="133"/>
      <c r="J69" s="112">
        <f t="shared" si="1"/>
        <v>0</v>
      </c>
      <c r="K69" s="132" t="s">
        <v>156</v>
      </c>
    </row>
    <row r="70" spans="1:11" s="120" customFormat="1" ht="17.100000000000001" customHeight="1" x14ac:dyDescent="0.25">
      <c r="A70" s="129" t="s">
        <v>203</v>
      </c>
      <c r="B70" s="130" t="s">
        <v>199</v>
      </c>
      <c r="C70" s="159"/>
      <c r="D70" s="131">
        <v>30</v>
      </c>
      <c r="E70" s="113">
        <v>55620.4</v>
      </c>
      <c r="F70" s="83">
        <v>0.64824956310993809</v>
      </c>
      <c r="G70" s="112">
        <v>19564.5</v>
      </c>
      <c r="H70" s="78">
        <v>652.15</v>
      </c>
      <c r="I70" s="133"/>
      <c r="J70" s="112">
        <f t="shared" si="1"/>
        <v>0</v>
      </c>
      <c r="K70" s="132" t="s">
        <v>156</v>
      </c>
    </row>
    <row r="71" spans="1:11" s="120" customFormat="1" ht="24" customHeight="1" x14ac:dyDescent="0.25">
      <c r="A71" s="94" t="s">
        <v>52</v>
      </c>
      <c r="B71" s="87" t="s">
        <v>99</v>
      </c>
      <c r="C71" s="149" t="s">
        <v>21</v>
      </c>
      <c r="D71" s="88">
        <v>30</v>
      </c>
      <c r="E71" s="105">
        <v>10200.09</v>
      </c>
      <c r="F71" s="83">
        <v>0.58385661302988501</v>
      </c>
      <c r="G71" s="86">
        <v>4244.7</v>
      </c>
      <c r="H71" s="78">
        <v>141.48999999999998</v>
      </c>
      <c r="I71" s="84"/>
      <c r="J71" s="86">
        <f t="shared" si="1"/>
        <v>0</v>
      </c>
    </row>
    <row r="72" spans="1:11" s="120" customFormat="1" ht="24" customHeight="1" x14ac:dyDescent="0.25">
      <c r="A72" s="94" t="s">
        <v>53</v>
      </c>
      <c r="B72" s="87" t="s">
        <v>100</v>
      </c>
      <c r="C72" s="151"/>
      <c r="D72" s="88">
        <v>30</v>
      </c>
      <c r="E72" s="105">
        <v>18896.009999999998</v>
      </c>
      <c r="F72" s="83">
        <v>0.5668291877491598</v>
      </c>
      <c r="G72" s="86">
        <v>8185.1999999999989</v>
      </c>
      <c r="H72" s="78">
        <v>272.83999999999997</v>
      </c>
      <c r="I72" s="84"/>
      <c r="J72" s="86">
        <f t="shared" si="1"/>
        <v>0</v>
      </c>
    </row>
    <row r="73" spans="1:11" s="121" customFormat="1" ht="17.100000000000001" customHeight="1" x14ac:dyDescent="0.25">
      <c r="A73" s="127" t="s">
        <v>152</v>
      </c>
      <c r="B73" s="128" t="s">
        <v>153</v>
      </c>
      <c r="C73" s="149" t="s">
        <v>155</v>
      </c>
      <c r="D73" s="88">
        <v>30</v>
      </c>
      <c r="E73" s="126">
        <v>16279.44</v>
      </c>
      <c r="F73" s="83">
        <v>0.79533694033701408</v>
      </c>
      <c r="G73" s="86">
        <v>3331.8</v>
      </c>
      <c r="H73" s="78">
        <v>111.06</v>
      </c>
      <c r="I73" s="84"/>
      <c r="J73" s="86">
        <f t="shared" si="1"/>
        <v>0</v>
      </c>
    </row>
    <row r="74" spans="1:11" s="121" customFormat="1" ht="17.100000000000001" customHeight="1" x14ac:dyDescent="0.25">
      <c r="A74" s="127" t="s">
        <v>151</v>
      </c>
      <c r="B74" s="128" t="s">
        <v>154</v>
      </c>
      <c r="C74" s="151"/>
      <c r="D74" s="88">
        <v>30</v>
      </c>
      <c r="E74" s="126">
        <v>21308.59</v>
      </c>
      <c r="F74" s="83">
        <v>0.74238558252798525</v>
      </c>
      <c r="G74" s="86">
        <v>5489.4</v>
      </c>
      <c r="H74" s="78">
        <v>182.98</v>
      </c>
      <c r="I74" s="84"/>
      <c r="J74" s="86">
        <f t="shared" si="1"/>
        <v>0</v>
      </c>
    </row>
    <row r="75" spans="1:11" s="120" customFormat="1" ht="17.100000000000001" customHeight="1" x14ac:dyDescent="0.25">
      <c r="A75" s="143" t="s">
        <v>54</v>
      </c>
      <c r="B75" s="80" t="s">
        <v>180</v>
      </c>
      <c r="C75" s="147" t="s">
        <v>22</v>
      </c>
      <c r="D75" s="81">
        <v>10</v>
      </c>
      <c r="E75" s="105">
        <v>7262.78</v>
      </c>
      <c r="F75" s="83">
        <v>0.69752629158531576</v>
      </c>
      <c r="G75" s="86">
        <v>2196.7999999999997</v>
      </c>
      <c r="H75" s="78">
        <v>219.67999999999998</v>
      </c>
      <c r="I75" s="84"/>
      <c r="J75" s="86">
        <f t="shared" si="1"/>
        <v>0</v>
      </c>
    </row>
    <row r="76" spans="1:11" s="120" customFormat="1" ht="17.100000000000001" customHeight="1" x14ac:dyDescent="0.25">
      <c r="A76" s="143" t="s">
        <v>55</v>
      </c>
      <c r="B76" s="80" t="s">
        <v>181</v>
      </c>
      <c r="C76" s="148"/>
      <c r="D76" s="81">
        <v>1000</v>
      </c>
      <c r="E76" s="105">
        <v>587397.4</v>
      </c>
      <c r="F76" s="83">
        <v>0.65420344046466672</v>
      </c>
      <c r="G76" s="86">
        <v>203120</v>
      </c>
      <c r="H76" s="78">
        <v>203.12</v>
      </c>
      <c r="I76" s="85"/>
      <c r="J76" s="82">
        <f t="shared" si="1"/>
        <v>0</v>
      </c>
    </row>
    <row r="77" spans="1:11" s="118" customFormat="1" ht="16.5" thickBot="1" x14ac:dyDescent="0.3">
      <c r="A77" s="33"/>
      <c r="B77" s="34"/>
      <c r="C77" s="2"/>
      <c r="D77" s="1"/>
      <c r="E77" s="3"/>
      <c r="F77" s="70"/>
      <c r="G77" s="3"/>
      <c r="H77" s="3"/>
      <c r="I77" s="106"/>
      <c r="J77" s="4"/>
    </row>
    <row r="78" spans="1:11" s="118" customFormat="1" ht="21" x14ac:dyDescent="0.35">
      <c r="A78" s="63" t="s">
        <v>23</v>
      </c>
      <c r="B78" s="35"/>
      <c r="C78" s="64"/>
      <c r="D78" s="65"/>
      <c r="E78" s="66"/>
      <c r="F78" s="71"/>
      <c r="G78" s="66"/>
      <c r="H78" s="66"/>
      <c r="I78" s="107"/>
      <c r="J78" s="67"/>
    </row>
    <row r="79" spans="1:11" s="119" customFormat="1" ht="30" x14ac:dyDescent="0.25">
      <c r="A79" s="68" t="s">
        <v>166</v>
      </c>
      <c r="B79" s="68" t="s">
        <v>1</v>
      </c>
      <c r="C79" s="68" t="s">
        <v>2</v>
      </c>
      <c r="D79" s="68" t="s">
        <v>3</v>
      </c>
      <c r="E79" s="68" t="s">
        <v>28</v>
      </c>
      <c r="F79" s="72" t="s">
        <v>4</v>
      </c>
      <c r="G79" s="68" t="s">
        <v>29</v>
      </c>
      <c r="H79" s="68" t="s">
        <v>30</v>
      </c>
      <c r="I79" s="68" t="s">
        <v>5</v>
      </c>
      <c r="J79" s="68" t="s">
        <v>6</v>
      </c>
    </row>
    <row r="80" spans="1:11" s="120" customFormat="1" ht="17.25" customHeight="1" x14ac:dyDescent="0.25">
      <c r="A80" s="97" t="s">
        <v>70</v>
      </c>
      <c r="B80" s="92" t="s">
        <v>101</v>
      </c>
      <c r="C80" s="142" t="s">
        <v>69</v>
      </c>
      <c r="D80" s="81">
        <v>100</v>
      </c>
      <c r="E80" s="105">
        <v>280121.34999999998</v>
      </c>
      <c r="F80" s="95">
        <v>0.49999883978854165</v>
      </c>
      <c r="G80" s="82">
        <v>140061</v>
      </c>
      <c r="H80" s="96">
        <v>1400.61</v>
      </c>
      <c r="I80" s="84"/>
      <c r="J80" s="82">
        <f t="shared" ref="J80:J94" si="2">I80*G80</f>
        <v>0</v>
      </c>
    </row>
    <row r="81" spans="1:10" s="120" customFormat="1" ht="17.100000000000001" customHeight="1" x14ac:dyDescent="0.25">
      <c r="A81" s="97" t="s">
        <v>56</v>
      </c>
      <c r="B81" s="92" t="s">
        <v>178</v>
      </c>
      <c r="C81" s="147" t="s">
        <v>24</v>
      </c>
      <c r="D81" s="81">
        <v>20</v>
      </c>
      <c r="E81" s="105">
        <v>5835.18</v>
      </c>
      <c r="F81" s="95">
        <v>0.54993676287620952</v>
      </c>
      <c r="G81" s="82">
        <v>2626.2</v>
      </c>
      <c r="H81" s="96">
        <v>131.31</v>
      </c>
      <c r="I81" s="85"/>
      <c r="J81" s="82">
        <f t="shared" si="2"/>
        <v>0</v>
      </c>
    </row>
    <row r="82" spans="1:10" s="120" customFormat="1" ht="17.100000000000001" customHeight="1" x14ac:dyDescent="0.25">
      <c r="A82" s="97" t="s">
        <v>57</v>
      </c>
      <c r="B82" s="92" t="s">
        <v>179</v>
      </c>
      <c r="C82" s="148"/>
      <c r="D82" s="81">
        <v>50</v>
      </c>
      <c r="E82" s="105">
        <v>14004.44</v>
      </c>
      <c r="F82" s="95">
        <v>0.54478722462304807</v>
      </c>
      <c r="G82" s="82">
        <v>6375</v>
      </c>
      <c r="H82" s="96">
        <v>127.5</v>
      </c>
      <c r="I82" s="85"/>
      <c r="J82" s="82">
        <f t="shared" si="2"/>
        <v>0</v>
      </c>
    </row>
    <row r="83" spans="1:10" s="123" customFormat="1" ht="17.25" customHeight="1" x14ac:dyDescent="0.25">
      <c r="A83" s="97" t="s">
        <v>83</v>
      </c>
      <c r="B83" s="87" t="s">
        <v>169</v>
      </c>
      <c r="C83" s="147" t="s">
        <v>82</v>
      </c>
      <c r="D83" s="81">
        <v>30</v>
      </c>
      <c r="E83" s="105">
        <v>45418.27</v>
      </c>
      <c r="F83" s="95">
        <v>0.68042375898509566</v>
      </c>
      <c r="G83" s="82">
        <v>14514.6</v>
      </c>
      <c r="H83" s="96">
        <v>483.82</v>
      </c>
      <c r="I83" s="89"/>
      <c r="J83" s="82">
        <f>I83*G83</f>
        <v>0</v>
      </c>
    </row>
    <row r="84" spans="1:10" s="123" customFormat="1" ht="17.25" customHeight="1" x14ac:dyDescent="0.25">
      <c r="A84" s="97" t="s">
        <v>84</v>
      </c>
      <c r="B84" s="87" t="s">
        <v>170</v>
      </c>
      <c r="C84" s="148"/>
      <c r="D84" s="81">
        <v>60</v>
      </c>
      <c r="E84" s="105">
        <v>80026.710000000006</v>
      </c>
      <c r="F84" s="95">
        <v>0.67756265376897296</v>
      </c>
      <c r="G84" s="82">
        <v>25803.599999999999</v>
      </c>
      <c r="H84" s="96">
        <v>430.06</v>
      </c>
      <c r="I84" s="89"/>
      <c r="J84" s="82">
        <f>I84*G84</f>
        <v>0</v>
      </c>
    </row>
    <row r="85" spans="1:10" s="120" customFormat="1" ht="17.100000000000001" customHeight="1" x14ac:dyDescent="0.25">
      <c r="A85" s="79" t="s">
        <v>58</v>
      </c>
      <c r="B85" s="87" t="s">
        <v>102</v>
      </c>
      <c r="C85" s="147" t="s">
        <v>19</v>
      </c>
      <c r="D85" s="81">
        <v>28</v>
      </c>
      <c r="E85" s="105">
        <v>21723.95</v>
      </c>
      <c r="F85" s="95">
        <v>0.70187742100308648</v>
      </c>
      <c r="G85" s="82">
        <v>6476.4</v>
      </c>
      <c r="H85" s="96">
        <v>231.29999999999998</v>
      </c>
      <c r="I85" s="85"/>
      <c r="J85" s="82">
        <f t="shared" si="2"/>
        <v>0</v>
      </c>
    </row>
    <row r="86" spans="1:10" s="120" customFormat="1" ht="17.100000000000001" customHeight="1" x14ac:dyDescent="0.25">
      <c r="A86" s="79" t="s">
        <v>59</v>
      </c>
      <c r="B86" s="87" t="s">
        <v>103</v>
      </c>
      <c r="C86" s="148"/>
      <c r="D86" s="98">
        <v>490</v>
      </c>
      <c r="E86" s="105">
        <v>269771.18</v>
      </c>
      <c r="F86" s="95">
        <v>0.79629588305170329</v>
      </c>
      <c r="G86" s="82">
        <v>54953.5</v>
      </c>
      <c r="H86" s="96">
        <v>112.15</v>
      </c>
      <c r="I86" s="85"/>
      <c r="J86" s="82">
        <f t="shared" si="2"/>
        <v>0</v>
      </c>
    </row>
    <row r="87" spans="1:10" s="120" customFormat="1" ht="17.100000000000001" customHeight="1" x14ac:dyDescent="0.25">
      <c r="A87" s="79" t="s">
        <v>60</v>
      </c>
      <c r="B87" s="87" t="s">
        <v>182</v>
      </c>
      <c r="C87" s="147" t="s">
        <v>25</v>
      </c>
      <c r="D87" s="81">
        <v>28</v>
      </c>
      <c r="E87" s="105">
        <v>17322.810000000001</v>
      </c>
      <c r="F87" s="95">
        <v>0.69751327873480107</v>
      </c>
      <c r="G87" s="82">
        <v>5239.92</v>
      </c>
      <c r="H87" s="96">
        <v>187.14</v>
      </c>
      <c r="I87" s="85"/>
      <c r="J87" s="82">
        <f t="shared" si="2"/>
        <v>0</v>
      </c>
    </row>
    <row r="88" spans="1:10" s="120" customFormat="1" ht="17.100000000000001" customHeight="1" x14ac:dyDescent="0.25">
      <c r="A88" s="79" t="s">
        <v>113</v>
      </c>
      <c r="B88" s="87" t="s">
        <v>183</v>
      </c>
      <c r="C88" s="153"/>
      <c r="D88" s="81">
        <v>42</v>
      </c>
      <c r="E88" s="105">
        <v>38721.08</v>
      </c>
      <c r="F88" s="95">
        <v>0.698003258173584</v>
      </c>
      <c r="G88" s="82">
        <v>11693.640000000001</v>
      </c>
      <c r="H88" s="96">
        <v>278.42</v>
      </c>
      <c r="I88" s="85"/>
      <c r="J88" s="82">
        <f t="shared" si="2"/>
        <v>0</v>
      </c>
    </row>
    <row r="89" spans="1:10" s="120" customFormat="1" ht="17.25" customHeight="1" x14ac:dyDescent="0.25">
      <c r="A89" s="79" t="s">
        <v>61</v>
      </c>
      <c r="B89" s="87" t="s">
        <v>184</v>
      </c>
      <c r="C89" s="153"/>
      <c r="D89" s="81">
        <v>28</v>
      </c>
      <c r="E89" s="105">
        <v>27480.32</v>
      </c>
      <c r="F89" s="95">
        <v>0.73226075970003257</v>
      </c>
      <c r="G89" s="82">
        <v>7357.5599999999995</v>
      </c>
      <c r="H89" s="96">
        <v>262.77</v>
      </c>
      <c r="I89" s="85"/>
      <c r="J89" s="82">
        <f t="shared" si="2"/>
        <v>0</v>
      </c>
    </row>
    <row r="90" spans="1:10" s="121" customFormat="1" ht="17.100000000000001" customHeight="1" x14ac:dyDescent="0.25">
      <c r="A90" s="79" t="s">
        <v>110</v>
      </c>
      <c r="B90" s="80" t="s">
        <v>185</v>
      </c>
      <c r="C90" s="148"/>
      <c r="D90" s="81">
        <v>42</v>
      </c>
      <c r="E90" s="105">
        <v>55930.99</v>
      </c>
      <c r="F90" s="95">
        <v>0.7492810336452117</v>
      </c>
      <c r="G90" s="82">
        <v>14022.96</v>
      </c>
      <c r="H90" s="96">
        <v>333.88</v>
      </c>
      <c r="I90" s="85"/>
      <c r="J90" s="82">
        <f t="shared" si="2"/>
        <v>0</v>
      </c>
    </row>
    <row r="91" spans="1:10" s="124" customFormat="1" ht="17.100000000000001" customHeight="1" x14ac:dyDescent="0.25">
      <c r="A91" s="79" t="s">
        <v>62</v>
      </c>
      <c r="B91" s="80" t="s">
        <v>104</v>
      </c>
      <c r="C91" s="147" t="s">
        <v>26</v>
      </c>
      <c r="D91" s="81">
        <v>30</v>
      </c>
      <c r="E91" s="105">
        <v>23847.97</v>
      </c>
      <c r="F91" s="95">
        <v>0.45001608103331225</v>
      </c>
      <c r="G91" s="82">
        <v>13116</v>
      </c>
      <c r="H91" s="96">
        <v>437.2</v>
      </c>
      <c r="I91" s="84"/>
      <c r="J91" s="82">
        <f t="shared" si="2"/>
        <v>0</v>
      </c>
    </row>
    <row r="92" spans="1:10" s="120" customFormat="1" ht="17.100000000000001" customHeight="1" x14ac:dyDescent="0.25">
      <c r="A92" s="79" t="s">
        <v>63</v>
      </c>
      <c r="B92" s="80" t="s">
        <v>105</v>
      </c>
      <c r="C92" s="153"/>
      <c r="D92" s="81">
        <v>50</v>
      </c>
      <c r="E92" s="105">
        <v>40464.29</v>
      </c>
      <c r="F92" s="95">
        <v>0.44999652780266253</v>
      </c>
      <c r="G92" s="82">
        <v>22255.5</v>
      </c>
      <c r="H92" s="96">
        <v>445.11</v>
      </c>
      <c r="I92" s="84"/>
      <c r="J92" s="82">
        <f t="shared" si="2"/>
        <v>0</v>
      </c>
    </row>
    <row r="93" spans="1:10" s="120" customFormat="1" ht="17.100000000000001" customHeight="1" x14ac:dyDescent="0.25">
      <c r="A93" s="79" t="s">
        <v>64</v>
      </c>
      <c r="B93" s="80" t="s">
        <v>107</v>
      </c>
      <c r="C93" s="153"/>
      <c r="D93" s="81">
        <v>500</v>
      </c>
      <c r="E93" s="105">
        <v>508497.21</v>
      </c>
      <c r="F93" s="95">
        <v>0.71789422404107195</v>
      </c>
      <c r="G93" s="82">
        <v>143450</v>
      </c>
      <c r="H93" s="96">
        <v>286.89999999999998</v>
      </c>
      <c r="I93" s="84"/>
      <c r="J93" s="82">
        <f t="shared" si="2"/>
        <v>0</v>
      </c>
    </row>
    <row r="94" spans="1:10" s="124" customFormat="1" ht="17.100000000000001" customHeight="1" x14ac:dyDescent="0.25">
      <c r="A94" s="79" t="s">
        <v>65</v>
      </c>
      <c r="B94" s="80" t="s">
        <v>106</v>
      </c>
      <c r="C94" s="148"/>
      <c r="D94" s="99">
        <v>30</v>
      </c>
      <c r="E94" s="105">
        <v>34334.99</v>
      </c>
      <c r="F94" s="95">
        <v>0.4500216834197418</v>
      </c>
      <c r="G94" s="82">
        <v>18883.5</v>
      </c>
      <c r="H94" s="96">
        <v>629.45000000000005</v>
      </c>
      <c r="I94" s="84"/>
      <c r="J94" s="82">
        <f t="shared" si="2"/>
        <v>0</v>
      </c>
    </row>
    <row r="95" spans="1:10" ht="5.25" customHeight="1" thickBot="1" x14ac:dyDescent="0.3">
      <c r="A95" s="36"/>
      <c r="B95" s="37"/>
      <c r="C95" s="38"/>
      <c r="D95" s="39"/>
      <c r="E95" s="41"/>
      <c r="F95" s="73"/>
      <c r="G95" s="40"/>
      <c r="H95" s="40"/>
      <c r="I95" s="43"/>
      <c r="J95" s="44"/>
    </row>
    <row r="96" spans="1:10" ht="16.5" thickBot="1" x14ac:dyDescent="0.3">
      <c r="A96" s="45"/>
      <c r="B96" s="46" t="s">
        <v>6</v>
      </c>
      <c r="C96" s="47"/>
      <c r="D96" s="46"/>
      <c r="E96" s="48"/>
      <c r="F96" s="74"/>
      <c r="G96" s="49"/>
      <c r="H96" s="49"/>
      <c r="I96" s="50">
        <f>SUM(I10:I76,I80:I94)</f>
        <v>0</v>
      </c>
      <c r="J96" s="77">
        <f>SUM(J10:J76,J80:J94)</f>
        <v>0</v>
      </c>
    </row>
    <row r="97" spans="1:10" s="124" customFormat="1" ht="6.75" customHeight="1" thickBot="1" x14ac:dyDescent="0.3">
      <c r="A97" s="51"/>
      <c r="B97" s="52"/>
      <c r="C97" s="53"/>
      <c r="D97" s="54"/>
      <c r="E97" s="55"/>
      <c r="F97" s="75"/>
      <c r="G97" s="55"/>
      <c r="H97" s="55"/>
      <c r="I97" s="56"/>
      <c r="J97" s="57"/>
    </row>
    <row r="98" spans="1:10" s="124" customFormat="1" ht="15" x14ac:dyDescent="0.25">
      <c r="A98" s="76" t="s">
        <v>27</v>
      </c>
      <c r="B98" s="18"/>
      <c r="C98" s="59"/>
      <c r="D98" s="60"/>
      <c r="E98" s="32"/>
      <c r="F98" s="61"/>
      <c r="G98" s="60"/>
      <c r="H98" s="62"/>
      <c r="I98" s="32"/>
      <c r="J98" s="58"/>
    </row>
  </sheetData>
  <mergeCells count="30">
    <mergeCell ref="C75:C76"/>
    <mergeCell ref="C81:C82"/>
    <mergeCell ref="C83:C84"/>
    <mergeCell ref="C85:C86"/>
    <mergeCell ref="C87:C90"/>
    <mergeCell ref="C91:C94"/>
    <mergeCell ref="C58:C60"/>
    <mergeCell ref="C61:C64"/>
    <mergeCell ref="C65:C66"/>
    <mergeCell ref="C67:C70"/>
    <mergeCell ref="C71:C72"/>
    <mergeCell ref="C73:C74"/>
    <mergeCell ref="C41:C46"/>
    <mergeCell ref="C47:C48"/>
    <mergeCell ref="C49:C50"/>
    <mergeCell ref="C51:C52"/>
    <mergeCell ref="C53:C54"/>
    <mergeCell ref="C55:C57"/>
    <mergeCell ref="C22:C25"/>
    <mergeCell ref="C26:C28"/>
    <mergeCell ref="C29:C31"/>
    <mergeCell ref="C32:C33"/>
    <mergeCell ref="C34:C36"/>
    <mergeCell ref="C37:C40"/>
    <mergeCell ref="H3:J3"/>
    <mergeCell ref="H4:J4"/>
    <mergeCell ref="A5:B5"/>
    <mergeCell ref="E6:G6"/>
    <mergeCell ref="C10:C18"/>
    <mergeCell ref="C19:C21"/>
  </mergeCells>
  <pageMargins left="0.23622047244094491" right="0.23622047244094491" top="0.15748031496062992" bottom="0.35433070866141736" header="0.31496062992125984" footer="0.31496062992125984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DIRECTA ECZANE</vt:lpstr>
      <vt:lpstr>DIRECTA ECZANE (2)</vt:lpstr>
      <vt:lpstr>'DIRECTA ECZANE'!Área_de_impresión</vt:lpstr>
      <vt:lpstr>'DIRECTA ECZANE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Martin</dc:creator>
  <cp:lastModifiedBy>PC</cp:lastModifiedBy>
  <cp:lastPrinted>2025-01-02T14:19:27Z</cp:lastPrinted>
  <dcterms:created xsi:type="dcterms:W3CDTF">2021-04-30T23:25:38Z</dcterms:created>
  <dcterms:modified xsi:type="dcterms:W3CDTF">2025-01-07T21:29:56Z</dcterms:modified>
</cp:coreProperties>
</file>