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890" yWindow="2780" windowWidth="2970" windowHeight="1550" activeTab="5"/>
  </bookViews>
  <sheets>
    <sheet name="Sheet1" sheetId="5" r:id="rId1"/>
    <sheet name="Sheet2" sheetId="6" r:id="rId2"/>
    <sheet name="Sheet3" sheetId="7" r:id="rId3"/>
    <sheet name="Sheet4" sheetId="8" r:id="rId4"/>
    <sheet name="Sheet5" sheetId="9" r:id="rId5"/>
    <sheet name="Sheet6" sheetId="4" r:id="rId6"/>
  </sheets>
  <calcPr calcId="145621"/>
</workbook>
</file>

<file path=xl/calcChain.xml><?xml version="1.0" encoding="utf-8"?>
<calcChain xmlns="http://schemas.openxmlformats.org/spreadsheetml/2006/main">
  <c r="B40" i="5" l="1"/>
  <c r="B39" i="5"/>
  <c r="B37" i="5"/>
  <c r="B33" i="5"/>
  <c r="B29" i="5"/>
  <c r="B19" i="5"/>
  <c r="B15" i="5"/>
  <c r="B14" i="5"/>
  <c r="B13" i="5"/>
  <c r="B11" i="5"/>
  <c r="B6" i="5"/>
  <c r="G26" i="4" l="1"/>
  <c r="G25" i="4"/>
  <c r="G24" i="4"/>
  <c r="G15" i="4"/>
  <c r="G9" i="4"/>
  <c r="G14" i="4"/>
  <c r="G8" i="4"/>
  <c r="G23" i="4"/>
  <c r="G22" i="4"/>
  <c r="G16" i="4"/>
  <c r="G6" i="4"/>
  <c r="G13" i="4"/>
  <c r="G7" i="4"/>
</calcChain>
</file>

<file path=xl/sharedStrings.xml><?xml version="1.0" encoding="utf-8"?>
<sst xmlns="http://schemas.openxmlformats.org/spreadsheetml/2006/main" count="415" uniqueCount="101">
  <si>
    <t>Parent</t>
  </si>
  <si>
    <t>Block</t>
  </si>
  <si>
    <t>cns</t>
  </si>
  <si>
    <t>software</t>
  </si>
  <si>
    <t>rfs</t>
  </si>
  <si>
    <t>firmware</t>
  </si>
  <si>
    <t>rrfs</t>
  </si>
  <si>
    <t>scs</t>
  </si>
  <si>
    <t>sdri</t>
  </si>
  <si>
    <t>power</t>
  </si>
  <si>
    <t>cns_it_hardware</t>
  </si>
  <si>
    <t>cns_system_software</t>
  </si>
  <si>
    <t>rfs_embedded_software</t>
  </si>
  <si>
    <t>rfs_rfs_hw</t>
  </si>
  <si>
    <t>rrfs_it_hardware</t>
  </si>
  <si>
    <t>rrfs_rrfs_hw</t>
  </si>
  <si>
    <t>rrfs_system_software</t>
  </si>
  <si>
    <t>scs_it_hardware</t>
  </si>
  <si>
    <t>scs_system_software</t>
  </si>
  <si>
    <t>sdri_sdri_hw</t>
  </si>
  <si>
    <t>How.Many.Up</t>
  </si>
  <si>
    <t>Server.Count</t>
  </si>
  <si>
    <t>core_switch</t>
  </si>
  <si>
    <t>data_center_switch</t>
  </si>
  <si>
    <t>perimeter_firewall</t>
  </si>
  <si>
    <t>fast_scan_radio</t>
  </si>
  <si>
    <t>gps_ahrs</t>
  </si>
  <si>
    <t>gps_antenna</t>
  </si>
  <si>
    <t>fans_cooling</t>
  </si>
  <si>
    <t>four_channel_radio_front_end</t>
  </si>
  <si>
    <t>sdri_input</t>
  </si>
  <si>
    <t>Grandparent</t>
  </si>
  <si>
    <t>MTBM.CM</t>
  </si>
  <si>
    <t>MTBM.PM</t>
  </si>
  <si>
    <t>CM.Repair.Time.Hours</t>
  </si>
  <si>
    <t>PM.Repair.Time.Hours</t>
  </si>
  <si>
    <t>CM.MLDT</t>
  </si>
  <si>
    <t>PM.MLDT</t>
  </si>
  <si>
    <t>CM.MTWA</t>
  </si>
  <si>
    <t>PM.MTWA</t>
  </si>
  <si>
    <t>Part.Refresh.Period.Days</t>
  </si>
  <si>
    <t>MTBF.Source</t>
  </si>
  <si>
    <t>antenna_array_element</t>
  </si>
  <si>
    <t>proposal_fits</t>
  </si>
  <si>
    <t>cable_connectors</t>
  </si>
  <si>
    <t>amphenol</t>
  </si>
  <si>
    <t>cal_antenna</t>
  </si>
  <si>
    <t>r_and_s_he200_pdf</t>
  </si>
  <si>
    <t>cal_radio</t>
  </si>
  <si>
    <t>rockwell_collins</t>
  </si>
  <si>
    <t>clock_dist_board</t>
  </si>
  <si>
    <t>vendor_docs_from_tim</t>
  </si>
  <si>
    <t>coupler</t>
  </si>
  <si>
    <t>marki_microwave</t>
  </si>
  <si>
    <t>espds</t>
  </si>
  <si>
    <t>disk</t>
  </si>
  <si>
    <t>lantronix_matchport_ar</t>
  </si>
  <si>
    <t>heater</t>
  </si>
  <si>
    <t>stego</t>
  </si>
  <si>
    <t>hyperconverged_blade</t>
  </si>
  <si>
    <t>indicators</t>
  </si>
  <si>
    <t>radio_electronics_dot_com</t>
  </si>
  <si>
    <t>isp_switch</t>
  </si>
  <si>
    <t>lna</t>
  </si>
  <si>
    <t>comtech</t>
  </si>
  <si>
    <t>maim_board</t>
  </si>
  <si>
    <t>intel_motherboard</t>
  </si>
  <si>
    <t>media_converter</t>
  </si>
  <si>
    <t>perle_dot_com</t>
  </si>
  <si>
    <t>memory</t>
  </si>
  <si>
    <t>microprocessor</t>
  </si>
  <si>
    <t>motherboard</t>
  </si>
  <si>
    <t>multi_band_modem</t>
  </si>
  <si>
    <t>emb_cc2</t>
  </si>
  <si>
    <t>omni_antenna</t>
  </si>
  <si>
    <t>r_and_s_he600_pdf</t>
  </si>
  <si>
    <t>radio_fw</t>
  </si>
  <si>
    <t>radio_sw</t>
  </si>
  <si>
    <t>router</t>
  </si>
  <si>
    <t>use_same_number_as_four_channel</t>
  </si>
  <si>
    <t>sensors</t>
  </si>
  <si>
    <t>futek</t>
  </si>
  <si>
    <t>sfp_plus_xciever</t>
  </si>
  <si>
    <t>mtbf_information_pdf</t>
  </si>
  <si>
    <t>sfp_xciever</t>
  </si>
  <si>
    <t>single_channel_front_end</t>
  </si>
  <si>
    <t>spectrum_monitor_server_blade</t>
  </si>
  <si>
    <t>storage_blade</t>
  </si>
  <si>
    <t>surge_protection</t>
  </si>
  <si>
    <t>nextek</t>
  </si>
  <si>
    <t>triplexer</t>
  </si>
  <si>
    <t>antenna_array</t>
  </si>
  <si>
    <t>dycal_assembly</t>
  </si>
  <si>
    <t>fronthaul</t>
  </si>
  <si>
    <t>sensor_monitoring</t>
  </si>
  <si>
    <t>server_appliance</t>
  </si>
  <si>
    <t>spectrum_monitoring_appliance</t>
  </si>
  <si>
    <t>sector</t>
  </si>
  <si>
    <t>rfs_enclosure</t>
  </si>
  <si>
    <t>scs_scs_hardware</t>
  </si>
  <si>
    <t>RFIMS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</si>
</sst>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8" sqref="B18"/>
    </sheetView>
  </sheetViews>
  <sheetFormatPr defaultRowHeight="14.5" x14ac:dyDescent="0.35"/>
  <cols>
    <col min="1" max="1" width="30.7265625" bestFit="1" customWidth="1"/>
    <col min="2" max="2" width="14" customWidth="1"/>
    <col min="3" max="3" width="10.6328125" customWidth="1"/>
    <col min="4" max="4" width="21.1796875" customWidth="1"/>
    <col min="5" max="5" width="20.90625" customWidth="1"/>
    <col min="6" max="6" width="9.08984375" customWidth="1"/>
    <col min="7" max="7" width="9.81640625" customWidth="1"/>
    <col min="8" max="8" width="10.453125" customWidth="1"/>
    <col min="9" max="9" width="9.54296875" customWidth="1"/>
    <col min="10" max="10" width="22.26953125" customWidth="1"/>
    <col min="11" max="11" width="23.81640625" customWidth="1"/>
  </cols>
  <sheetData>
    <row r="1" spans="1:11" s="5" customFormat="1" ht="15" customHeight="1" x14ac:dyDescent="0.35">
      <c r="A1" s="4" t="s">
        <v>1</v>
      </c>
      <c r="B1" s="5" t="s">
        <v>32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5" t="s">
        <v>40</v>
      </c>
      <c r="K1" s="5" t="s">
        <v>41</v>
      </c>
    </row>
    <row r="2" spans="1:11" x14ac:dyDescent="0.35">
      <c r="A2" t="s">
        <v>42</v>
      </c>
      <c r="B2">
        <v>1000000</v>
      </c>
      <c r="C2">
        <v>4320</v>
      </c>
      <c r="D2">
        <v>16.100000000000001</v>
      </c>
      <c r="E2">
        <v>1</v>
      </c>
      <c r="F2" s="2">
        <v>2.5</v>
      </c>
      <c r="G2" s="2">
        <v>0.2</v>
      </c>
      <c r="H2" s="2">
        <v>4.0250000000000004</v>
      </c>
      <c r="I2" s="2">
        <v>0.25</v>
      </c>
      <c r="J2">
        <v>30</v>
      </c>
      <c r="K2" t="s">
        <v>43</v>
      </c>
    </row>
    <row r="3" spans="1:11" x14ac:dyDescent="0.35">
      <c r="A3" t="s">
        <v>44</v>
      </c>
      <c r="B3" s="3">
        <v>1000000</v>
      </c>
      <c r="C3" s="3">
        <v>4320</v>
      </c>
      <c r="D3">
        <v>16.100000000000001</v>
      </c>
      <c r="E3">
        <v>1</v>
      </c>
      <c r="F3" s="2">
        <v>2.5</v>
      </c>
      <c r="G3" s="2">
        <v>0.2</v>
      </c>
      <c r="H3" s="2">
        <v>4.0250000000000004</v>
      </c>
      <c r="I3" s="2">
        <v>0.25</v>
      </c>
      <c r="J3">
        <v>30</v>
      </c>
      <c r="K3" t="s">
        <v>45</v>
      </c>
    </row>
    <row r="4" spans="1:11" x14ac:dyDescent="0.35">
      <c r="A4" t="s">
        <v>46</v>
      </c>
      <c r="B4">
        <v>100000</v>
      </c>
      <c r="C4">
        <v>4320</v>
      </c>
      <c r="D4">
        <v>16.100000000000001</v>
      </c>
      <c r="E4">
        <v>1</v>
      </c>
      <c r="F4" s="2">
        <v>2.5</v>
      </c>
      <c r="G4" s="2">
        <v>0.2</v>
      </c>
      <c r="H4" s="2">
        <v>4.0250000000000004</v>
      </c>
      <c r="I4" s="2">
        <v>0.25</v>
      </c>
      <c r="J4">
        <v>30</v>
      </c>
      <c r="K4" t="s">
        <v>47</v>
      </c>
    </row>
    <row r="5" spans="1:11" x14ac:dyDescent="0.35">
      <c r="A5" t="s">
        <v>48</v>
      </c>
      <c r="B5">
        <v>50000</v>
      </c>
      <c r="C5">
        <v>4320</v>
      </c>
      <c r="D5">
        <v>0.75</v>
      </c>
      <c r="E5">
        <v>0.25</v>
      </c>
      <c r="F5" s="2">
        <v>0.11645962732919254</v>
      </c>
      <c r="G5" s="2">
        <v>0.05</v>
      </c>
      <c r="H5" s="2">
        <v>0.1875</v>
      </c>
      <c r="I5" s="2">
        <v>6.25E-2</v>
      </c>
      <c r="J5">
        <v>30</v>
      </c>
      <c r="K5" t="s">
        <v>49</v>
      </c>
    </row>
    <row r="6" spans="1:11" x14ac:dyDescent="0.35">
      <c r="A6" t="s">
        <v>50</v>
      </c>
      <c r="B6">
        <f>ROUND(1000000000/6006,0)</f>
        <v>166500</v>
      </c>
      <c r="C6">
        <v>8640</v>
      </c>
      <c r="D6">
        <v>24</v>
      </c>
      <c r="E6">
        <v>2.4</v>
      </c>
      <c r="F6" s="2">
        <v>3.7267080745341614</v>
      </c>
      <c r="G6" s="2">
        <v>0.48</v>
      </c>
      <c r="H6" s="2">
        <v>6</v>
      </c>
      <c r="I6" s="2">
        <v>0.6</v>
      </c>
      <c r="J6">
        <v>30</v>
      </c>
      <c r="K6" t="s">
        <v>43</v>
      </c>
    </row>
    <row r="7" spans="1:11" x14ac:dyDescent="0.35">
      <c r="A7" t="s">
        <v>22</v>
      </c>
      <c r="B7">
        <v>199748</v>
      </c>
      <c r="C7">
        <v>8640</v>
      </c>
      <c r="D7">
        <v>24</v>
      </c>
      <c r="E7">
        <v>2.4</v>
      </c>
      <c r="F7" s="2">
        <v>3.7267080745341614</v>
      </c>
      <c r="G7" s="2">
        <v>0.48</v>
      </c>
      <c r="H7" s="2">
        <v>6</v>
      </c>
      <c r="I7" s="2">
        <v>0.6</v>
      </c>
      <c r="J7">
        <v>30</v>
      </c>
      <c r="K7" t="s">
        <v>51</v>
      </c>
    </row>
    <row r="8" spans="1:11" x14ac:dyDescent="0.35">
      <c r="A8" t="s">
        <v>52</v>
      </c>
      <c r="B8">
        <v>666667000</v>
      </c>
      <c r="C8">
        <v>8640</v>
      </c>
      <c r="D8">
        <v>32</v>
      </c>
      <c r="E8">
        <v>2.4</v>
      </c>
      <c r="F8" s="2">
        <v>4.9689440993788816</v>
      </c>
      <c r="G8" s="2">
        <v>0.48</v>
      </c>
      <c r="H8" s="2">
        <v>8</v>
      </c>
      <c r="I8" s="2">
        <v>0.6</v>
      </c>
      <c r="J8">
        <v>30</v>
      </c>
      <c r="K8" t="s">
        <v>53</v>
      </c>
    </row>
    <row r="9" spans="1:11" x14ac:dyDescent="0.35">
      <c r="A9" t="s">
        <v>23</v>
      </c>
      <c r="B9">
        <v>281530</v>
      </c>
      <c r="C9">
        <v>8640</v>
      </c>
      <c r="D9">
        <v>32</v>
      </c>
      <c r="E9">
        <v>2.4</v>
      </c>
      <c r="F9" s="2">
        <v>4.9689440993788816</v>
      </c>
      <c r="G9" s="2">
        <v>0.48</v>
      </c>
      <c r="H9" s="2">
        <v>8</v>
      </c>
      <c r="I9" s="2">
        <v>0.6</v>
      </c>
      <c r="J9">
        <v>30</v>
      </c>
      <c r="K9" t="s">
        <v>54</v>
      </c>
    </row>
    <row r="10" spans="1:11" x14ac:dyDescent="0.35">
      <c r="A10" t="s">
        <v>55</v>
      </c>
      <c r="B10">
        <v>1619997</v>
      </c>
      <c r="C10">
        <v>4320</v>
      </c>
      <c r="D10">
        <v>16.100000000000001</v>
      </c>
      <c r="E10">
        <v>1</v>
      </c>
      <c r="F10" s="2">
        <v>2.5</v>
      </c>
      <c r="G10" s="2">
        <v>0.2</v>
      </c>
      <c r="H10" s="2">
        <v>4.0250000000000004</v>
      </c>
      <c r="I10" s="2">
        <v>0.25</v>
      </c>
      <c r="J10">
        <v>30</v>
      </c>
      <c r="K10" t="s">
        <v>54</v>
      </c>
    </row>
    <row r="11" spans="1:11" x14ac:dyDescent="0.35">
      <c r="A11" t="s">
        <v>28</v>
      </c>
      <c r="B11">
        <f>ROUND(1000000000/6667,0)</f>
        <v>149993</v>
      </c>
      <c r="C11">
        <v>4320</v>
      </c>
      <c r="D11">
        <v>16.100000000000001</v>
      </c>
      <c r="E11">
        <v>1</v>
      </c>
      <c r="F11" s="2">
        <v>2.5</v>
      </c>
      <c r="G11" s="2">
        <v>0.2</v>
      </c>
      <c r="H11" s="2">
        <v>4.0250000000000004</v>
      </c>
      <c r="I11" s="2">
        <v>0.25</v>
      </c>
      <c r="J11">
        <v>30</v>
      </c>
      <c r="K11" t="s">
        <v>43</v>
      </c>
    </row>
    <row r="12" spans="1:11" x14ac:dyDescent="0.35">
      <c r="A12" t="s">
        <v>5</v>
      </c>
      <c r="B12">
        <v>120870</v>
      </c>
      <c r="C12">
        <v>4320</v>
      </c>
      <c r="D12">
        <v>16.100000000000001</v>
      </c>
      <c r="E12">
        <v>1</v>
      </c>
      <c r="F12" s="2">
        <v>2.5</v>
      </c>
      <c r="G12" s="2">
        <v>0.2</v>
      </c>
      <c r="H12" s="2">
        <v>4.0250000000000004</v>
      </c>
      <c r="I12" s="2">
        <v>0.25</v>
      </c>
      <c r="J12">
        <v>30</v>
      </c>
      <c r="K12" t="s">
        <v>56</v>
      </c>
    </row>
    <row r="13" spans="1:11" x14ac:dyDescent="0.35">
      <c r="A13" t="s">
        <v>29</v>
      </c>
      <c r="B13">
        <f>ROUND(1000000000/31771,0)</f>
        <v>31475</v>
      </c>
      <c r="C13">
        <v>8640</v>
      </c>
      <c r="D13">
        <v>24</v>
      </c>
      <c r="E13">
        <v>2.4</v>
      </c>
      <c r="F13" s="2">
        <v>3.7267080745341614</v>
      </c>
      <c r="G13" s="2">
        <v>0.48</v>
      </c>
      <c r="H13" s="2">
        <v>6</v>
      </c>
      <c r="I13" s="2">
        <v>0.6</v>
      </c>
      <c r="J13">
        <v>30</v>
      </c>
      <c r="K13" t="s">
        <v>43</v>
      </c>
    </row>
    <row r="14" spans="1:11" x14ac:dyDescent="0.35">
      <c r="A14" t="s">
        <v>26</v>
      </c>
      <c r="B14">
        <f>ROUND(1000000000/5000,0)</f>
        <v>200000</v>
      </c>
      <c r="C14">
        <v>8640</v>
      </c>
      <c r="D14">
        <v>32</v>
      </c>
      <c r="E14">
        <v>2.4</v>
      </c>
      <c r="F14" s="2">
        <v>4.9689440993788816</v>
      </c>
      <c r="G14" s="2">
        <v>0.48</v>
      </c>
      <c r="H14" s="2">
        <v>8</v>
      </c>
      <c r="I14" s="2">
        <v>0.6</v>
      </c>
      <c r="J14">
        <v>30</v>
      </c>
      <c r="K14" t="s">
        <v>43</v>
      </c>
    </row>
    <row r="15" spans="1:11" x14ac:dyDescent="0.35">
      <c r="A15" t="s">
        <v>27</v>
      </c>
      <c r="B15">
        <f>ROUND(1000000000/5000,0)</f>
        <v>200000</v>
      </c>
      <c r="C15">
        <v>8640</v>
      </c>
      <c r="D15">
        <v>32</v>
      </c>
      <c r="E15">
        <v>2.4</v>
      </c>
      <c r="F15" s="2">
        <v>4.9689440993788816</v>
      </c>
      <c r="G15" s="2">
        <v>0.48</v>
      </c>
      <c r="H15" s="2">
        <v>8</v>
      </c>
      <c r="I15" s="2">
        <v>0.6</v>
      </c>
      <c r="J15">
        <v>30</v>
      </c>
      <c r="K15" t="s">
        <v>43</v>
      </c>
    </row>
    <row r="16" spans="1:11" x14ac:dyDescent="0.35">
      <c r="A16" t="s">
        <v>57</v>
      </c>
      <c r="B16">
        <v>15602810</v>
      </c>
      <c r="C16">
        <v>8640</v>
      </c>
      <c r="D16">
        <v>24</v>
      </c>
      <c r="E16">
        <v>2.4</v>
      </c>
      <c r="F16" s="2">
        <v>3.7267080745341614</v>
      </c>
      <c r="G16" s="2">
        <v>0.48</v>
      </c>
      <c r="H16" s="2">
        <v>6</v>
      </c>
      <c r="I16" s="2">
        <v>0.6</v>
      </c>
      <c r="J16">
        <v>30</v>
      </c>
      <c r="K16" t="s">
        <v>58</v>
      </c>
    </row>
    <row r="17" spans="1:11" x14ac:dyDescent="0.35">
      <c r="A17" t="s">
        <v>59</v>
      </c>
      <c r="B17">
        <v>15825</v>
      </c>
      <c r="C17">
        <v>4320</v>
      </c>
      <c r="D17">
        <v>16.100000000000001</v>
      </c>
      <c r="E17">
        <v>1</v>
      </c>
      <c r="F17" s="2">
        <v>2.5</v>
      </c>
      <c r="G17" s="2">
        <v>0.2</v>
      </c>
      <c r="H17" s="2">
        <v>4.0250000000000004</v>
      </c>
      <c r="I17" s="2">
        <v>0.25</v>
      </c>
      <c r="J17">
        <v>30</v>
      </c>
      <c r="K17" t="s">
        <v>43</v>
      </c>
    </row>
    <row r="18" spans="1:11" x14ac:dyDescent="0.35">
      <c r="A18" t="s">
        <v>60</v>
      </c>
      <c r="B18">
        <v>100000</v>
      </c>
      <c r="C18">
        <v>4320</v>
      </c>
      <c r="D18">
        <v>16.100000000000001</v>
      </c>
      <c r="E18">
        <v>1</v>
      </c>
      <c r="F18" s="2">
        <v>2.5</v>
      </c>
      <c r="G18" s="2">
        <v>0.2</v>
      </c>
      <c r="H18" s="2">
        <v>4.0250000000000004</v>
      </c>
      <c r="I18" s="2">
        <v>0.25</v>
      </c>
      <c r="J18">
        <v>30</v>
      </c>
      <c r="K18" t="s">
        <v>61</v>
      </c>
    </row>
    <row r="19" spans="1:11" x14ac:dyDescent="0.35">
      <c r="A19" t="s">
        <v>62</v>
      </c>
      <c r="B19">
        <f>ROUND(1000000000/7135,0)</f>
        <v>140154</v>
      </c>
      <c r="C19">
        <v>4320</v>
      </c>
      <c r="D19">
        <v>16.100000000000001</v>
      </c>
      <c r="E19">
        <v>1</v>
      </c>
      <c r="F19" s="2">
        <v>2.5</v>
      </c>
      <c r="G19" s="2">
        <v>0.2</v>
      </c>
      <c r="H19" s="2">
        <v>4.0250000000000004</v>
      </c>
      <c r="I19" s="2">
        <v>0.25</v>
      </c>
      <c r="J19">
        <v>30</v>
      </c>
      <c r="K19" t="s">
        <v>43</v>
      </c>
    </row>
    <row r="20" spans="1:11" x14ac:dyDescent="0.35">
      <c r="A20" t="s">
        <v>63</v>
      </c>
      <c r="B20">
        <v>160000</v>
      </c>
      <c r="C20">
        <v>4320</v>
      </c>
      <c r="D20">
        <v>0.75</v>
      </c>
      <c r="E20">
        <v>0.25</v>
      </c>
      <c r="F20" s="2">
        <v>0.11645962732919254</v>
      </c>
      <c r="G20" s="2">
        <v>0.05</v>
      </c>
      <c r="H20" s="2">
        <v>0.1875</v>
      </c>
      <c r="I20" s="2">
        <v>6.25E-2</v>
      </c>
      <c r="J20">
        <v>30</v>
      </c>
      <c r="K20" t="s">
        <v>64</v>
      </c>
    </row>
    <row r="21" spans="1:11" x14ac:dyDescent="0.35">
      <c r="A21" t="s">
        <v>65</v>
      </c>
      <c r="B21">
        <v>208000</v>
      </c>
      <c r="C21">
        <v>4320</v>
      </c>
      <c r="D21">
        <v>16.100000000000001</v>
      </c>
      <c r="E21">
        <v>1</v>
      </c>
      <c r="F21" s="2">
        <v>2.5</v>
      </c>
      <c r="G21" s="2">
        <v>0.2</v>
      </c>
      <c r="H21" s="2">
        <v>4.0250000000000004</v>
      </c>
      <c r="I21" s="2">
        <v>0.25</v>
      </c>
      <c r="J21">
        <v>30</v>
      </c>
      <c r="K21" t="s">
        <v>66</v>
      </c>
    </row>
    <row r="22" spans="1:11" x14ac:dyDescent="0.35">
      <c r="A22" t="s">
        <v>67</v>
      </c>
      <c r="B22">
        <v>576450</v>
      </c>
      <c r="C22">
        <v>8640</v>
      </c>
      <c r="D22">
        <v>24</v>
      </c>
      <c r="E22">
        <v>2.4</v>
      </c>
      <c r="F22" s="2">
        <v>3.7267080745341614</v>
      </c>
      <c r="G22" s="2">
        <v>0.48</v>
      </c>
      <c r="H22" s="2">
        <v>6</v>
      </c>
      <c r="I22" s="2">
        <v>0.6</v>
      </c>
      <c r="J22">
        <v>30</v>
      </c>
      <c r="K22" t="s">
        <v>68</v>
      </c>
    </row>
    <row r="23" spans="1:11" x14ac:dyDescent="0.35">
      <c r="A23" t="s">
        <v>69</v>
      </c>
      <c r="B23">
        <v>117523</v>
      </c>
      <c r="C23">
        <v>8640</v>
      </c>
      <c r="D23">
        <v>24</v>
      </c>
      <c r="E23">
        <v>2.4</v>
      </c>
      <c r="F23" s="2">
        <v>3.7267080745341614</v>
      </c>
      <c r="G23" s="2">
        <v>0.48</v>
      </c>
      <c r="H23" s="2">
        <v>6</v>
      </c>
      <c r="I23" s="2">
        <v>0.6</v>
      </c>
      <c r="J23">
        <v>30</v>
      </c>
      <c r="K23" t="s">
        <v>54</v>
      </c>
    </row>
    <row r="24" spans="1:11" x14ac:dyDescent="0.35">
      <c r="A24" t="s">
        <v>70</v>
      </c>
      <c r="B24">
        <v>121356</v>
      </c>
      <c r="C24">
        <v>8640</v>
      </c>
      <c r="D24">
        <v>32</v>
      </c>
      <c r="E24">
        <v>2.4</v>
      </c>
      <c r="F24" s="2">
        <v>4.9689440993788816</v>
      </c>
      <c r="G24" s="2">
        <v>0.48</v>
      </c>
      <c r="H24" s="2">
        <v>8</v>
      </c>
      <c r="I24" s="2">
        <v>0.6</v>
      </c>
      <c r="J24">
        <v>30</v>
      </c>
      <c r="K24" t="s">
        <v>54</v>
      </c>
    </row>
    <row r="25" spans="1:11" x14ac:dyDescent="0.35">
      <c r="A25" t="s">
        <v>71</v>
      </c>
      <c r="B25">
        <v>208000</v>
      </c>
      <c r="C25">
        <v>8640</v>
      </c>
      <c r="D25">
        <v>32</v>
      </c>
      <c r="E25">
        <v>2.4</v>
      </c>
      <c r="F25" s="2">
        <v>4.9689440993788816</v>
      </c>
      <c r="G25" s="2">
        <v>0.48</v>
      </c>
      <c r="H25" s="2">
        <v>8</v>
      </c>
      <c r="I25" s="2">
        <v>0.6</v>
      </c>
      <c r="J25">
        <v>30</v>
      </c>
      <c r="K25" t="s">
        <v>66</v>
      </c>
    </row>
    <row r="26" spans="1:11" x14ac:dyDescent="0.35">
      <c r="A26" t="s">
        <v>72</v>
      </c>
      <c r="B26">
        <v>60000</v>
      </c>
      <c r="C26">
        <v>8640</v>
      </c>
      <c r="D26">
        <v>32</v>
      </c>
      <c r="E26">
        <v>2.4</v>
      </c>
      <c r="F26" s="2">
        <v>4.9689440993788816</v>
      </c>
      <c r="G26" s="2">
        <v>0.48</v>
      </c>
      <c r="H26" s="2">
        <v>8</v>
      </c>
      <c r="I26" s="2">
        <v>0.6</v>
      </c>
      <c r="J26">
        <v>30</v>
      </c>
      <c r="K26" t="s">
        <v>73</v>
      </c>
    </row>
    <row r="27" spans="1:11" x14ac:dyDescent="0.35">
      <c r="A27" t="s">
        <v>74</v>
      </c>
      <c r="B27">
        <v>100000</v>
      </c>
      <c r="C27">
        <v>4320</v>
      </c>
      <c r="D27">
        <v>16.100000000000001</v>
      </c>
      <c r="E27">
        <v>1</v>
      </c>
      <c r="F27" s="2">
        <v>2.5</v>
      </c>
      <c r="G27" s="2">
        <v>0.2</v>
      </c>
      <c r="H27" s="2">
        <v>4.0250000000000004</v>
      </c>
      <c r="I27" s="2">
        <v>0.25</v>
      </c>
      <c r="J27">
        <v>30</v>
      </c>
      <c r="K27" t="s">
        <v>75</v>
      </c>
    </row>
    <row r="28" spans="1:11" x14ac:dyDescent="0.35">
      <c r="A28" t="s">
        <v>24</v>
      </c>
      <c r="B28">
        <v>62627</v>
      </c>
      <c r="C28">
        <v>4320</v>
      </c>
      <c r="D28">
        <v>16.100000000000001</v>
      </c>
      <c r="E28">
        <v>1</v>
      </c>
      <c r="F28" s="2">
        <v>2.5</v>
      </c>
      <c r="G28" s="2">
        <v>0.2</v>
      </c>
      <c r="H28" s="2">
        <v>4.0250000000000004</v>
      </c>
      <c r="I28" s="2">
        <v>0.25</v>
      </c>
      <c r="J28">
        <v>30</v>
      </c>
      <c r="K28" t="s">
        <v>54</v>
      </c>
    </row>
    <row r="29" spans="1:11" x14ac:dyDescent="0.35">
      <c r="A29" t="s">
        <v>9</v>
      </c>
      <c r="B29">
        <f>ROUND(1000000000/17544,0)</f>
        <v>57000</v>
      </c>
      <c r="C29">
        <v>4320</v>
      </c>
      <c r="D29">
        <v>16.100000000000001</v>
      </c>
      <c r="E29">
        <v>1</v>
      </c>
      <c r="F29" s="2">
        <v>2.5</v>
      </c>
      <c r="G29" s="2">
        <v>0.2</v>
      </c>
      <c r="H29" s="2">
        <v>4.0250000000000004</v>
      </c>
      <c r="I29" s="2">
        <v>0.25</v>
      </c>
      <c r="J29">
        <v>30</v>
      </c>
      <c r="K29" t="s">
        <v>43</v>
      </c>
    </row>
    <row r="30" spans="1:11" x14ac:dyDescent="0.35">
      <c r="A30" t="s">
        <v>76</v>
      </c>
      <c r="B30">
        <v>120870</v>
      </c>
      <c r="C30">
        <v>4320</v>
      </c>
      <c r="D30">
        <v>0.75</v>
      </c>
      <c r="E30">
        <v>0.25</v>
      </c>
      <c r="F30" s="2">
        <v>0.11645962732919254</v>
      </c>
      <c r="G30" s="2">
        <v>0.05</v>
      </c>
      <c r="H30" s="2">
        <v>0.1875</v>
      </c>
      <c r="I30" s="2">
        <v>6.25E-2</v>
      </c>
      <c r="J30">
        <v>30</v>
      </c>
      <c r="K30" t="s">
        <v>56</v>
      </c>
    </row>
    <row r="31" spans="1:11" x14ac:dyDescent="0.35">
      <c r="A31" t="s">
        <v>77</v>
      </c>
      <c r="B31">
        <v>120870</v>
      </c>
      <c r="C31">
        <v>8640</v>
      </c>
      <c r="D31">
        <v>24</v>
      </c>
      <c r="E31">
        <v>2.4</v>
      </c>
      <c r="F31" s="2">
        <v>3.7267080745341614</v>
      </c>
      <c r="G31" s="2">
        <v>0.48</v>
      </c>
      <c r="H31" s="2">
        <v>6</v>
      </c>
      <c r="I31" s="2">
        <v>0.6</v>
      </c>
      <c r="J31">
        <v>30</v>
      </c>
      <c r="K31" t="s">
        <v>56</v>
      </c>
    </row>
    <row r="32" spans="1:11" x14ac:dyDescent="0.35">
      <c r="A32" t="s">
        <v>78</v>
      </c>
      <c r="B32">
        <v>6521736</v>
      </c>
      <c r="C32">
        <v>8640</v>
      </c>
      <c r="D32">
        <v>24</v>
      </c>
      <c r="E32">
        <v>2.4</v>
      </c>
      <c r="F32" s="2">
        <v>3.7267080745341614</v>
      </c>
      <c r="G32" s="2">
        <v>0.48</v>
      </c>
      <c r="H32" s="2">
        <v>6</v>
      </c>
      <c r="I32" s="2">
        <v>0.6</v>
      </c>
      <c r="J32">
        <v>30</v>
      </c>
      <c r="K32" t="s">
        <v>54</v>
      </c>
    </row>
    <row r="33" spans="1:11" x14ac:dyDescent="0.35">
      <c r="A33" t="s">
        <v>30</v>
      </c>
      <c r="B33">
        <f>ROUND(1000000000/31771,0)</f>
        <v>31475</v>
      </c>
      <c r="C33">
        <v>8640</v>
      </c>
      <c r="D33">
        <v>32</v>
      </c>
      <c r="E33">
        <v>2.4</v>
      </c>
      <c r="F33" s="2">
        <v>4.9689440993788816</v>
      </c>
      <c r="G33" s="2">
        <v>0.48</v>
      </c>
      <c r="H33" s="2">
        <v>8</v>
      </c>
      <c r="I33" s="2">
        <v>0.6</v>
      </c>
      <c r="J33">
        <v>30</v>
      </c>
      <c r="K33" t="s">
        <v>79</v>
      </c>
    </row>
    <row r="34" spans="1:11" x14ac:dyDescent="0.35">
      <c r="A34" t="s">
        <v>80</v>
      </c>
      <c r="B34" s="3">
        <v>5030000000</v>
      </c>
      <c r="C34" s="3">
        <v>8640</v>
      </c>
      <c r="D34">
        <v>32</v>
      </c>
      <c r="E34">
        <v>2.4</v>
      </c>
      <c r="F34" s="2">
        <v>4.9689440993788816</v>
      </c>
      <c r="G34" s="2">
        <v>0.48</v>
      </c>
      <c r="H34" s="2">
        <v>8</v>
      </c>
      <c r="I34" s="2">
        <v>0.6</v>
      </c>
      <c r="J34">
        <v>30</v>
      </c>
      <c r="K34" t="s">
        <v>81</v>
      </c>
    </row>
    <row r="35" spans="1:11" x14ac:dyDescent="0.35">
      <c r="A35" t="s">
        <v>82</v>
      </c>
      <c r="B35" s="3">
        <v>3390000</v>
      </c>
      <c r="C35" s="3">
        <v>4320</v>
      </c>
      <c r="D35">
        <v>16.100000000000001</v>
      </c>
      <c r="E35">
        <v>1</v>
      </c>
      <c r="F35" s="2">
        <v>2.5</v>
      </c>
      <c r="G35" s="2">
        <v>0.2</v>
      </c>
      <c r="H35" s="2">
        <v>4.0250000000000004</v>
      </c>
      <c r="I35" s="2">
        <v>0.25</v>
      </c>
      <c r="J35">
        <v>30</v>
      </c>
      <c r="K35" t="s">
        <v>83</v>
      </c>
    </row>
    <row r="36" spans="1:11" x14ac:dyDescent="0.35">
      <c r="A36" t="s">
        <v>84</v>
      </c>
      <c r="B36" s="3">
        <v>7400000</v>
      </c>
      <c r="C36" s="3">
        <v>4320</v>
      </c>
      <c r="D36">
        <v>16.100000000000001</v>
      </c>
      <c r="E36">
        <v>1</v>
      </c>
      <c r="F36" s="2">
        <v>2.5</v>
      </c>
      <c r="G36" s="2">
        <v>0.2</v>
      </c>
      <c r="H36" s="2">
        <v>4.0250000000000004</v>
      </c>
      <c r="I36" s="2">
        <v>0.25</v>
      </c>
      <c r="J36">
        <v>30</v>
      </c>
      <c r="K36" t="s">
        <v>83</v>
      </c>
    </row>
    <row r="37" spans="1:11" x14ac:dyDescent="0.35">
      <c r="A37" t="s">
        <v>85</v>
      </c>
      <c r="B37">
        <f>ROUND(1000000000/31771,0)</f>
        <v>31475</v>
      </c>
      <c r="C37">
        <v>4320</v>
      </c>
      <c r="D37">
        <v>16.100000000000001</v>
      </c>
      <c r="E37">
        <v>1</v>
      </c>
      <c r="F37" s="2">
        <v>2.5</v>
      </c>
      <c r="G37" s="2">
        <v>0.2</v>
      </c>
      <c r="H37" s="2">
        <v>4.0250000000000004</v>
      </c>
      <c r="I37" s="2">
        <v>0.25</v>
      </c>
      <c r="J37">
        <v>30</v>
      </c>
      <c r="K37" t="s">
        <v>79</v>
      </c>
    </row>
    <row r="38" spans="1:11" x14ac:dyDescent="0.35">
      <c r="A38" t="s">
        <v>3</v>
      </c>
      <c r="B38">
        <v>1200</v>
      </c>
      <c r="C38">
        <v>8640</v>
      </c>
      <c r="D38">
        <v>24</v>
      </c>
      <c r="E38">
        <v>2.4</v>
      </c>
      <c r="F38" s="2">
        <v>3.7267080745341614</v>
      </c>
      <c r="G38" s="2">
        <v>0.48</v>
      </c>
      <c r="H38" s="2">
        <v>6</v>
      </c>
      <c r="I38" s="2">
        <v>0.6</v>
      </c>
      <c r="J38">
        <v>30</v>
      </c>
      <c r="K38" t="s">
        <v>54</v>
      </c>
    </row>
    <row r="39" spans="1:11" x14ac:dyDescent="0.35">
      <c r="A39" t="s">
        <v>86</v>
      </c>
      <c r="B39">
        <f>ROUND(1000000000/63191,0)</f>
        <v>15825</v>
      </c>
      <c r="C39">
        <v>8640</v>
      </c>
      <c r="D39">
        <v>32</v>
      </c>
      <c r="E39">
        <v>2.4</v>
      </c>
      <c r="F39" s="2">
        <v>4.9689440993788816</v>
      </c>
      <c r="G39" s="2">
        <v>0.48</v>
      </c>
      <c r="H39" s="2">
        <v>8</v>
      </c>
      <c r="I39" s="2">
        <v>0.6</v>
      </c>
      <c r="J39">
        <v>30</v>
      </c>
      <c r="K39" t="s">
        <v>43</v>
      </c>
    </row>
    <row r="40" spans="1:11" x14ac:dyDescent="0.35">
      <c r="A40" t="s">
        <v>87</v>
      </c>
      <c r="B40">
        <f>ROUND(1000000000/11658,0)</f>
        <v>85778</v>
      </c>
      <c r="C40">
        <v>8640</v>
      </c>
      <c r="D40">
        <v>32</v>
      </c>
      <c r="E40">
        <v>2.4</v>
      </c>
      <c r="F40" s="2">
        <v>4.9689440993788816</v>
      </c>
      <c r="G40" s="2">
        <v>0.48</v>
      </c>
      <c r="H40" s="2">
        <v>8</v>
      </c>
      <c r="I40" s="2">
        <v>0.6</v>
      </c>
      <c r="J40">
        <v>30</v>
      </c>
      <c r="K40" t="s">
        <v>43</v>
      </c>
    </row>
    <row r="41" spans="1:11" x14ac:dyDescent="0.35">
      <c r="A41" t="s">
        <v>88</v>
      </c>
      <c r="B41">
        <v>757795</v>
      </c>
      <c r="C41">
        <v>8640</v>
      </c>
      <c r="D41">
        <v>24</v>
      </c>
      <c r="E41">
        <v>2.4</v>
      </c>
      <c r="F41" s="2">
        <v>3.7267080745341614</v>
      </c>
      <c r="G41" s="2">
        <v>0.48</v>
      </c>
      <c r="H41" s="2">
        <v>6</v>
      </c>
      <c r="I41" s="2">
        <v>0.6</v>
      </c>
      <c r="J41">
        <v>30</v>
      </c>
      <c r="K41" t="s">
        <v>89</v>
      </c>
    </row>
    <row r="42" spans="1:11" x14ac:dyDescent="0.35">
      <c r="A42" t="s">
        <v>90</v>
      </c>
      <c r="B42" s="3">
        <v>1000000</v>
      </c>
      <c r="C42" s="3">
        <v>4320</v>
      </c>
      <c r="D42">
        <v>16.100000000000001</v>
      </c>
      <c r="E42">
        <v>1</v>
      </c>
      <c r="F42" s="2">
        <v>2.5</v>
      </c>
      <c r="G42" s="2">
        <v>0.2</v>
      </c>
      <c r="H42" s="2">
        <v>4.0250000000000004</v>
      </c>
      <c r="I42" s="2">
        <v>0.25</v>
      </c>
      <c r="J42">
        <v>30</v>
      </c>
      <c r="K42" t="s">
        <v>45</v>
      </c>
    </row>
    <row r="43" spans="1:11" x14ac:dyDescent="0.35">
      <c r="F43" s="2"/>
      <c r="G43" s="2"/>
      <c r="H43" s="2"/>
      <c r="I43" s="2"/>
    </row>
    <row r="44" spans="1:11" x14ac:dyDescent="0.35">
      <c r="F44" s="2"/>
      <c r="G44" s="2"/>
      <c r="H44" s="2"/>
      <c r="I44" s="2"/>
    </row>
    <row r="45" spans="1:11" x14ac:dyDescent="0.35">
      <c r="F45" s="2"/>
      <c r="G45" s="2"/>
      <c r="H45" s="2"/>
      <c r="I45" s="2"/>
    </row>
    <row r="46" spans="1:11" x14ac:dyDescent="0.35">
      <c r="F46" s="2"/>
      <c r="G46" s="2"/>
      <c r="H46" s="2"/>
      <c r="I46" s="2"/>
    </row>
    <row r="47" spans="1:11" x14ac:dyDescent="0.35">
      <c r="F47" s="2"/>
      <c r="G47" s="2"/>
      <c r="H47" s="2"/>
      <c r="I47" s="2"/>
    </row>
    <row r="48" spans="1:11" x14ac:dyDescent="0.35">
      <c r="F48" s="2"/>
      <c r="G48" s="2"/>
      <c r="H48" s="2"/>
      <c r="I48" s="2"/>
    </row>
    <row r="49" spans="6:9" x14ac:dyDescent="0.35">
      <c r="F49" s="2"/>
      <c r="G49" s="2"/>
      <c r="H49" s="2"/>
      <c r="I49" s="2"/>
    </row>
    <row r="50" spans="6:9" x14ac:dyDescent="0.35">
      <c r="F50" s="2"/>
      <c r="G50" s="2"/>
      <c r="H50" s="2"/>
      <c r="I50" s="2"/>
    </row>
    <row r="51" spans="6:9" x14ac:dyDescent="0.35">
      <c r="F51" s="2"/>
      <c r="G51" s="2"/>
      <c r="H51" s="2"/>
      <c r="I5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F5" sqref="F5"/>
    </sheetView>
  </sheetViews>
  <sheetFormatPr defaultRowHeight="14.5" x14ac:dyDescent="0.35"/>
  <cols>
    <col min="1" max="1" width="25.26953125" customWidth="1"/>
    <col min="2" max="2" width="18.453125" customWidth="1"/>
    <col min="3" max="3" width="13" customWidth="1"/>
    <col min="4" max="4" width="15.26953125" customWidth="1"/>
  </cols>
  <sheetData>
    <row r="1" spans="1:4" s="5" customFormat="1" x14ac:dyDescent="0.35">
      <c r="A1" s="5" t="s">
        <v>1</v>
      </c>
      <c r="B1" s="5" t="s">
        <v>0</v>
      </c>
      <c r="C1" s="5" t="s">
        <v>20</v>
      </c>
      <c r="D1" s="5" t="s">
        <v>21</v>
      </c>
    </row>
    <row r="2" spans="1:4" x14ac:dyDescent="0.35">
      <c r="A2" t="s">
        <v>42</v>
      </c>
      <c r="B2" t="s">
        <v>91</v>
      </c>
      <c r="C2">
        <v>15</v>
      </c>
      <c r="D2">
        <v>16</v>
      </c>
    </row>
    <row r="3" spans="1:4" x14ac:dyDescent="0.35">
      <c r="A3" t="s">
        <v>52</v>
      </c>
      <c r="B3" t="s">
        <v>91</v>
      </c>
      <c r="C3">
        <v>45</v>
      </c>
      <c r="D3">
        <v>48</v>
      </c>
    </row>
    <row r="4" spans="1:4" x14ac:dyDescent="0.35">
      <c r="A4" t="s">
        <v>63</v>
      </c>
      <c r="B4" t="s">
        <v>91</v>
      </c>
      <c r="C4">
        <v>15</v>
      </c>
      <c r="D4">
        <v>16</v>
      </c>
    </row>
    <row r="5" spans="1:4" x14ac:dyDescent="0.35">
      <c r="A5" t="s">
        <v>9</v>
      </c>
      <c r="B5" t="s">
        <v>91</v>
      </c>
      <c r="C5">
        <v>1</v>
      </c>
      <c r="D5">
        <v>2</v>
      </c>
    </row>
    <row r="6" spans="1:4" x14ac:dyDescent="0.35">
      <c r="A6" t="s">
        <v>90</v>
      </c>
      <c r="B6" t="s">
        <v>91</v>
      </c>
      <c r="C6">
        <v>15</v>
      </c>
      <c r="D6">
        <v>16</v>
      </c>
    </row>
    <row r="7" spans="1:4" x14ac:dyDescent="0.35">
      <c r="A7" t="s">
        <v>48</v>
      </c>
      <c r="B7" t="s">
        <v>92</v>
      </c>
      <c r="C7">
        <v>1</v>
      </c>
      <c r="D7">
        <v>1</v>
      </c>
    </row>
    <row r="8" spans="1:4" x14ac:dyDescent="0.35">
      <c r="A8" t="s">
        <v>50</v>
      </c>
      <c r="B8" t="s">
        <v>92</v>
      </c>
      <c r="C8">
        <v>1</v>
      </c>
      <c r="D8">
        <v>1</v>
      </c>
    </row>
    <row r="9" spans="1:4" x14ac:dyDescent="0.35">
      <c r="A9" t="s">
        <v>65</v>
      </c>
      <c r="B9" t="s">
        <v>92</v>
      </c>
      <c r="C9">
        <v>1</v>
      </c>
      <c r="D9">
        <v>1</v>
      </c>
    </row>
    <row r="10" spans="1:4" x14ac:dyDescent="0.35">
      <c r="A10" t="s">
        <v>55</v>
      </c>
      <c r="B10" t="s">
        <v>25</v>
      </c>
      <c r="C10">
        <v>2</v>
      </c>
      <c r="D10">
        <v>2</v>
      </c>
    </row>
    <row r="11" spans="1:4" x14ac:dyDescent="0.35">
      <c r="A11" t="s">
        <v>28</v>
      </c>
      <c r="B11" t="s">
        <v>25</v>
      </c>
      <c r="C11">
        <v>1</v>
      </c>
      <c r="D11">
        <v>1</v>
      </c>
    </row>
    <row r="12" spans="1:4" x14ac:dyDescent="0.35">
      <c r="A12" t="s">
        <v>69</v>
      </c>
      <c r="B12" t="s">
        <v>25</v>
      </c>
      <c r="C12">
        <v>1</v>
      </c>
      <c r="D12">
        <v>1</v>
      </c>
    </row>
    <row r="13" spans="1:4" x14ac:dyDescent="0.35">
      <c r="A13" t="s">
        <v>70</v>
      </c>
      <c r="B13" t="s">
        <v>25</v>
      </c>
      <c r="C13">
        <v>1</v>
      </c>
      <c r="D13">
        <v>1</v>
      </c>
    </row>
    <row r="14" spans="1:4" x14ac:dyDescent="0.35">
      <c r="A14" t="s">
        <v>71</v>
      </c>
      <c r="B14" t="s">
        <v>25</v>
      </c>
      <c r="C14">
        <v>1</v>
      </c>
      <c r="D14">
        <v>1</v>
      </c>
    </row>
    <row r="15" spans="1:4" x14ac:dyDescent="0.35">
      <c r="A15" t="s">
        <v>72</v>
      </c>
      <c r="B15" t="s">
        <v>25</v>
      </c>
      <c r="C15">
        <v>1</v>
      </c>
      <c r="D15">
        <v>1</v>
      </c>
    </row>
    <row r="16" spans="1:4" x14ac:dyDescent="0.35">
      <c r="A16" t="s">
        <v>9</v>
      </c>
      <c r="B16" t="s">
        <v>25</v>
      </c>
      <c r="C16">
        <v>1</v>
      </c>
      <c r="D16">
        <v>1</v>
      </c>
    </row>
    <row r="17" spans="1:4" x14ac:dyDescent="0.35">
      <c r="A17" t="s">
        <v>28</v>
      </c>
      <c r="B17" t="s">
        <v>93</v>
      </c>
      <c r="C17">
        <v>1</v>
      </c>
      <c r="D17">
        <v>1</v>
      </c>
    </row>
    <row r="18" spans="1:4" x14ac:dyDescent="0.35">
      <c r="A18" t="s">
        <v>69</v>
      </c>
      <c r="B18" t="s">
        <v>93</v>
      </c>
      <c r="C18">
        <v>1</v>
      </c>
      <c r="D18">
        <v>1</v>
      </c>
    </row>
    <row r="19" spans="1:4" x14ac:dyDescent="0.35">
      <c r="A19" t="s">
        <v>70</v>
      </c>
      <c r="B19" t="s">
        <v>93</v>
      </c>
      <c r="C19">
        <v>1</v>
      </c>
      <c r="D19">
        <v>1</v>
      </c>
    </row>
    <row r="20" spans="1:4" x14ac:dyDescent="0.35">
      <c r="A20" t="s">
        <v>71</v>
      </c>
      <c r="B20" t="s">
        <v>93</v>
      </c>
      <c r="C20">
        <v>1</v>
      </c>
      <c r="D20">
        <v>1</v>
      </c>
    </row>
    <row r="21" spans="1:4" x14ac:dyDescent="0.35">
      <c r="A21" t="s">
        <v>72</v>
      </c>
      <c r="B21" t="s">
        <v>93</v>
      </c>
      <c r="C21">
        <v>1</v>
      </c>
      <c r="D21">
        <v>1</v>
      </c>
    </row>
    <row r="22" spans="1:4" x14ac:dyDescent="0.35">
      <c r="A22" t="s">
        <v>9</v>
      </c>
      <c r="B22" t="s">
        <v>93</v>
      </c>
      <c r="C22">
        <v>1</v>
      </c>
      <c r="D22">
        <v>1</v>
      </c>
    </row>
    <row r="23" spans="1:4" x14ac:dyDescent="0.35">
      <c r="A23" t="s">
        <v>82</v>
      </c>
      <c r="B23" t="s">
        <v>93</v>
      </c>
      <c r="C23">
        <v>1</v>
      </c>
      <c r="D23">
        <v>1</v>
      </c>
    </row>
    <row r="24" spans="1:4" x14ac:dyDescent="0.35">
      <c r="A24" t="s">
        <v>55</v>
      </c>
      <c r="B24" t="s">
        <v>94</v>
      </c>
      <c r="C24">
        <v>1</v>
      </c>
      <c r="D24">
        <v>2</v>
      </c>
    </row>
    <row r="25" spans="1:4" x14ac:dyDescent="0.35">
      <c r="A25" t="s">
        <v>28</v>
      </c>
      <c r="B25" t="s">
        <v>94</v>
      </c>
      <c r="C25">
        <v>1</v>
      </c>
      <c r="D25">
        <v>2</v>
      </c>
    </row>
    <row r="26" spans="1:4" x14ac:dyDescent="0.35">
      <c r="A26" t="s">
        <v>69</v>
      </c>
      <c r="B26" t="s">
        <v>94</v>
      </c>
      <c r="C26">
        <v>1</v>
      </c>
      <c r="D26">
        <v>2</v>
      </c>
    </row>
    <row r="27" spans="1:4" x14ac:dyDescent="0.35">
      <c r="A27" t="s">
        <v>70</v>
      </c>
      <c r="B27" t="s">
        <v>94</v>
      </c>
      <c r="C27">
        <v>1</v>
      </c>
      <c r="D27">
        <v>2</v>
      </c>
    </row>
    <row r="28" spans="1:4" x14ac:dyDescent="0.35">
      <c r="A28" t="s">
        <v>71</v>
      </c>
      <c r="B28" t="s">
        <v>94</v>
      </c>
      <c r="C28">
        <v>1</v>
      </c>
      <c r="D28">
        <v>1</v>
      </c>
    </row>
    <row r="29" spans="1:4" x14ac:dyDescent="0.35">
      <c r="A29" t="s">
        <v>9</v>
      </c>
      <c r="B29" t="s">
        <v>94</v>
      </c>
      <c r="C29">
        <v>1</v>
      </c>
      <c r="D29">
        <v>2</v>
      </c>
    </row>
    <row r="30" spans="1:4" x14ac:dyDescent="0.35">
      <c r="A30" t="s">
        <v>28</v>
      </c>
      <c r="B30" t="s">
        <v>95</v>
      </c>
      <c r="C30">
        <v>1</v>
      </c>
      <c r="D30">
        <v>2</v>
      </c>
    </row>
    <row r="31" spans="1:4" x14ac:dyDescent="0.35">
      <c r="A31" t="s">
        <v>59</v>
      </c>
      <c r="B31" t="s">
        <v>95</v>
      </c>
      <c r="C31">
        <v>2</v>
      </c>
      <c r="D31">
        <v>3</v>
      </c>
    </row>
    <row r="32" spans="1:4" x14ac:dyDescent="0.35">
      <c r="A32" t="s">
        <v>69</v>
      </c>
      <c r="B32" t="s">
        <v>95</v>
      </c>
      <c r="C32">
        <v>1</v>
      </c>
      <c r="D32">
        <v>2</v>
      </c>
    </row>
    <row r="33" spans="1:4" x14ac:dyDescent="0.35">
      <c r="A33" t="s">
        <v>70</v>
      </c>
      <c r="B33" t="s">
        <v>95</v>
      </c>
      <c r="C33">
        <v>1</v>
      </c>
      <c r="D33">
        <v>2</v>
      </c>
    </row>
    <row r="34" spans="1:4" x14ac:dyDescent="0.35">
      <c r="A34" t="s">
        <v>71</v>
      </c>
      <c r="B34" t="s">
        <v>95</v>
      </c>
      <c r="C34">
        <v>1</v>
      </c>
      <c r="D34">
        <v>1</v>
      </c>
    </row>
    <row r="35" spans="1:4" x14ac:dyDescent="0.35">
      <c r="A35" t="s">
        <v>9</v>
      </c>
      <c r="B35" t="s">
        <v>95</v>
      </c>
      <c r="C35">
        <v>1</v>
      </c>
      <c r="D35">
        <v>2</v>
      </c>
    </row>
    <row r="36" spans="1:4" x14ac:dyDescent="0.35">
      <c r="A36" t="s">
        <v>28</v>
      </c>
      <c r="B36" t="s">
        <v>96</v>
      </c>
      <c r="C36">
        <v>1</v>
      </c>
      <c r="D36">
        <v>2</v>
      </c>
    </row>
    <row r="37" spans="1:4" x14ac:dyDescent="0.35">
      <c r="A37" t="s">
        <v>69</v>
      </c>
      <c r="B37" t="s">
        <v>96</v>
      </c>
      <c r="C37">
        <v>1</v>
      </c>
      <c r="D37">
        <v>2</v>
      </c>
    </row>
    <row r="38" spans="1:4" x14ac:dyDescent="0.35">
      <c r="A38" t="s">
        <v>70</v>
      </c>
      <c r="B38" t="s">
        <v>96</v>
      </c>
      <c r="C38">
        <v>1</v>
      </c>
      <c r="D38">
        <v>2</v>
      </c>
    </row>
    <row r="39" spans="1:4" x14ac:dyDescent="0.35">
      <c r="A39" t="s">
        <v>9</v>
      </c>
      <c r="B39" t="s">
        <v>96</v>
      </c>
      <c r="C39">
        <v>1</v>
      </c>
      <c r="D39">
        <v>2</v>
      </c>
    </row>
    <row r="40" spans="1:4" x14ac:dyDescent="0.35">
      <c r="A40" t="s">
        <v>86</v>
      </c>
      <c r="B40" t="s">
        <v>96</v>
      </c>
      <c r="C40">
        <v>3</v>
      </c>
      <c r="D4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0" sqref="F10"/>
    </sheetView>
  </sheetViews>
  <sheetFormatPr defaultRowHeight="14.5" x14ac:dyDescent="0.35"/>
  <cols>
    <col min="1" max="1" width="29" customWidth="1"/>
    <col min="3" max="3" width="14.7265625" customWidth="1"/>
    <col min="4" max="4" width="13.26953125" customWidth="1"/>
  </cols>
  <sheetData>
    <row r="1" spans="1:4" s="5" customFormat="1" x14ac:dyDescent="0.35">
      <c r="A1" s="5" t="s">
        <v>1</v>
      </c>
      <c r="B1" s="5" t="s">
        <v>0</v>
      </c>
      <c r="C1" s="5" t="s">
        <v>20</v>
      </c>
      <c r="D1" s="5" t="s">
        <v>21</v>
      </c>
    </row>
    <row r="2" spans="1:4" x14ac:dyDescent="0.35">
      <c r="A2" t="s">
        <v>46</v>
      </c>
      <c r="B2" t="s">
        <v>97</v>
      </c>
      <c r="C2">
        <v>3</v>
      </c>
      <c r="D2">
        <v>4</v>
      </c>
    </row>
    <row r="3" spans="1:4" x14ac:dyDescent="0.35">
      <c r="A3" t="s">
        <v>48</v>
      </c>
      <c r="B3" t="s">
        <v>97</v>
      </c>
      <c r="C3">
        <v>3</v>
      </c>
      <c r="D3">
        <v>4</v>
      </c>
    </row>
    <row r="4" spans="1:4" x14ac:dyDescent="0.35">
      <c r="A4" t="s">
        <v>23</v>
      </c>
      <c r="B4" t="s">
        <v>97</v>
      </c>
      <c r="C4">
        <v>3</v>
      </c>
      <c r="D4">
        <v>4</v>
      </c>
    </row>
    <row r="5" spans="1:4" x14ac:dyDescent="0.35">
      <c r="A5" t="s">
        <v>92</v>
      </c>
      <c r="B5" t="s">
        <v>97</v>
      </c>
      <c r="C5">
        <v>3</v>
      </c>
      <c r="D5">
        <v>4</v>
      </c>
    </row>
    <row r="6" spans="1:4" x14ac:dyDescent="0.35">
      <c r="A6" t="s">
        <v>28</v>
      </c>
      <c r="B6" t="s">
        <v>97</v>
      </c>
      <c r="C6">
        <v>3</v>
      </c>
      <c r="D6">
        <v>4</v>
      </c>
    </row>
    <row r="7" spans="1:4" x14ac:dyDescent="0.35">
      <c r="A7" t="s">
        <v>29</v>
      </c>
      <c r="B7" t="s">
        <v>97</v>
      </c>
      <c r="C7">
        <v>3</v>
      </c>
      <c r="D7">
        <v>4</v>
      </c>
    </row>
    <row r="8" spans="1:4" x14ac:dyDescent="0.35">
      <c r="A8" t="s">
        <v>57</v>
      </c>
      <c r="B8" t="s">
        <v>97</v>
      </c>
      <c r="C8">
        <v>3</v>
      </c>
      <c r="D8">
        <v>4</v>
      </c>
    </row>
    <row r="9" spans="1:4" x14ac:dyDescent="0.35">
      <c r="A9" t="s">
        <v>60</v>
      </c>
      <c r="B9" t="s">
        <v>97</v>
      </c>
      <c r="C9">
        <v>3</v>
      </c>
      <c r="D9">
        <v>4</v>
      </c>
    </row>
    <row r="10" spans="1:4" x14ac:dyDescent="0.35">
      <c r="A10" t="s">
        <v>67</v>
      </c>
      <c r="B10" t="s">
        <v>97</v>
      </c>
      <c r="C10">
        <v>3</v>
      </c>
      <c r="D10">
        <v>4</v>
      </c>
    </row>
    <row r="11" spans="1:4" x14ac:dyDescent="0.35">
      <c r="A11" t="s">
        <v>74</v>
      </c>
      <c r="B11" t="s">
        <v>97</v>
      </c>
      <c r="C11">
        <v>1</v>
      </c>
      <c r="D11">
        <v>1</v>
      </c>
    </row>
    <row r="12" spans="1:4" x14ac:dyDescent="0.35">
      <c r="A12" t="s">
        <v>9</v>
      </c>
      <c r="B12" t="s">
        <v>97</v>
      </c>
      <c r="C12">
        <v>1</v>
      </c>
      <c r="D12">
        <v>2</v>
      </c>
    </row>
    <row r="13" spans="1:4" x14ac:dyDescent="0.35">
      <c r="A13" t="s">
        <v>76</v>
      </c>
      <c r="B13" t="s">
        <v>97</v>
      </c>
      <c r="C13">
        <v>3</v>
      </c>
      <c r="D13">
        <v>4</v>
      </c>
    </row>
    <row r="14" spans="1:4" x14ac:dyDescent="0.35">
      <c r="A14" t="s">
        <v>77</v>
      </c>
      <c r="B14" t="s">
        <v>97</v>
      </c>
      <c r="C14">
        <v>3</v>
      </c>
      <c r="D14">
        <v>4</v>
      </c>
    </row>
    <row r="15" spans="1:4" x14ac:dyDescent="0.35">
      <c r="A15" t="s">
        <v>98</v>
      </c>
      <c r="B15" t="s">
        <v>97</v>
      </c>
      <c r="C15">
        <v>1</v>
      </c>
      <c r="D15">
        <v>1</v>
      </c>
    </row>
    <row r="16" spans="1:4" x14ac:dyDescent="0.35">
      <c r="A16" t="s">
        <v>82</v>
      </c>
      <c r="B16" t="s">
        <v>97</v>
      </c>
      <c r="C16">
        <v>8</v>
      </c>
      <c r="D16">
        <v>8</v>
      </c>
    </row>
    <row r="17" spans="1:4" x14ac:dyDescent="0.35">
      <c r="A17" t="s">
        <v>84</v>
      </c>
      <c r="B17" t="s">
        <v>97</v>
      </c>
      <c r="C17">
        <v>1</v>
      </c>
      <c r="D17">
        <v>2</v>
      </c>
    </row>
    <row r="18" spans="1:4" x14ac:dyDescent="0.35">
      <c r="A18" t="s">
        <v>88</v>
      </c>
      <c r="B18" t="s">
        <v>97</v>
      </c>
      <c r="C18">
        <v>1</v>
      </c>
      <c r="D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5" workbookViewId="0">
      <selection activeCell="I14" sqref="I14"/>
    </sheetView>
  </sheetViews>
  <sheetFormatPr defaultRowHeight="14.5" x14ac:dyDescent="0.35"/>
  <cols>
    <col min="1" max="1" width="25" customWidth="1"/>
    <col min="2" max="2" width="23.26953125" customWidth="1"/>
    <col min="3" max="3" width="12.7265625" customWidth="1"/>
    <col min="4" max="4" width="14.81640625" customWidth="1"/>
  </cols>
  <sheetData>
    <row r="1" spans="1:4" s="5" customFormat="1" x14ac:dyDescent="0.35">
      <c r="A1" s="5" t="s">
        <v>1</v>
      </c>
      <c r="B1" s="5" t="s">
        <v>0</v>
      </c>
      <c r="C1" s="5" t="s">
        <v>20</v>
      </c>
      <c r="D1" s="5" t="s">
        <v>21</v>
      </c>
    </row>
    <row r="2" spans="1:4" x14ac:dyDescent="0.35">
      <c r="A2" t="s">
        <v>22</v>
      </c>
      <c r="B2" t="s">
        <v>10</v>
      </c>
      <c r="C2">
        <v>1</v>
      </c>
      <c r="D2">
        <v>2</v>
      </c>
    </row>
    <row r="3" spans="1:4" x14ac:dyDescent="0.35">
      <c r="A3" t="s">
        <v>23</v>
      </c>
      <c r="B3" t="s">
        <v>10</v>
      </c>
      <c r="C3">
        <v>1</v>
      </c>
      <c r="D3">
        <v>2</v>
      </c>
    </row>
    <row r="4" spans="1:4" x14ac:dyDescent="0.35">
      <c r="A4" t="s">
        <v>24</v>
      </c>
      <c r="B4" t="s">
        <v>10</v>
      </c>
      <c r="C4">
        <v>1</v>
      </c>
      <c r="D4">
        <v>2</v>
      </c>
    </row>
    <row r="5" spans="1:4" x14ac:dyDescent="0.35">
      <c r="A5" t="s">
        <v>78</v>
      </c>
      <c r="B5" t="s">
        <v>10</v>
      </c>
      <c r="C5">
        <v>1</v>
      </c>
      <c r="D5">
        <v>2</v>
      </c>
    </row>
    <row r="6" spans="1:4" x14ac:dyDescent="0.35">
      <c r="A6" t="s">
        <v>95</v>
      </c>
      <c r="B6" t="s">
        <v>10</v>
      </c>
      <c r="C6">
        <v>1</v>
      </c>
      <c r="D6">
        <v>1</v>
      </c>
    </row>
    <row r="7" spans="1:4" x14ac:dyDescent="0.35">
      <c r="A7" t="s">
        <v>3</v>
      </c>
      <c r="B7" t="s">
        <v>11</v>
      </c>
      <c r="C7">
        <v>6</v>
      </c>
      <c r="D7">
        <v>7</v>
      </c>
    </row>
    <row r="8" spans="1:4" x14ac:dyDescent="0.35">
      <c r="A8" t="s">
        <v>5</v>
      </c>
      <c r="B8" t="s">
        <v>12</v>
      </c>
      <c r="C8">
        <v>1</v>
      </c>
      <c r="D8">
        <v>1</v>
      </c>
    </row>
    <row r="9" spans="1:4" x14ac:dyDescent="0.35">
      <c r="A9" t="s">
        <v>91</v>
      </c>
      <c r="B9" t="s">
        <v>13</v>
      </c>
      <c r="C9">
        <v>3</v>
      </c>
      <c r="D9">
        <v>4</v>
      </c>
    </row>
    <row r="10" spans="1:4" x14ac:dyDescent="0.35">
      <c r="A10" t="s">
        <v>44</v>
      </c>
      <c r="B10" t="s">
        <v>13</v>
      </c>
      <c r="C10">
        <v>16</v>
      </c>
      <c r="D10">
        <v>163</v>
      </c>
    </row>
    <row r="11" spans="1:4" x14ac:dyDescent="0.35">
      <c r="A11" t="s">
        <v>25</v>
      </c>
      <c r="B11" t="s">
        <v>13</v>
      </c>
      <c r="C11">
        <v>1</v>
      </c>
      <c r="D11">
        <v>1</v>
      </c>
    </row>
    <row r="12" spans="1:4" x14ac:dyDescent="0.35">
      <c r="A12" t="s">
        <v>26</v>
      </c>
      <c r="B12" t="s">
        <v>13</v>
      </c>
      <c r="C12">
        <v>1</v>
      </c>
      <c r="D12">
        <v>1</v>
      </c>
    </row>
    <row r="13" spans="1:4" x14ac:dyDescent="0.35">
      <c r="A13" t="s">
        <v>27</v>
      </c>
      <c r="B13" t="s">
        <v>13</v>
      </c>
      <c r="C13">
        <v>1</v>
      </c>
      <c r="D13">
        <v>1</v>
      </c>
    </row>
    <row r="14" spans="1:4" x14ac:dyDescent="0.35">
      <c r="A14" t="s">
        <v>97</v>
      </c>
      <c r="B14" t="s">
        <v>13</v>
      </c>
      <c r="C14">
        <v>3</v>
      </c>
      <c r="D14">
        <v>4</v>
      </c>
    </row>
    <row r="15" spans="1:4" x14ac:dyDescent="0.35">
      <c r="A15" t="s">
        <v>94</v>
      </c>
      <c r="B15" t="s">
        <v>13</v>
      </c>
      <c r="C15">
        <v>1</v>
      </c>
      <c r="D15">
        <v>1</v>
      </c>
    </row>
    <row r="16" spans="1:4" x14ac:dyDescent="0.35">
      <c r="A16" t="s">
        <v>80</v>
      </c>
      <c r="B16" t="s">
        <v>13</v>
      </c>
      <c r="C16">
        <v>4</v>
      </c>
      <c r="D16">
        <v>4</v>
      </c>
    </row>
    <row r="17" spans="1:4" x14ac:dyDescent="0.35">
      <c r="A17" t="s">
        <v>22</v>
      </c>
      <c r="B17" t="s">
        <v>14</v>
      </c>
      <c r="C17">
        <v>1</v>
      </c>
      <c r="D17">
        <v>2</v>
      </c>
    </row>
    <row r="18" spans="1:4" x14ac:dyDescent="0.35">
      <c r="A18" t="s">
        <v>23</v>
      </c>
      <c r="B18" t="s">
        <v>14</v>
      </c>
      <c r="C18">
        <v>1</v>
      </c>
      <c r="D18">
        <v>2</v>
      </c>
    </row>
    <row r="19" spans="1:4" x14ac:dyDescent="0.35">
      <c r="A19" t="s">
        <v>24</v>
      </c>
      <c r="B19" t="s">
        <v>14</v>
      </c>
      <c r="C19">
        <v>1</v>
      </c>
      <c r="D19">
        <v>2</v>
      </c>
    </row>
    <row r="20" spans="1:4" x14ac:dyDescent="0.35">
      <c r="A20" t="s">
        <v>78</v>
      </c>
      <c r="B20" t="s">
        <v>14</v>
      </c>
      <c r="C20">
        <v>1</v>
      </c>
      <c r="D20">
        <v>2</v>
      </c>
    </row>
    <row r="21" spans="1:4" x14ac:dyDescent="0.35">
      <c r="A21" t="s">
        <v>95</v>
      </c>
      <c r="B21" t="s">
        <v>14</v>
      </c>
      <c r="C21">
        <v>1</v>
      </c>
      <c r="D21">
        <v>1</v>
      </c>
    </row>
    <row r="22" spans="1:4" x14ac:dyDescent="0.35">
      <c r="A22" t="s">
        <v>91</v>
      </c>
      <c r="B22" t="s">
        <v>15</v>
      </c>
      <c r="C22">
        <v>3</v>
      </c>
      <c r="D22">
        <v>4</v>
      </c>
    </row>
    <row r="23" spans="1:4" x14ac:dyDescent="0.35">
      <c r="A23" t="s">
        <v>44</v>
      </c>
      <c r="B23" t="s">
        <v>15</v>
      </c>
      <c r="C23">
        <v>16</v>
      </c>
      <c r="D23">
        <v>163</v>
      </c>
    </row>
    <row r="24" spans="1:4" x14ac:dyDescent="0.35">
      <c r="A24" t="s">
        <v>25</v>
      </c>
      <c r="B24" t="s">
        <v>15</v>
      </c>
      <c r="C24">
        <v>1</v>
      </c>
      <c r="D24">
        <v>1</v>
      </c>
    </row>
    <row r="25" spans="1:4" x14ac:dyDescent="0.35">
      <c r="A25" t="s">
        <v>26</v>
      </c>
      <c r="B25" t="s">
        <v>15</v>
      </c>
      <c r="C25">
        <v>1</v>
      </c>
      <c r="D25">
        <v>1</v>
      </c>
    </row>
    <row r="26" spans="1:4" x14ac:dyDescent="0.35">
      <c r="A26" t="s">
        <v>27</v>
      </c>
      <c r="B26" t="s">
        <v>15</v>
      </c>
      <c r="C26">
        <v>1</v>
      </c>
      <c r="D26">
        <v>1</v>
      </c>
    </row>
    <row r="27" spans="1:4" x14ac:dyDescent="0.35">
      <c r="A27" t="s">
        <v>97</v>
      </c>
      <c r="B27" t="s">
        <v>15</v>
      </c>
      <c r="C27">
        <v>3</v>
      </c>
      <c r="D27">
        <v>4</v>
      </c>
    </row>
    <row r="28" spans="1:4" x14ac:dyDescent="0.35">
      <c r="A28" t="s">
        <v>94</v>
      </c>
      <c r="B28" t="s">
        <v>15</v>
      </c>
      <c r="C28">
        <v>1</v>
      </c>
      <c r="D28">
        <v>1</v>
      </c>
    </row>
    <row r="29" spans="1:4" x14ac:dyDescent="0.35">
      <c r="A29" t="s">
        <v>80</v>
      </c>
      <c r="B29" t="s">
        <v>15</v>
      </c>
      <c r="C29">
        <v>4</v>
      </c>
      <c r="D29">
        <v>4</v>
      </c>
    </row>
    <row r="30" spans="1:4" x14ac:dyDescent="0.35">
      <c r="A30" t="s">
        <v>96</v>
      </c>
      <c r="B30" t="s">
        <v>15</v>
      </c>
      <c r="C30">
        <v>1</v>
      </c>
      <c r="D30">
        <v>1</v>
      </c>
    </row>
    <row r="31" spans="1:4" x14ac:dyDescent="0.35">
      <c r="A31" t="s">
        <v>5</v>
      </c>
      <c r="B31" t="s">
        <v>16</v>
      </c>
      <c r="C31">
        <v>1</v>
      </c>
      <c r="D31">
        <v>1</v>
      </c>
    </row>
    <row r="32" spans="1:4" x14ac:dyDescent="0.35">
      <c r="A32" t="s">
        <v>22</v>
      </c>
      <c r="B32" t="s">
        <v>17</v>
      </c>
      <c r="C32">
        <v>1</v>
      </c>
      <c r="D32">
        <v>2</v>
      </c>
    </row>
    <row r="33" spans="1:4" x14ac:dyDescent="0.35">
      <c r="A33" t="s">
        <v>23</v>
      </c>
      <c r="B33" t="s">
        <v>17</v>
      </c>
      <c r="C33">
        <v>1</v>
      </c>
      <c r="D33">
        <v>2</v>
      </c>
    </row>
    <row r="34" spans="1:4" x14ac:dyDescent="0.35">
      <c r="A34" t="s">
        <v>24</v>
      </c>
      <c r="B34" t="s">
        <v>17</v>
      </c>
      <c r="C34">
        <v>1</v>
      </c>
      <c r="D34">
        <v>2</v>
      </c>
    </row>
    <row r="35" spans="1:4" x14ac:dyDescent="0.35">
      <c r="A35" t="s">
        <v>78</v>
      </c>
      <c r="B35" t="s">
        <v>17</v>
      </c>
      <c r="C35">
        <v>1</v>
      </c>
      <c r="D35">
        <v>2</v>
      </c>
    </row>
    <row r="36" spans="1:4" x14ac:dyDescent="0.35">
      <c r="A36" t="s">
        <v>95</v>
      </c>
      <c r="B36" t="s">
        <v>17</v>
      </c>
      <c r="C36">
        <v>1</v>
      </c>
      <c r="D36">
        <v>1</v>
      </c>
    </row>
    <row r="37" spans="1:4" x14ac:dyDescent="0.35">
      <c r="A37" t="s">
        <v>96</v>
      </c>
      <c r="B37" t="s">
        <v>99</v>
      </c>
      <c r="C37">
        <v>1</v>
      </c>
      <c r="D37">
        <v>1</v>
      </c>
    </row>
    <row r="38" spans="1:4" x14ac:dyDescent="0.35">
      <c r="A38" t="s">
        <v>3</v>
      </c>
      <c r="B38" t="s">
        <v>18</v>
      </c>
      <c r="C38">
        <v>5</v>
      </c>
      <c r="D38">
        <v>6</v>
      </c>
    </row>
    <row r="39" spans="1:4" x14ac:dyDescent="0.35">
      <c r="A39" t="s">
        <v>28</v>
      </c>
      <c r="B39" t="s">
        <v>19</v>
      </c>
      <c r="C39">
        <v>1</v>
      </c>
      <c r="D39">
        <v>1</v>
      </c>
    </row>
    <row r="40" spans="1:4" x14ac:dyDescent="0.35">
      <c r="A40" t="s">
        <v>5</v>
      </c>
      <c r="B40" t="s">
        <v>19</v>
      </c>
      <c r="C40">
        <v>1</v>
      </c>
      <c r="D40">
        <v>1</v>
      </c>
    </row>
    <row r="41" spans="1:4" x14ac:dyDescent="0.35">
      <c r="A41" t="s">
        <v>29</v>
      </c>
      <c r="B41" t="s">
        <v>19</v>
      </c>
      <c r="C41">
        <v>1</v>
      </c>
      <c r="D41">
        <v>1</v>
      </c>
    </row>
    <row r="42" spans="1:4" x14ac:dyDescent="0.35">
      <c r="A42" t="s">
        <v>93</v>
      </c>
      <c r="B42" t="s">
        <v>19</v>
      </c>
      <c r="C42">
        <v>1</v>
      </c>
      <c r="D42">
        <v>1</v>
      </c>
    </row>
    <row r="43" spans="1:4" x14ac:dyDescent="0.35">
      <c r="A43" t="s">
        <v>27</v>
      </c>
      <c r="B43" t="s">
        <v>19</v>
      </c>
      <c r="C43">
        <v>1</v>
      </c>
      <c r="D43">
        <v>1</v>
      </c>
    </row>
    <row r="44" spans="1:4" x14ac:dyDescent="0.35">
      <c r="A44" t="s">
        <v>9</v>
      </c>
      <c r="B44" t="s">
        <v>19</v>
      </c>
      <c r="C44">
        <v>1</v>
      </c>
      <c r="D44">
        <v>1</v>
      </c>
    </row>
    <row r="45" spans="1:4" x14ac:dyDescent="0.35">
      <c r="A45" t="s">
        <v>30</v>
      </c>
      <c r="B45" t="s">
        <v>19</v>
      </c>
      <c r="C45">
        <v>1</v>
      </c>
      <c r="D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3" sqref="E13"/>
    </sheetView>
  </sheetViews>
  <sheetFormatPr defaultRowHeight="14.5" x14ac:dyDescent="0.35"/>
  <cols>
    <col min="1" max="1" width="22.1796875" customWidth="1"/>
    <col min="3" max="3" width="16.1796875" customWidth="1"/>
    <col min="4" max="4" width="12.6328125" customWidth="1"/>
  </cols>
  <sheetData>
    <row r="1" spans="1:4" s="5" customFormat="1" x14ac:dyDescent="0.35">
      <c r="A1" s="5" t="s">
        <v>1</v>
      </c>
      <c r="B1" s="5" t="s">
        <v>0</v>
      </c>
      <c r="C1" s="5" t="s">
        <v>20</v>
      </c>
      <c r="D1" s="5" t="s">
        <v>21</v>
      </c>
    </row>
    <row r="2" spans="1:4" x14ac:dyDescent="0.35">
      <c r="A2" t="s">
        <v>10</v>
      </c>
      <c r="B2" t="s">
        <v>100</v>
      </c>
      <c r="C2">
        <v>1</v>
      </c>
      <c r="D2">
        <v>1</v>
      </c>
    </row>
    <row r="3" spans="1:4" x14ac:dyDescent="0.35">
      <c r="A3" t="s">
        <v>11</v>
      </c>
      <c r="B3" t="s">
        <v>100</v>
      </c>
      <c r="C3">
        <v>1</v>
      </c>
      <c r="D3">
        <v>1</v>
      </c>
    </row>
    <row r="4" spans="1:4" x14ac:dyDescent="0.35">
      <c r="A4" t="s">
        <v>12</v>
      </c>
      <c r="B4" t="s">
        <v>100</v>
      </c>
      <c r="C4">
        <v>1</v>
      </c>
      <c r="D4">
        <v>1</v>
      </c>
    </row>
    <row r="5" spans="1:4" x14ac:dyDescent="0.35">
      <c r="A5" t="s">
        <v>13</v>
      </c>
      <c r="B5" t="s">
        <v>100</v>
      </c>
      <c r="C5">
        <v>1</v>
      </c>
      <c r="D5">
        <v>1</v>
      </c>
    </row>
    <row r="6" spans="1:4" x14ac:dyDescent="0.35">
      <c r="A6" t="s">
        <v>14</v>
      </c>
      <c r="B6" t="s">
        <v>100</v>
      </c>
      <c r="C6">
        <v>1</v>
      </c>
      <c r="D6">
        <v>1</v>
      </c>
    </row>
    <row r="7" spans="1:4" x14ac:dyDescent="0.35">
      <c r="A7" t="s">
        <v>15</v>
      </c>
      <c r="B7" t="s">
        <v>100</v>
      </c>
      <c r="C7">
        <v>1</v>
      </c>
      <c r="D7">
        <v>1</v>
      </c>
    </row>
    <row r="8" spans="1:4" x14ac:dyDescent="0.35">
      <c r="A8" t="s">
        <v>16</v>
      </c>
      <c r="B8" t="s">
        <v>100</v>
      </c>
      <c r="C8">
        <v>1</v>
      </c>
      <c r="D8">
        <v>1</v>
      </c>
    </row>
    <row r="9" spans="1:4" x14ac:dyDescent="0.35">
      <c r="A9" t="s">
        <v>17</v>
      </c>
      <c r="B9" t="s">
        <v>100</v>
      </c>
      <c r="C9">
        <v>1</v>
      </c>
      <c r="D9">
        <v>1</v>
      </c>
    </row>
    <row r="10" spans="1:4" x14ac:dyDescent="0.35">
      <c r="A10" t="s">
        <v>99</v>
      </c>
      <c r="B10" t="s">
        <v>100</v>
      </c>
      <c r="C10">
        <v>1</v>
      </c>
      <c r="D10">
        <v>1</v>
      </c>
    </row>
    <row r="11" spans="1:4" x14ac:dyDescent="0.35">
      <c r="A11" t="s">
        <v>18</v>
      </c>
      <c r="B11" t="s">
        <v>100</v>
      </c>
      <c r="C11">
        <v>1</v>
      </c>
      <c r="D11">
        <v>1</v>
      </c>
    </row>
    <row r="12" spans="1:4" x14ac:dyDescent="0.35">
      <c r="A12" t="s">
        <v>19</v>
      </c>
      <c r="B12" t="s">
        <v>100</v>
      </c>
      <c r="C12">
        <v>1</v>
      </c>
      <c r="D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" workbookViewId="0">
      <selection activeCell="D22" sqref="D22"/>
    </sheetView>
  </sheetViews>
  <sheetFormatPr defaultRowHeight="14.5" x14ac:dyDescent="0.35"/>
  <cols>
    <col min="1" max="1" width="30.453125" bestFit="1" customWidth="1"/>
    <col min="2" max="2" width="23.26953125" bestFit="1" customWidth="1"/>
    <col min="3" max="3" width="12.81640625" customWidth="1"/>
    <col min="4" max="4" width="13.81640625" bestFit="1" customWidth="1"/>
    <col min="5" max="5" width="12.54296875" bestFit="1" customWidth="1"/>
    <col min="6" max="6" width="12" bestFit="1" customWidth="1"/>
    <col min="7" max="7" width="12" customWidth="1"/>
    <col min="8" max="9" width="21.453125" bestFit="1" customWidth="1"/>
  </cols>
  <sheetData>
    <row r="1" spans="1:9" s="1" customFormat="1" x14ac:dyDescent="0.25">
      <c r="A1" s="1" t="s">
        <v>1</v>
      </c>
      <c r="B1" s="1" t="s">
        <v>0</v>
      </c>
      <c r="C1" s="1" t="s">
        <v>31</v>
      </c>
      <c r="D1" s="1" t="s">
        <v>20</v>
      </c>
      <c r="E1" s="1" t="s">
        <v>21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5">
      <c r="A2" t="s">
        <v>22</v>
      </c>
      <c r="B2" t="s">
        <v>10</v>
      </c>
      <c r="C2" t="s">
        <v>2</v>
      </c>
      <c r="D2">
        <v>1</v>
      </c>
      <c r="E2">
        <v>2</v>
      </c>
      <c r="F2">
        <v>199748</v>
      </c>
      <c r="G2">
        <v>4320</v>
      </c>
      <c r="H2">
        <v>16.100000000000001</v>
      </c>
      <c r="I2">
        <v>1</v>
      </c>
    </row>
    <row r="3" spans="1:9" x14ac:dyDescent="0.35">
      <c r="A3" t="s">
        <v>23</v>
      </c>
      <c r="B3" t="s">
        <v>10</v>
      </c>
      <c r="C3" t="s">
        <v>2</v>
      </c>
      <c r="D3">
        <v>1</v>
      </c>
      <c r="E3">
        <v>2</v>
      </c>
      <c r="F3">
        <v>281530</v>
      </c>
      <c r="G3">
        <v>4320</v>
      </c>
      <c r="H3">
        <v>16.100000000000001</v>
      </c>
      <c r="I3">
        <v>1</v>
      </c>
    </row>
    <row r="4" spans="1:9" x14ac:dyDescent="0.35">
      <c r="A4" t="s">
        <v>24</v>
      </c>
      <c r="B4" t="s">
        <v>10</v>
      </c>
      <c r="C4" t="s">
        <v>2</v>
      </c>
      <c r="D4">
        <v>1</v>
      </c>
      <c r="E4">
        <v>2</v>
      </c>
      <c r="F4">
        <v>62627</v>
      </c>
      <c r="G4">
        <v>4320</v>
      </c>
      <c r="H4">
        <v>16.100000000000001</v>
      </c>
      <c r="I4">
        <v>1</v>
      </c>
    </row>
    <row r="5" spans="1:9" x14ac:dyDescent="0.35">
      <c r="A5" t="s">
        <v>3</v>
      </c>
      <c r="B5" t="s">
        <v>11</v>
      </c>
      <c r="C5" t="s">
        <v>2</v>
      </c>
      <c r="D5">
        <v>6</v>
      </c>
      <c r="E5">
        <v>7</v>
      </c>
      <c r="F5">
        <v>5600</v>
      </c>
      <c r="G5">
        <v>4320</v>
      </c>
      <c r="H5">
        <v>0.75</v>
      </c>
      <c r="I5">
        <v>0.25</v>
      </c>
    </row>
    <row r="6" spans="1:9" x14ac:dyDescent="0.35">
      <c r="A6" t="s">
        <v>5</v>
      </c>
      <c r="B6" t="s">
        <v>12</v>
      </c>
      <c r="C6" t="s">
        <v>4</v>
      </c>
      <c r="D6">
        <v>1</v>
      </c>
      <c r="E6">
        <v>1</v>
      </c>
      <c r="F6">
        <v>120870</v>
      </c>
      <c r="G6">
        <f>24*30*12</f>
        <v>8640</v>
      </c>
      <c r="H6">
        <v>24</v>
      </c>
      <c r="I6">
        <v>2.4</v>
      </c>
    </row>
    <row r="7" spans="1:9" x14ac:dyDescent="0.35">
      <c r="A7" t="s">
        <v>25</v>
      </c>
      <c r="B7" t="s">
        <v>13</v>
      </c>
      <c r="C7" t="s">
        <v>4</v>
      </c>
      <c r="D7">
        <v>1</v>
      </c>
      <c r="E7">
        <v>1</v>
      </c>
      <c r="F7">
        <v>15699.769391896119</v>
      </c>
      <c r="G7">
        <f>24*30*12</f>
        <v>8640</v>
      </c>
      <c r="H7">
        <v>24</v>
      </c>
      <c r="I7">
        <v>2.4</v>
      </c>
    </row>
    <row r="8" spans="1:9" x14ac:dyDescent="0.35">
      <c r="A8" t="s">
        <v>26</v>
      </c>
      <c r="B8" t="s">
        <v>13</v>
      </c>
      <c r="C8" t="s">
        <v>4</v>
      </c>
      <c r="D8">
        <v>1</v>
      </c>
      <c r="E8">
        <v>1</v>
      </c>
      <c r="F8">
        <v>200000</v>
      </c>
      <c r="G8">
        <f>24*30*12</f>
        <v>8640</v>
      </c>
      <c r="H8">
        <v>32</v>
      </c>
      <c r="I8">
        <v>2.4</v>
      </c>
    </row>
    <row r="9" spans="1:9" x14ac:dyDescent="0.35">
      <c r="A9" t="s">
        <v>27</v>
      </c>
      <c r="B9" t="s">
        <v>13</v>
      </c>
      <c r="C9" t="s">
        <v>4</v>
      </c>
      <c r="D9">
        <v>1</v>
      </c>
      <c r="E9">
        <v>1</v>
      </c>
      <c r="F9">
        <v>200000</v>
      </c>
      <c r="G9">
        <f>24*30*12</f>
        <v>8640</v>
      </c>
      <c r="H9">
        <v>32</v>
      </c>
      <c r="I9">
        <v>2.4</v>
      </c>
    </row>
    <row r="10" spans="1:9" x14ac:dyDescent="0.35">
      <c r="A10" t="s">
        <v>22</v>
      </c>
      <c r="B10" t="s">
        <v>14</v>
      </c>
      <c r="C10" t="s">
        <v>6</v>
      </c>
      <c r="D10">
        <v>1</v>
      </c>
      <c r="E10">
        <v>2</v>
      </c>
      <c r="F10">
        <v>199748</v>
      </c>
      <c r="G10">
        <v>4320</v>
      </c>
      <c r="H10">
        <v>16.100000000000001</v>
      </c>
      <c r="I10">
        <v>1</v>
      </c>
    </row>
    <row r="11" spans="1:9" x14ac:dyDescent="0.35">
      <c r="A11" t="s">
        <v>23</v>
      </c>
      <c r="B11" t="s">
        <v>14</v>
      </c>
      <c r="C11" t="s">
        <v>6</v>
      </c>
      <c r="D11">
        <v>1</v>
      </c>
      <c r="E11">
        <v>2</v>
      </c>
      <c r="F11">
        <v>281530</v>
      </c>
      <c r="G11">
        <v>4320</v>
      </c>
      <c r="H11">
        <v>16.100000000000001</v>
      </c>
      <c r="I11">
        <v>1</v>
      </c>
    </row>
    <row r="12" spans="1:9" x14ac:dyDescent="0.35">
      <c r="A12" t="s">
        <v>24</v>
      </c>
      <c r="B12" t="s">
        <v>14</v>
      </c>
      <c r="C12" t="s">
        <v>6</v>
      </c>
      <c r="D12">
        <v>1</v>
      </c>
      <c r="E12">
        <v>2</v>
      </c>
      <c r="F12">
        <v>62627</v>
      </c>
      <c r="G12">
        <v>4320</v>
      </c>
      <c r="H12">
        <v>16.100000000000001</v>
      </c>
      <c r="I12">
        <v>1</v>
      </c>
    </row>
    <row r="13" spans="1:9" x14ac:dyDescent="0.35">
      <c r="A13" t="s">
        <v>25</v>
      </c>
      <c r="B13" t="s">
        <v>15</v>
      </c>
      <c r="C13" t="s">
        <v>6</v>
      </c>
      <c r="D13">
        <v>1</v>
      </c>
      <c r="E13">
        <v>1</v>
      </c>
      <c r="F13">
        <v>15699.769391896119</v>
      </c>
      <c r="G13">
        <f>24*30*12</f>
        <v>8640</v>
      </c>
      <c r="H13">
        <v>24</v>
      </c>
      <c r="I13">
        <v>2.4</v>
      </c>
    </row>
    <row r="14" spans="1:9" x14ac:dyDescent="0.35">
      <c r="A14" t="s">
        <v>26</v>
      </c>
      <c r="B14" t="s">
        <v>15</v>
      </c>
      <c r="C14" t="s">
        <v>6</v>
      </c>
      <c r="D14">
        <v>1</v>
      </c>
      <c r="E14">
        <v>1</v>
      </c>
      <c r="F14">
        <v>200000</v>
      </c>
      <c r="G14">
        <f>24*30*12</f>
        <v>8640</v>
      </c>
      <c r="H14">
        <v>32</v>
      </c>
      <c r="I14">
        <v>2.4</v>
      </c>
    </row>
    <row r="15" spans="1:9" x14ac:dyDescent="0.35">
      <c r="A15" t="s">
        <v>27</v>
      </c>
      <c r="B15" t="s">
        <v>15</v>
      </c>
      <c r="C15" t="s">
        <v>6</v>
      </c>
      <c r="D15">
        <v>1</v>
      </c>
      <c r="E15">
        <v>1</v>
      </c>
      <c r="F15">
        <v>200000</v>
      </c>
      <c r="G15">
        <f>24*30*12</f>
        <v>8640</v>
      </c>
      <c r="H15">
        <v>32</v>
      </c>
      <c r="I15">
        <v>2.4</v>
      </c>
    </row>
    <row r="16" spans="1:9" x14ac:dyDescent="0.35">
      <c r="A16" t="s">
        <v>5</v>
      </c>
      <c r="B16" t="s">
        <v>16</v>
      </c>
      <c r="C16" t="s">
        <v>6</v>
      </c>
      <c r="D16">
        <v>1</v>
      </c>
      <c r="E16">
        <v>1</v>
      </c>
      <c r="F16">
        <v>120870</v>
      </c>
      <c r="G16">
        <f>24*30*12</f>
        <v>8640</v>
      </c>
      <c r="H16">
        <v>24</v>
      </c>
      <c r="I16">
        <v>2.4</v>
      </c>
    </row>
    <row r="17" spans="1:9" x14ac:dyDescent="0.35">
      <c r="A17" t="s">
        <v>22</v>
      </c>
      <c r="B17" t="s">
        <v>17</v>
      </c>
      <c r="C17" t="s">
        <v>7</v>
      </c>
      <c r="D17">
        <v>1</v>
      </c>
      <c r="E17">
        <v>2</v>
      </c>
      <c r="F17">
        <v>199748</v>
      </c>
      <c r="G17">
        <v>4320</v>
      </c>
      <c r="H17">
        <v>16.100000000000001</v>
      </c>
      <c r="I17">
        <v>1</v>
      </c>
    </row>
    <row r="18" spans="1:9" x14ac:dyDescent="0.35">
      <c r="A18" t="s">
        <v>23</v>
      </c>
      <c r="B18" t="s">
        <v>17</v>
      </c>
      <c r="C18" t="s">
        <v>7</v>
      </c>
      <c r="D18">
        <v>1</v>
      </c>
      <c r="E18">
        <v>2</v>
      </c>
      <c r="F18">
        <v>281530</v>
      </c>
      <c r="G18">
        <v>4320</v>
      </c>
      <c r="H18">
        <v>16.100000000000001</v>
      </c>
      <c r="I18">
        <v>1</v>
      </c>
    </row>
    <row r="19" spans="1:9" x14ac:dyDescent="0.35">
      <c r="A19" t="s">
        <v>24</v>
      </c>
      <c r="B19" t="s">
        <v>17</v>
      </c>
      <c r="C19" t="s">
        <v>7</v>
      </c>
      <c r="D19">
        <v>1</v>
      </c>
      <c r="E19">
        <v>2</v>
      </c>
      <c r="F19">
        <v>62627</v>
      </c>
      <c r="G19">
        <v>4320</v>
      </c>
      <c r="H19">
        <v>16.100000000000001</v>
      </c>
      <c r="I19">
        <v>1</v>
      </c>
    </row>
    <row r="20" spans="1:9" x14ac:dyDescent="0.35">
      <c r="A20" t="s">
        <v>3</v>
      </c>
      <c r="B20" t="s">
        <v>18</v>
      </c>
      <c r="C20" t="s">
        <v>7</v>
      </c>
      <c r="D20">
        <v>5</v>
      </c>
      <c r="E20">
        <v>6</v>
      </c>
      <c r="F20">
        <v>5600</v>
      </c>
      <c r="G20">
        <v>4320</v>
      </c>
      <c r="H20">
        <v>0.75</v>
      </c>
      <c r="I20">
        <v>0.25</v>
      </c>
    </row>
    <row r="21" spans="1:9" x14ac:dyDescent="0.35">
      <c r="A21" t="s">
        <v>28</v>
      </c>
      <c r="B21" t="s">
        <v>19</v>
      </c>
      <c r="C21" t="s">
        <v>8</v>
      </c>
      <c r="D21">
        <v>1</v>
      </c>
      <c r="E21">
        <v>1</v>
      </c>
      <c r="F21">
        <v>149993</v>
      </c>
      <c r="G21">
        <v>4320</v>
      </c>
      <c r="H21">
        <v>16.100000000000001</v>
      </c>
      <c r="I21">
        <v>1</v>
      </c>
    </row>
    <row r="22" spans="1:9" x14ac:dyDescent="0.35">
      <c r="A22" t="s">
        <v>5</v>
      </c>
      <c r="B22" t="s">
        <v>19</v>
      </c>
      <c r="C22" t="s">
        <v>8</v>
      </c>
      <c r="D22">
        <v>1</v>
      </c>
      <c r="E22">
        <v>1</v>
      </c>
      <c r="F22">
        <v>120870</v>
      </c>
      <c r="G22">
        <f>24*30*12</f>
        <v>8640</v>
      </c>
      <c r="H22">
        <v>24</v>
      </c>
      <c r="I22">
        <v>2.4</v>
      </c>
    </row>
    <row r="23" spans="1:9" x14ac:dyDescent="0.35">
      <c r="A23" t="s">
        <v>29</v>
      </c>
      <c r="B23" t="s">
        <v>19</v>
      </c>
      <c r="C23" t="s">
        <v>8</v>
      </c>
      <c r="D23">
        <v>1</v>
      </c>
      <c r="E23">
        <v>1</v>
      </c>
      <c r="F23">
        <v>31475</v>
      </c>
      <c r="G23">
        <f>24*30*12</f>
        <v>8640</v>
      </c>
      <c r="H23">
        <v>24</v>
      </c>
      <c r="I23">
        <v>2.4</v>
      </c>
    </row>
    <row r="24" spans="1:9" x14ac:dyDescent="0.35">
      <c r="A24" t="s">
        <v>27</v>
      </c>
      <c r="B24" t="s">
        <v>19</v>
      </c>
      <c r="C24" t="s">
        <v>8</v>
      </c>
      <c r="D24">
        <v>1</v>
      </c>
      <c r="E24">
        <v>1</v>
      </c>
      <c r="F24">
        <v>200000</v>
      </c>
      <c r="G24">
        <f>24*30*12</f>
        <v>8640</v>
      </c>
      <c r="H24">
        <v>32</v>
      </c>
      <c r="I24">
        <v>2.4</v>
      </c>
    </row>
    <row r="25" spans="1:9" x14ac:dyDescent="0.35">
      <c r="A25" t="s">
        <v>9</v>
      </c>
      <c r="B25" t="s">
        <v>19</v>
      </c>
      <c r="C25" t="s">
        <v>8</v>
      </c>
      <c r="D25">
        <v>1</v>
      </c>
      <c r="E25">
        <v>1</v>
      </c>
      <c r="F25">
        <v>57000</v>
      </c>
      <c r="G25">
        <f>24*30*12</f>
        <v>8640</v>
      </c>
      <c r="H25">
        <v>32</v>
      </c>
      <c r="I25">
        <v>2.4</v>
      </c>
    </row>
    <row r="26" spans="1:9" x14ac:dyDescent="0.35">
      <c r="A26" t="s">
        <v>30</v>
      </c>
      <c r="B26" t="s">
        <v>19</v>
      </c>
      <c r="C26" t="s">
        <v>8</v>
      </c>
      <c r="D26">
        <v>1</v>
      </c>
      <c r="E26">
        <v>1</v>
      </c>
      <c r="F26">
        <v>31475</v>
      </c>
      <c r="G26">
        <f>24*30*12</f>
        <v>8640</v>
      </c>
      <c r="H26">
        <v>32</v>
      </c>
      <c r="I26">
        <v>2.4</v>
      </c>
    </row>
  </sheetData>
  <sortState ref="A2:I26">
    <sortCondition ref="B2:B26"/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Addo, Emmanuel</dc:creator>
  <cp:lastModifiedBy>Addo, Emmanuel</cp:lastModifiedBy>
  <dcterms:created xsi:type="dcterms:W3CDTF">2018-10-12T12:12:45Z</dcterms:created>
  <dcterms:modified xsi:type="dcterms:W3CDTF">2018-12-27T16:26:42Z</dcterms:modified>
</cp:coreProperties>
</file>