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:\Working &amp; Kernel Groups\WG_INV\Supply Outlooks\Outlooks_Winter\WO 2020_21\Assumptions and inputs\UGS AGSI\"/>
    </mc:Choice>
  </mc:AlternateContent>
  <xr:revisionPtr revIDLastSave="0" documentId="13_ncr:1_{01E4707A-ECB0-4DF9-BBD8-EE7BC708798F}" xr6:coauthVersionLast="45" xr6:coauthVersionMax="45" xr10:uidLastSave="{00000000-0000-0000-0000-000000000000}"/>
  <bookViews>
    <workbookView xWindow="28680" yWindow="-120" windowWidth="29040" windowHeight="15840" tabRatio="722" firstSheet="2" activeTab="7" xr2:uid="{00000000-000D-0000-FFFF-FFFF00000000}"/>
  </bookViews>
  <sheets>
    <sheet name="Summers_Europe" sheetId="1" state="hidden" r:id="rId1"/>
    <sheet name="Summers_Europe (WGV from DB)" sheetId="9" state="hidden" r:id="rId2"/>
    <sheet name="Summers_Europe_TWh" sheetId="6" r:id="rId3"/>
    <sheet name="Winters_Europe" sheetId="3" r:id="rId4"/>
    <sheet name="Winters_Europe_TWh" sheetId="5" r:id="rId5"/>
    <sheet name="WGV Utilisation" sheetId="7" state="hidden" r:id="rId6"/>
    <sheet name="WGV Injection" sheetId="8" r:id="rId7"/>
    <sheet name="Data from AGSI_Europe" sheetId="2" r:id="rId8"/>
  </sheets>
  <externalReferences>
    <externalReference r:id="rId9"/>
    <externalReference r:id="rId10"/>
  </externalReferences>
  <definedNames>
    <definedName name="_xlnm._FilterDatabase" localSheetId="7" hidden="1">'Data from AGSI_Europe'!$A$1:$H$2590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2" i="6" l="1"/>
  <c r="AK13" i="6"/>
  <c r="AL13" i="6"/>
  <c r="F12" i="8" s="1"/>
  <c r="AL12" i="6"/>
  <c r="E12" i="8"/>
  <c r="D12" i="8"/>
  <c r="A3505" i="2"/>
  <c r="B3505" i="2"/>
  <c r="C3505" i="2"/>
  <c r="AD184" i="6"/>
  <c r="AD185" i="6"/>
  <c r="A3467" i="2"/>
  <c r="B3467" i="2"/>
  <c r="C3467" i="2"/>
  <c r="A3468" i="2"/>
  <c r="B3468" i="2"/>
  <c r="C3468" i="2"/>
  <c r="A3469" i="2"/>
  <c r="B3469" i="2"/>
  <c r="C3469" i="2"/>
  <c r="A3470" i="2"/>
  <c r="B3470" i="2"/>
  <c r="C3470" i="2"/>
  <c r="A3471" i="2"/>
  <c r="B3471" i="2"/>
  <c r="C3471" i="2"/>
  <c r="A3472" i="2"/>
  <c r="B3472" i="2"/>
  <c r="C3472" i="2"/>
  <c r="A3473" i="2"/>
  <c r="B3473" i="2"/>
  <c r="C3473" i="2"/>
  <c r="A3474" i="2"/>
  <c r="B3474" i="2"/>
  <c r="C3474" i="2"/>
  <c r="A3475" i="2"/>
  <c r="B3475" i="2"/>
  <c r="C3475" i="2"/>
  <c r="A3476" i="2"/>
  <c r="B3476" i="2"/>
  <c r="C3476" i="2"/>
  <c r="A3477" i="2"/>
  <c r="B3477" i="2"/>
  <c r="C3477" i="2"/>
  <c r="A3478" i="2"/>
  <c r="B3478" i="2"/>
  <c r="C3478" i="2"/>
  <c r="A3479" i="2"/>
  <c r="B3479" i="2"/>
  <c r="C3479" i="2"/>
  <c r="A3480" i="2"/>
  <c r="B3480" i="2"/>
  <c r="C3480" i="2"/>
  <c r="A3481" i="2"/>
  <c r="B3481" i="2"/>
  <c r="C3481" i="2"/>
  <c r="A3482" i="2"/>
  <c r="B3482" i="2"/>
  <c r="C3482" i="2"/>
  <c r="A3483" i="2"/>
  <c r="B3483" i="2"/>
  <c r="C3483" i="2"/>
  <c r="A3484" i="2"/>
  <c r="B3484" i="2"/>
  <c r="C3484" i="2"/>
  <c r="A3485" i="2"/>
  <c r="B3485" i="2"/>
  <c r="C3485" i="2"/>
  <c r="A3486" i="2"/>
  <c r="B3486" i="2"/>
  <c r="C3486" i="2"/>
  <c r="A3487" i="2"/>
  <c r="B3487" i="2"/>
  <c r="C3487" i="2"/>
  <c r="A3488" i="2"/>
  <c r="B3488" i="2"/>
  <c r="C3488" i="2"/>
  <c r="A3489" i="2"/>
  <c r="B3489" i="2"/>
  <c r="C3489" i="2"/>
  <c r="A3490" i="2"/>
  <c r="B3490" i="2"/>
  <c r="C3490" i="2"/>
  <c r="A3491" i="2"/>
  <c r="B3491" i="2"/>
  <c r="C3491" i="2"/>
  <c r="A3492" i="2"/>
  <c r="B3492" i="2"/>
  <c r="C3492" i="2"/>
  <c r="A3493" i="2"/>
  <c r="B3493" i="2"/>
  <c r="C3493" i="2"/>
  <c r="A3494" i="2"/>
  <c r="B3494" i="2"/>
  <c r="C3494" i="2"/>
  <c r="A3495" i="2"/>
  <c r="B3495" i="2"/>
  <c r="C3495" i="2"/>
  <c r="A3496" i="2"/>
  <c r="B3496" i="2"/>
  <c r="C3496" i="2"/>
  <c r="A3497" i="2"/>
  <c r="B3497" i="2"/>
  <c r="C3497" i="2"/>
  <c r="A3498" i="2"/>
  <c r="B3498" i="2"/>
  <c r="C3498" i="2"/>
  <c r="A3499" i="2"/>
  <c r="B3499" i="2"/>
  <c r="C3499" i="2"/>
  <c r="A3500" i="2"/>
  <c r="B3500" i="2"/>
  <c r="C3500" i="2"/>
  <c r="A3501" i="2"/>
  <c r="B3501" i="2"/>
  <c r="C3501" i="2"/>
  <c r="A3502" i="2"/>
  <c r="B3502" i="2"/>
  <c r="C3502" i="2"/>
  <c r="A3503" i="2"/>
  <c r="B3503" i="2"/>
  <c r="C3503" i="2"/>
  <c r="A3504" i="2"/>
  <c r="B3504" i="2"/>
  <c r="C3504" i="2"/>
  <c r="G12" i="8" l="1"/>
  <c r="O3321" i="2"/>
  <c r="O2905" i="2"/>
  <c r="O2902" i="2"/>
  <c r="O2903" i="2" s="1"/>
  <c r="AA184" i="5" l="1"/>
  <c r="AF10" i="5" s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3" i="5"/>
  <c r="X3" i="5"/>
  <c r="AA2" i="5"/>
  <c r="AE10" i="5" s="1"/>
  <c r="X2" i="5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3" i="6"/>
  <c r="AD2" i="6"/>
  <c r="AJ13" i="6" s="1"/>
  <c r="AA2" i="6"/>
  <c r="AJ12" i="6" s="1"/>
  <c r="AA185" i="3"/>
  <c r="AA183" i="3"/>
  <c r="AA184" i="3"/>
  <c r="AF11" i="3" s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2" i="3"/>
  <c r="AE11" i="3" s="1"/>
  <c r="X2" i="3"/>
  <c r="A3151" i="2"/>
  <c r="B3151" i="2"/>
  <c r="C3151" i="2"/>
  <c r="A3152" i="2"/>
  <c r="B3152" i="2"/>
  <c r="C3152" i="2"/>
  <c r="A3153" i="2"/>
  <c r="B3153" i="2"/>
  <c r="C3153" i="2"/>
  <c r="A3154" i="2"/>
  <c r="B3154" i="2"/>
  <c r="C3154" i="2"/>
  <c r="A3155" i="2"/>
  <c r="B3155" i="2"/>
  <c r="C3155" i="2"/>
  <c r="A3156" i="2"/>
  <c r="B3156" i="2"/>
  <c r="C3156" i="2"/>
  <c r="A3157" i="2"/>
  <c r="B3157" i="2"/>
  <c r="C3157" i="2"/>
  <c r="A3158" i="2"/>
  <c r="B3158" i="2"/>
  <c r="C3158" i="2"/>
  <c r="A3159" i="2"/>
  <c r="B3159" i="2"/>
  <c r="C3159" i="2"/>
  <c r="A3160" i="2"/>
  <c r="B3160" i="2"/>
  <c r="C3160" i="2"/>
  <c r="A3161" i="2"/>
  <c r="B3161" i="2"/>
  <c r="C3161" i="2"/>
  <c r="A3162" i="2"/>
  <c r="B3162" i="2"/>
  <c r="C3162" i="2"/>
  <c r="A3163" i="2"/>
  <c r="B3163" i="2"/>
  <c r="C3163" i="2"/>
  <c r="A3164" i="2"/>
  <c r="B3164" i="2"/>
  <c r="C3164" i="2"/>
  <c r="A3165" i="2"/>
  <c r="B3165" i="2"/>
  <c r="C3165" i="2"/>
  <c r="A3166" i="2"/>
  <c r="B3166" i="2"/>
  <c r="C3166" i="2"/>
  <c r="A3167" i="2"/>
  <c r="B3167" i="2"/>
  <c r="C3167" i="2"/>
  <c r="A3168" i="2"/>
  <c r="B3168" i="2"/>
  <c r="C3168" i="2"/>
  <c r="A3169" i="2"/>
  <c r="B3169" i="2"/>
  <c r="C3169" i="2"/>
  <c r="A3170" i="2"/>
  <c r="B3170" i="2"/>
  <c r="C3170" i="2"/>
  <c r="A3171" i="2"/>
  <c r="B3171" i="2"/>
  <c r="C3171" i="2"/>
  <c r="A3172" i="2"/>
  <c r="B3172" i="2"/>
  <c r="C3172" i="2"/>
  <c r="A3173" i="2"/>
  <c r="B3173" i="2"/>
  <c r="C3173" i="2"/>
  <c r="A3174" i="2"/>
  <c r="B3174" i="2"/>
  <c r="C3174" i="2"/>
  <c r="A3175" i="2"/>
  <c r="B3175" i="2"/>
  <c r="C3175" i="2"/>
  <c r="A3176" i="2"/>
  <c r="B3176" i="2"/>
  <c r="C3176" i="2"/>
  <c r="A3177" i="2"/>
  <c r="B3177" i="2"/>
  <c r="C3177" i="2"/>
  <c r="A3178" i="2"/>
  <c r="B3178" i="2"/>
  <c r="C3178" i="2"/>
  <c r="A3179" i="2"/>
  <c r="B3179" i="2"/>
  <c r="C3179" i="2"/>
  <c r="A3180" i="2"/>
  <c r="B3180" i="2"/>
  <c r="C3180" i="2"/>
  <c r="A3181" i="2"/>
  <c r="B3181" i="2"/>
  <c r="C3181" i="2"/>
  <c r="A3182" i="2"/>
  <c r="B3182" i="2"/>
  <c r="C3182" i="2"/>
  <c r="A3183" i="2"/>
  <c r="B3183" i="2"/>
  <c r="C3183" i="2"/>
  <c r="A3184" i="2"/>
  <c r="B3184" i="2"/>
  <c r="C3184" i="2"/>
  <c r="A3185" i="2"/>
  <c r="B3185" i="2"/>
  <c r="C3185" i="2"/>
  <c r="A3186" i="2"/>
  <c r="B3186" i="2"/>
  <c r="C3186" i="2"/>
  <c r="A3187" i="2"/>
  <c r="B3187" i="2"/>
  <c r="C3187" i="2"/>
  <c r="A3188" i="2"/>
  <c r="B3188" i="2"/>
  <c r="C3188" i="2"/>
  <c r="A3189" i="2"/>
  <c r="B3189" i="2"/>
  <c r="C3189" i="2"/>
  <c r="A3190" i="2"/>
  <c r="B3190" i="2"/>
  <c r="C3190" i="2"/>
  <c r="A3191" i="2"/>
  <c r="B3191" i="2"/>
  <c r="C3191" i="2"/>
  <c r="A3192" i="2"/>
  <c r="B3192" i="2"/>
  <c r="C3192" i="2"/>
  <c r="A3193" i="2"/>
  <c r="B3193" i="2"/>
  <c r="C3193" i="2"/>
  <c r="A3194" i="2"/>
  <c r="B3194" i="2"/>
  <c r="C3194" i="2"/>
  <c r="A3195" i="2"/>
  <c r="B3195" i="2"/>
  <c r="C3195" i="2"/>
  <c r="A3196" i="2"/>
  <c r="B3196" i="2"/>
  <c r="C3196" i="2"/>
  <c r="A3197" i="2"/>
  <c r="B3197" i="2"/>
  <c r="C3197" i="2"/>
  <c r="A3198" i="2"/>
  <c r="B3198" i="2"/>
  <c r="C3198" i="2"/>
  <c r="A3199" i="2"/>
  <c r="B3199" i="2"/>
  <c r="C3199" i="2"/>
  <c r="A3200" i="2"/>
  <c r="B3200" i="2"/>
  <c r="C3200" i="2"/>
  <c r="A3201" i="2"/>
  <c r="B3201" i="2"/>
  <c r="C3201" i="2"/>
  <c r="A3202" i="2"/>
  <c r="B3202" i="2"/>
  <c r="C3202" i="2"/>
  <c r="A3203" i="2"/>
  <c r="B3203" i="2"/>
  <c r="C3203" i="2"/>
  <c r="A3204" i="2"/>
  <c r="B3204" i="2"/>
  <c r="C3204" i="2"/>
  <c r="A3205" i="2"/>
  <c r="B3205" i="2"/>
  <c r="C3205" i="2"/>
  <c r="A3206" i="2"/>
  <c r="B3206" i="2"/>
  <c r="C3206" i="2"/>
  <c r="A3207" i="2"/>
  <c r="B3207" i="2"/>
  <c r="C3207" i="2"/>
  <c r="A3208" i="2"/>
  <c r="B3208" i="2"/>
  <c r="C3208" i="2"/>
  <c r="A3209" i="2"/>
  <c r="B3209" i="2"/>
  <c r="C3209" i="2"/>
  <c r="A3210" i="2"/>
  <c r="B3210" i="2"/>
  <c r="C3210" i="2"/>
  <c r="A3211" i="2"/>
  <c r="B3211" i="2"/>
  <c r="C3211" i="2"/>
  <c r="A3212" i="2"/>
  <c r="B3212" i="2"/>
  <c r="C3212" i="2"/>
  <c r="A3213" i="2"/>
  <c r="B3213" i="2"/>
  <c r="C3213" i="2"/>
  <c r="A3214" i="2"/>
  <c r="B3214" i="2"/>
  <c r="C3214" i="2"/>
  <c r="A3215" i="2"/>
  <c r="B3215" i="2"/>
  <c r="C3215" i="2"/>
  <c r="A3216" i="2"/>
  <c r="B3216" i="2"/>
  <c r="C3216" i="2"/>
  <c r="A3217" i="2"/>
  <c r="B3217" i="2"/>
  <c r="C3217" i="2"/>
  <c r="A3218" i="2"/>
  <c r="B3218" i="2"/>
  <c r="C3218" i="2"/>
  <c r="A3219" i="2"/>
  <c r="B3219" i="2"/>
  <c r="C3219" i="2"/>
  <c r="A3220" i="2"/>
  <c r="B3220" i="2"/>
  <c r="C3220" i="2"/>
  <c r="A3221" i="2"/>
  <c r="B3221" i="2"/>
  <c r="C3221" i="2"/>
  <c r="A3222" i="2"/>
  <c r="B3222" i="2"/>
  <c r="C3222" i="2"/>
  <c r="A3223" i="2"/>
  <c r="B3223" i="2"/>
  <c r="C3223" i="2"/>
  <c r="A3224" i="2"/>
  <c r="B3224" i="2"/>
  <c r="C3224" i="2"/>
  <c r="A3225" i="2"/>
  <c r="B3225" i="2"/>
  <c r="C3225" i="2"/>
  <c r="A3226" i="2"/>
  <c r="B3226" i="2"/>
  <c r="C3226" i="2"/>
  <c r="A3227" i="2"/>
  <c r="B3227" i="2"/>
  <c r="C3227" i="2"/>
  <c r="A3228" i="2"/>
  <c r="B3228" i="2"/>
  <c r="C3228" i="2"/>
  <c r="A3229" i="2"/>
  <c r="B3229" i="2"/>
  <c r="C3229" i="2"/>
  <c r="A3230" i="2"/>
  <c r="B3230" i="2"/>
  <c r="C3230" i="2"/>
  <c r="A3231" i="2"/>
  <c r="B3231" i="2"/>
  <c r="C3231" i="2"/>
  <c r="A3232" i="2"/>
  <c r="B3232" i="2"/>
  <c r="C3232" i="2"/>
  <c r="A3233" i="2"/>
  <c r="B3233" i="2"/>
  <c r="C3233" i="2"/>
  <c r="A3234" i="2"/>
  <c r="B3234" i="2"/>
  <c r="C3234" i="2"/>
  <c r="A3235" i="2"/>
  <c r="B3235" i="2"/>
  <c r="C3235" i="2"/>
  <c r="A3236" i="2"/>
  <c r="B3236" i="2"/>
  <c r="C3236" i="2"/>
  <c r="A3237" i="2"/>
  <c r="B3237" i="2"/>
  <c r="C3237" i="2"/>
  <c r="A3238" i="2"/>
  <c r="B3238" i="2"/>
  <c r="C3238" i="2"/>
  <c r="A3239" i="2"/>
  <c r="B3239" i="2"/>
  <c r="C3239" i="2"/>
  <c r="A3240" i="2"/>
  <c r="B3240" i="2"/>
  <c r="C3240" i="2"/>
  <c r="A3241" i="2"/>
  <c r="B3241" i="2"/>
  <c r="C3241" i="2"/>
  <c r="A3242" i="2"/>
  <c r="B3242" i="2"/>
  <c r="C3242" i="2"/>
  <c r="A3243" i="2"/>
  <c r="B3243" i="2"/>
  <c r="C3243" i="2"/>
  <c r="A3244" i="2"/>
  <c r="B3244" i="2"/>
  <c r="C3244" i="2"/>
  <c r="A3245" i="2"/>
  <c r="B3245" i="2"/>
  <c r="C3245" i="2"/>
  <c r="A3246" i="2"/>
  <c r="B3246" i="2"/>
  <c r="C3246" i="2"/>
  <c r="A3247" i="2"/>
  <c r="B3247" i="2"/>
  <c r="C3247" i="2"/>
  <c r="A3248" i="2"/>
  <c r="B3248" i="2"/>
  <c r="C3248" i="2"/>
  <c r="A3249" i="2"/>
  <c r="B3249" i="2"/>
  <c r="C3249" i="2"/>
  <c r="A3250" i="2"/>
  <c r="B3250" i="2"/>
  <c r="C3250" i="2"/>
  <c r="A3251" i="2"/>
  <c r="B3251" i="2"/>
  <c r="C3251" i="2"/>
  <c r="A3252" i="2"/>
  <c r="B3252" i="2"/>
  <c r="C3252" i="2"/>
  <c r="A3253" i="2"/>
  <c r="B3253" i="2"/>
  <c r="C3253" i="2"/>
  <c r="A3254" i="2"/>
  <c r="B3254" i="2"/>
  <c r="C3254" i="2"/>
  <c r="A3255" i="2"/>
  <c r="B3255" i="2"/>
  <c r="C3255" i="2"/>
  <c r="A3256" i="2"/>
  <c r="B3256" i="2"/>
  <c r="C3256" i="2"/>
  <c r="A3257" i="2"/>
  <c r="B3257" i="2"/>
  <c r="C3257" i="2"/>
  <c r="A3258" i="2"/>
  <c r="B3258" i="2"/>
  <c r="C3258" i="2"/>
  <c r="A3259" i="2"/>
  <c r="B3259" i="2"/>
  <c r="C3259" i="2"/>
  <c r="A3260" i="2"/>
  <c r="B3260" i="2"/>
  <c r="C3260" i="2"/>
  <c r="A3261" i="2"/>
  <c r="B3261" i="2"/>
  <c r="C3261" i="2"/>
  <c r="A3262" i="2"/>
  <c r="B3262" i="2"/>
  <c r="C3262" i="2"/>
  <c r="A3263" i="2"/>
  <c r="B3263" i="2"/>
  <c r="C3263" i="2"/>
  <c r="A3264" i="2"/>
  <c r="B3264" i="2"/>
  <c r="C3264" i="2"/>
  <c r="A3265" i="2"/>
  <c r="B3265" i="2"/>
  <c r="C3265" i="2"/>
  <c r="A3266" i="2"/>
  <c r="B3266" i="2"/>
  <c r="C3266" i="2"/>
  <c r="A3267" i="2"/>
  <c r="B3267" i="2"/>
  <c r="C3267" i="2"/>
  <c r="A3268" i="2"/>
  <c r="B3268" i="2"/>
  <c r="C3268" i="2"/>
  <c r="A3269" i="2"/>
  <c r="B3269" i="2"/>
  <c r="C3269" i="2"/>
  <c r="A3270" i="2"/>
  <c r="B3270" i="2"/>
  <c r="C3270" i="2"/>
  <c r="A3271" i="2"/>
  <c r="B3271" i="2"/>
  <c r="C3271" i="2"/>
  <c r="A3272" i="2"/>
  <c r="B3272" i="2"/>
  <c r="C3272" i="2"/>
  <c r="A3273" i="2"/>
  <c r="B3273" i="2"/>
  <c r="C3273" i="2"/>
  <c r="A3274" i="2"/>
  <c r="B3274" i="2"/>
  <c r="C3274" i="2"/>
  <c r="A3275" i="2"/>
  <c r="B3275" i="2"/>
  <c r="C3275" i="2"/>
  <c r="A3276" i="2"/>
  <c r="B3276" i="2"/>
  <c r="C3276" i="2"/>
  <c r="A3277" i="2"/>
  <c r="B3277" i="2"/>
  <c r="C3277" i="2"/>
  <c r="A3278" i="2"/>
  <c r="B3278" i="2"/>
  <c r="C3278" i="2"/>
  <c r="A3279" i="2"/>
  <c r="B3279" i="2"/>
  <c r="C3279" i="2"/>
  <c r="A3280" i="2"/>
  <c r="B3280" i="2"/>
  <c r="C3280" i="2"/>
  <c r="A3281" i="2"/>
  <c r="B3281" i="2"/>
  <c r="C3281" i="2"/>
  <c r="A3282" i="2"/>
  <c r="B3282" i="2"/>
  <c r="C3282" i="2"/>
  <c r="A3283" i="2"/>
  <c r="B3283" i="2"/>
  <c r="C3283" i="2"/>
  <c r="A3284" i="2"/>
  <c r="B3284" i="2"/>
  <c r="C3284" i="2"/>
  <c r="A3285" i="2"/>
  <c r="B3285" i="2"/>
  <c r="C3285" i="2"/>
  <c r="A3286" i="2"/>
  <c r="B3286" i="2"/>
  <c r="C3286" i="2"/>
  <c r="A3287" i="2"/>
  <c r="B3287" i="2"/>
  <c r="C3287" i="2"/>
  <c r="A3288" i="2"/>
  <c r="B3288" i="2"/>
  <c r="C3288" i="2"/>
  <c r="A3289" i="2"/>
  <c r="B3289" i="2"/>
  <c r="C3289" i="2"/>
  <c r="A3290" i="2"/>
  <c r="B3290" i="2"/>
  <c r="C3290" i="2"/>
  <c r="A3291" i="2"/>
  <c r="B3291" i="2"/>
  <c r="C3291" i="2"/>
  <c r="A3292" i="2"/>
  <c r="B3292" i="2"/>
  <c r="C3292" i="2"/>
  <c r="A3293" i="2"/>
  <c r="B3293" i="2"/>
  <c r="C3293" i="2"/>
  <c r="A3294" i="2"/>
  <c r="B3294" i="2"/>
  <c r="C3294" i="2"/>
  <c r="A3295" i="2"/>
  <c r="B3295" i="2"/>
  <c r="C3295" i="2"/>
  <c r="A3296" i="2"/>
  <c r="B3296" i="2"/>
  <c r="C3296" i="2"/>
  <c r="A3297" i="2"/>
  <c r="B3297" i="2"/>
  <c r="C3297" i="2"/>
  <c r="A3298" i="2"/>
  <c r="B3298" i="2"/>
  <c r="C3298" i="2"/>
  <c r="A3299" i="2"/>
  <c r="B3299" i="2"/>
  <c r="C3299" i="2"/>
  <c r="A3300" i="2"/>
  <c r="B3300" i="2"/>
  <c r="C3300" i="2"/>
  <c r="A3301" i="2"/>
  <c r="B3301" i="2"/>
  <c r="C3301" i="2"/>
  <c r="A3302" i="2"/>
  <c r="B3302" i="2"/>
  <c r="C3302" i="2"/>
  <c r="A3303" i="2"/>
  <c r="B3303" i="2"/>
  <c r="C3303" i="2"/>
  <c r="A3304" i="2"/>
  <c r="B3304" i="2"/>
  <c r="C3304" i="2"/>
  <c r="A3305" i="2"/>
  <c r="B3305" i="2"/>
  <c r="C3305" i="2"/>
  <c r="A3306" i="2"/>
  <c r="B3306" i="2"/>
  <c r="C3306" i="2"/>
  <c r="A3307" i="2"/>
  <c r="B3307" i="2"/>
  <c r="C3307" i="2"/>
  <c r="A3308" i="2"/>
  <c r="B3308" i="2"/>
  <c r="C3308" i="2"/>
  <c r="A3309" i="2"/>
  <c r="B3309" i="2"/>
  <c r="C3309" i="2"/>
  <c r="A3310" i="2"/>
  <c r="B3310" i="2"/>
  <c r="C3310" i="2"/>
  <c r="A3311" i="2"/>
  <c r="B3311" i="2"/>
  <c r="C3311" i="2"/>
  <c r="A3312" i="2"/>
  <c r="B3312" i="2"/>
  <c r="C3312" i="2"/>
  <c r="A3313" i="2"/>
  <c r="B3313" i="2"/>
  <c r="C3313" i="2"/>
  <c r="A3314" i="2"/>
  <c r="B3314" i="2"/>
  <c r="C3314" i="2"/>
  <c r="A3315" i="2"/>
  <c r="B3315" i="2"/>
  <c r="C3315" i="2"/>
  <c r="A3316" i="2"/>
  <c r="B3316" i="2"/>
  <c r="C3316" i="2"/>
  <c r="A3317" i="2"/>
  <c r="B3317" i="2"/>
  <c r="C3317" i="2"/>
  <c r="A3318" i="2"/>
  <c r="B3318" i="2"/>
  <c r="C3318" i="2"/>
  <c r="A3319" i="2"/>
  <c r="B3319" i="2"/>
  <c r="C3319" i="2"/>
  <c r="A3320" i="2"/>
  <c r="B3320" i="2"/>
  <c r="C3320" i="2"/>
  <c r="A3321" i="2"/>
  <c r="B3321" i="2"/>
  <c r="C3321" i="2"/>
  <c r="A3322" i="2"/>
  <c r="B3322" i="2"/>
  <c r="C3322" i="2"/>
  <c r="A3323" i="2"/>
  <c r="B3323" i="2"/>
  <c r="C3323" i="2"/>
  <c r="A3324" i="2"/>
  <c r="B3324" i="2"/>
  <c r="C3324" i="2"/>
  <c r="A3325" i="2"/>
  <c r="B3325" i="2"/>
  <c r="C3325" i="2"/>
  <c r="A3326" i="2"/>
  <c r="B3326" i="2"/>
  <c r="C3326" i="2"/>
  <c r="A3327" i="2"/>
  <c r="B3327" i="2"/>
  <c r="C3327" i="2"/>
  <c r="A3328" i="2"/>
  <c r="B3328" i="2"/>
  <c r="C3328" i="2"/>
  <c r="A3329" i="2"/>
  <c r="B3329" i="2"/>
  <c r="C3329" i="2"/>
  <c r="A3330" i="2"/>
  <c r="B3330" i="2"/>
  <c r="C3330" i="2"/>
  <c r="A3331" i="2"/>
  <c r="B3331" i="2"/>
  <c r="C3331" i="2"/>
  <c r="A3332" i="2"/>
  <c r="B3332" i="2"/>
  <c r="C3332" i="2"/>
  <c r="A3333" i="2"/>
  <c r="B3333" i="2"/>
  <c r="C3333" i="2"/>
  <c r="A3334" i="2"/>
  <c r="B3334" i="2"/>
  <c r="C3334" i="2"/>
  <c r="A3335" i="2"/>
  <c r="B3335" i="2"/>
  <c r="C3335" i="2"/>
  <c r="A3336" i="2"/>
  <c r="B3336" i="2"/>
  <c r="C3336" i="2"/>
  <c r="A3337" i="2"/>
  <c r="B3337" i="2"/>
  <c r="C3337" i="2"/>
  <c r="A3338" i="2"/>
  <c r="B3338" i="2"/>
  <c r="C3338" i="2"/>
  <c r="A3339" i="2"/>
  <c r="B3339" i="2"/>
  <c r="C3339" i="2"/>
  <c r="A3340" i="2"/>
  <c r="B3340" i="2"/>
  <c r="C3340" i="2"/>
  <c r="A3341" i="2"/>
  <c r="B3341" i="2"/>
  <c r="C3341" i="2"/>
  <c r="A3342" i="2"/>
  <c r="B3342" i="2"/>
  <c r="C3342" i="2"/>
  <c r="A3343" i="2"/>
  <c r="B3343" i="2"/>
  <c r="C3343" i="2"/>
  <c r="A3344" i="2"/>
  <c r="B3344" i="2"/>
  <c r="C3344" i="2"/>
  <c r="A3345" i="2"/>
  <c r="B3345" i="2"/>
  <c r="C3345" i="2"/>
  <c r="A3346" i="2"/>
  <c r="B3346" i="2"/>
  <c r="C3346" i="2"/>
  <c r="A3347" i="2"/>
  <c r="B3347" i="2"/>
  <c r="C3347" i="2"/>
  <c r="A3348" i="2"/>
  <c r="B3348" i="2"/>
  <c r="C3348" i="2"/>
  <c r="A3349" i="2"/>
  <c r="B3349" i="2"/>
  <c r="C3349" i="2"/>
  <c r="A3350" i="2"/>
  <c r="B3350" i="2"/>
  <c r="C3350" i="2"/>
  <c r="A3351" i="2"/>
  <c r="B3351" i="2"/>
  <c r="C3351" i="2"/>
  <c r="A3352" i="2"/>
  <c r="B3352" i="2"/>
  <c r="C3352" i="2"/>
  <c r="A3353" i="2"/>
  <c r="B3353" i="2"/>
  <c r="C3353" i="2"/>
  <c r="A3354" i="2"/>
  <c r="B3354" i="2"/>
  <c r="C3354" i="2"/>
  <c r="A3355" i="2"/>
  <c r="B3355" i="2"/>
  <c r="C3355" i="2"/>
  <c r="A3356" i="2"/>
  <c r="B3356" i="2"/>
  <c r="C3356" i="2"/>
  <c r="A3357" i="2"/>
  <c r="B3357" i="2"/>
  <c r="C3357" i="2"/>
  <c r="A3358" i="2"/>
  <c r="B3358" i="2"/>
  <c r="C3358" i="2"/>
  <c r="A3359" i="2"/>
  <c r="B3359" i="2"/>
  <c r="C3359" i="2"/>
  <c r="A3360" i="2"/>
  <c r="B3360" i="2"/>
  <c r="C3360" i="2"/>
  <c r="A3361" i="2"/>
  <c r="B3361" i="2"/>
  <c r="C3361" i="2"/>
  <c r="A3362" i="2"/>
  <c r="B3362" i="2"/>
  <c r="C3362" i="2"/>
  <c r="A3363" i="2"/>
  <c r="B3363" i="2"/>
  <c r="C3363" i="2"/>
  <c r="A3364" i="2"/>
  <c r="B3364" i="2"/>
  <c r="C3364" i="2"/>
  <c r="A3365" i="2"/>
  <c r="B3365" i="2"/>
  <c r="C3365" i="2"/>
  <c r="A3366" i="2"/>
  <c r="B3366" i="2"/>
  <c r="C3366" i="2"/>
  <c r="A3367" i="2"/>
  <c r="B3367" i="2"/>
  <c r="C3367" i="2"/>
  <c r="A3368" i="2"/>
  <c r="B3368" i="2"/>
  <c r="C3368" i="2"/>
  <c r="A3369" i="2"/>
  <c r="B3369" i="2"/>
  <c r="C3369" i="2"/>
  <c r="A3370" i="2"/>
  <c r="B3370" i="2"/>
  <c r="C3370" i="2"/>
  <c r="A3371" i="2"/>
  <c r="B3371" i="2"/>
  <c r="C3371" i="2"/>
  <c r="A3372" i="2"/>
  <c r="B3372" i="2"/>
  <c r="C3372" i="2"/>
  <c r="A3373" i="2"/>
  <c r="B3373" i="2"/>
  <c r="C3373" i="2"/>
  <c r="A3374" i="2"/>
  <c r="B3374" i="2"/>
  <c r="C3374" i="2"/>
  <c r="A3375" i="2"/>
  <c r="B3375" i="2"/>
  <c r="C3375" i="2"/>
  <c r="A3376" i="2"/>
  <c r="B3376" i="2"/>
  <c r="C3376" i="2"/>
  <c r="A3377" i="2"/>
  <c r="B3377" i="2"/>
  <c r="C3377" i="2"/>
  <c r="A3378" i="2"/>
  <c r="B3378" i="2"/>
  <c r="C3378" i="2"/>
  <c r="A3379" i="2"/>
  <c r="B3379" i="2"/>
  <c r="C3379" i="2"/>
  <c r="A3380" i="2"/>
  <c r="B3380" i="2"/>
  <c r="C3380" i="2"/>
  <c r="A3381" i="2"/>
  <c r="B3381" i="2"/>
  <c r="C3381" i="2"/>
  <c r="A3382" i="2"/>
  <c r="B3382" i="2"/>
  <c r="C3382" i="2"/>
  <c r="A3383" i="2"/>
  <c r="B3383" i="2"/>
  <c r="C3383" i="2"/>
  <c r="A3384" i="2"/>
  <c r="B3384" i="2"/>
  <c r="C3384" i="2"/>
  <c r="A3385" i="2"/>
  <c r="B3385" i="2"/>
  <c r="C3385" i="2"/>
  <c r="A3386" i="2"/>
  <c r="B3386" i="2"/>
  <c r="C3386" i="2"/>
  <c r="A3387" i="2"/>
  <c r="B3387" i="2"/>
  <c r="C3387" i="2"/>
  <c r="A3388" i="2"/>
  <c r="B3388" i="2"/>
  <c r="C3388" i="2"/>
  <c r="A3389" i="2"/>
  <c r="B3389" i="2"/>
  <c r="C3389" i="2"/>
  <c r="A3390" i="2"/>
  <c r="B3390" i="2"/>
  <c r="C3390" i="2"/>
  <c r="A3391" i="2"/>
  <c r="B3391" i="2"/>
  <c r="C3391" i="2"/>
  <c r="A3392" i="2"/>
  <c r="B3392" i="2"/>
  <c r="C3392" i="2"/>
  <c r="A3393" i="2"/>
  <c r="B3393" i="2"/>
  <c r="C3393" i="2"/>
  <c r="A3394" i="2"/>
  <c r="B3394" i="2"/>
  <c r="C3394" i="2"/>
  <c r="A3395" i="2"/>
  <c r="B3395" i="2"/>
  <c r="C3395" i="2"/>
  <c r="A3396" i="2"/>
  <c r="B3396" i="2"/>
  <c r="C3396" i="2"/>
  <c r="A3397" i="2"/>
  <c r="B3397" i="2"/>
  <c r="C3397" i="2"/>
  <c r="A3398" i="2"/>
  <c r="B3398" i="2"/>
  <c r="C3398" i="2"/>
  <c r="A3399" i="2"/>
  <c r="B3399" i="2"/>
  <c r="C3399" i="2"/>
  <c r="A3400" i="2"/>
  <c r="B3400" i="2"/>
  <c r="C3400" i="2"/>
  <c r="A3401" i="2"/>
  <c r="B3401" i="2"/>
  <c r="C3401" i="2"/>
  <c r="A3402" i="2"/>
  <c r="B3402" i="2"/>
  <c r="C3402" i="2"/>
  <c r="A3403" i="2"/>
  <c r="B3403" i="2"/>
  <c r="C3403" i="2"/>
  <c r="A3404" i="2"/>
  <c r="B3404" i="2"/>
  <c r="C3404" i="2"/>
  <c r="A3405" i="2"/>
  <c r="B3405" i="2"/>
  <c r="C3405" i="2"/>
  <c r="A3406" i="2"/>
  <c r="B3406" i="2"/>
  <c r="C3406" i="2"/>
  <c r="A3407" i="2"/>
  <c r="B3407" i="2"/>
  <c r="C3407" i="2"/>
  <c r="A3408" i="2"/>
  <c r="B3408" i="2"/>
  <c r="C3408" i="2"/>
  <c r="A3409" i="2"/>
  <c r="B3409" i="2"/>
  <c r="C3409" i="2"/>
  <c r="A3410" i="2"/>
  <c r="B3410" i="2"/>
  <c r="C3410" i="2"/>
  <c r="A3411" i="2"/>
  <c r="B3411" i="2"/>
  <c r="C3411" i="2"/>
  <c r="A3412" i="2"/>
  <c r="B3412" i="2"/>
  <c r="C3412" i="2"/>
  <c r="A3413" i="2"/>
  <c r="B3413" i="2"/>
  <c r="C3413" i="2"/>
  <c r="A3414" i="2"/>
  <c r="B3414" i="2"/>
  <c r="C3414" i="2"/>
  <c r="A3415" i="2"/>
  <c r="B3415" i="2"/>
  <c r="C3415" i="2"/>
  <c r="A3416" i="2"/>
  <c r="B3416" i="2"/>
  <c r="C3416" i="2"/>
  <c r="A3417" i="2"/>
  <c r="B3417" i="2"/>
  <c r="C3417" i="2"/>
  <c r="A3418" i="2"/>
  <c r="B3418" i="2"/>
  <c r="C3418" i="2"/>
  <c r="A3419" i="2"/>
  <c r="B3419" i="2"/>
  <c r="C3419" i="2"/>
  <c r="A3420" i="2"/>
  <c r="B3420" i="2"/>
  <c r="C3420" i="2"/>
  <c r="A3421" i="2"/>
  <c r="B3421" i="2"/>
  <c r="C3421" i="2"/>
  <c r="A3422" i="2"/>
  <c r="B3422" i="2"/>
  <c r="C3422" i="2"/>
  <c r="A3423" i="2"/>
  <c r="B3423" i="2"/>
  <c r="C3423" i="2"/>
  <c r="A3424" i="2"/>
  <c r="B3424" i="2"/>
  <c r="C3424" i="2"/>
  <c r="A3425" i="2"/>
  <c r="B3425" i="2"/>
  <c r="C3425" i="2"/>
  <c r="A3426" i="2"/>
  <c r="B3426" i="2"/>
  <c r="C3426" i="2"/>
  <c r="A3427" i="2"/>
  <c r="B3427" i="2"/>
  <c r="C3427" i="2"/>
  <c r="A3428" i="2"/>
  <c r="B3428" i="2"/>
  <c r="C3428" i="2"/>
  <c r="A3429" i="2"/>
  <c r="B3429" i="2"/>
  <c r="C3429" i="2"/>
  <c r="A3430" i="2"/>
  <c r="B3430" i="2"/>
  <c r="C3430" i="2"/>
  <c r="A3431" i="2"/>
  <c r="B3431" i="2"/>
  <c r="C3431" i="2"/>
  <c r="A3432" i="2"/>
  <c r="B3432" i="2"/>
  <c r="C3432" i="2"/>
  <c r="A3433" i="2"/>
  <c r="B3433" i="2"/>
  <c r="C3433" i="2"/>
  <c r="A3434" i="2"/>
  <c r="B3434" i="2"/>
  <c r="C3434" i="2"/>
  <c r="A3435" i="2"/>
  <c r="B3435" i="2"/>
  <c r="C3435" i="2"/>
  <c r="A3436" i="2"/>
  <c r="B3436" i="2"/>
  <c r="C3436" i="2"/>
  <c r="A3437" i="2"/>
  <c r="B3437" i="2"/>
  <c r="C3437" i="2"/>
  <c r="A3438" i="2"/>
  <c r="B3438" i="2"/>
  <c r="C3438" i="2"/>
  <c r="A3439" i="2"/>
  <c r="B3439" i="2"/>
  <c r="C3439" i="2"/>
  <c r="A3440" i="2"/>
  <c r="B3440" i="2"/>
  <c r="C3440" i="2"/>
  <c r="A3441" i="2"/>
  <c r="B3441" i="2"/>
  <c r="C3441" i="2"/>
  <c r="A3442" i="2"/>
  <c r="B3442" i="2"/>
  <c r="C3442" i="2"/>
  <c r="A3443" i="2"/>
  <c r="B3443" i="2"/>
  <c r="C3443" i="2"/>
  <c r="A3444" i="2"/>
  <c r="B3444" i="2"/>
  <c r="C3444" i="2"/>
  <c r="A3445" i="2"/>
  <c r="B3445" i="2"/>
  <c r="C3445" i="2"/>
  <c r="A3446" i="2"/>
  <c r="B3446" i="2"/>
  <c r="C3446" i="2"/>
  <c r="A3447" i="2"/>
  <c r="B3447" i="2"/>
  <c r="C3447" i="2"/>
  <c r="A3448" i="2"/>
  <c r="B3448" i="2"/>
  <c r="C3448" i="2"/>
  <c r="A3449" i="2"/>
  <c r="B3449" i="2"/>
  <c r="C3449" i="2"/>
  <c r="A3450" i="2"/>
  <c r="B3450" i="2"/>
  <c r="C3450" i="2"/>
  <c r="A3451" i="2"/>
  <c r="B3451" i="2"/>
  <c r="C3451" i="2"/>
  <c r="A3452" i="2"/>
  <c r="B3452" i="2"/>
  <c r="C3452" i="2"/>
  <c r="A3453" i="2"/>
  <c r="B3453" i="2"/>
  <c r="C3453" i="2"/>
  <c r="A3454" i="2"/>
  <c r="B3454" i="2"/>
  <c r="C3454" i="2"/>
  <c r="A3455" i="2"/>
  <c r="B3455" i="2"/>
  <c r="C3455" i="2"/>
  <c r="A3456" i="2"/>
  <c r="B3456" i="2"/>
  <c r="C3456" i="2"/>
  <c r="A3457" i="2"/>
  <c r="B3457" i="2"/>
  <c r="C3457" i="2"/>
  <c r="A3458" i="2"/>
  <c r="B3458" i="2"/>
  <c r="C3458" i="2"/>
  <c r="A3459" i="2"/>
  <c r="B3459" i="2"/>
  <c r="C3459" i="2"/>
  <c r="A3460" i="2"/>
  <c r="B3460" i="2"/>
  <c r="C3460" i="2"/>
  <c r="A3461" i="2"/>
  <c r="B3461" i="2"/>
  <c r="C3461" i="2"/>
  <c r="A3462" i="2"/>
  <c r="B3462" i="2"/>
  <c r="C3462" i="2"/>
  <c r="A3463" i="2"/>
  <c r="B3463" i="2"/>
  <c r="C3463" i="2"/>
  <c r="A3464" i="2"/>
  <c r="B3464" i="2"/>
  <c r="C3464" i="2"/>
  <c r="A3465" i="2"/>
  <c r="B3465" i="2"/>
  <c r="C3465" i="2"/>
  <c r="A3466" i="2"/>
  <c r="B3466" i="2"/>
  <c r="C3466" i="2"/>
  <c r="A3139" i="2"/>
  <c r="B3139" i="2"/>
  <c r="C3139" i="2"/>
  <c r="A3140" i="2"/>
  <c r="B3140" i="2"/>
  <c r="C3140" i="2"/>
  <c r="A3141" i="2"/>
  <c r="B3141" i="2"/>
  <c r="C3141" i="2"/>
  <c r="A3142" i="2"/>
  <c r="B3142" i="2"/>
  <c r="C3142" i="2"/>
  <c r="A3143" i="2"/>
  <c r="B3143" i="2"/>
  <c r="C3143" i="2"/>
  <c r="A3144" i="2"/>
  <c r="B3144" i="2"/>
  <c r="C3144" i="2"/>
  <c r="A3145" i="2"/>
  <c r="B3145" i="2"/>
  <c r="C3145" i="2"/>
  <c r="A3146" i="2"/>
  <c r="B3146" i="2"/>
  <c r="C3146" i="2"/>
  <c r="A3147" i="2"/>
  <c r="B3147" i="2"/>
  <c r="C3147" i="2"/>
  <c r="A3148" i="2"/>
  <c r="B3148" i="2"/>
  <c r="C3148" i="2"/>
  <c r="A3149" i="2"/>
  <c r="B3149" i="2"/>
  <c r="C3149" i="2"/>
  <c r="A3150" i="2"/>
  <c r="B3150" i="2"/>
  <c r="C3150" i="2"/>
  <c r="AG10" i="5" l="1"/>
  <c r="AG11" i="3"/>
  <c r="AP6" i="6"/>
  <c r="AA184" i="6" l="1"/>
  <c r="AA185" i="6"/>
  <c r="N43" i="8" l="1"/>
  <c r="A3130" i="2"/>
  <c r="B3130" i="2"/>
  <c r="C3130" i="2"/>
  <c r="A3131" i="2"/>
  <c r="B3131" i="2"/>
  <c r="C3131" i="2"/>
  <c r="A3132" i="2"/>
  <c r="B3132" i="2"/>
  <c r="C3132" i="2"/>
  <c r="A3133" i="2"/>
  <c r="B3133" i="2"/>
  <c r="C3133" i="2"/>
  <c r="A3134" i="2"/>
  <c r="B3134" i="2"/>
  <c r="C3134" i="2"/>
  <c r="A3135" i="2"/>
  <c r="B3135" i="2"/>
  <c r="C3135" i="2"/>
  <c r="A3136" i="2"/>
  <c r="B3136" i="2"/>
  <c r="C3136" i="2"/>
  <c r="A3137" i="2"/>
  <c r="B3137" i="2"/>
  <c r="C3137" i="2"/>
  <c r="A3138" i="2"/>
  <c r="B3138" i="2"/>
  <c r="C3138" i="2"/>
  <c r="O40" i="8" l="1"/>
  <c r="O39" i="8"/>
  <c r="O38" i="8"/>
  <c r="D11" i="8"/>
  <c r="D10" i="8"/>
  <c r="A3111" i="2" l="1"/>
  <c r="B3111" i="2"/>
  <c r="C3111" i="2"/>
  <c r="A3112" i="2"/>
  <c r="B3112" i="2"/>
  <c r="C3112" i="2"/>
  <c r="A3113" i="2"/>
  <c r="B3113" i="2"/>
  <c r="C3113" i="2"/>
  <c r="A3114" i="2"/>
  <c r="B3114" i="2"/>
  <c r="C3114" i="2"/>
  <c r="A3115" i="2"/>
  <c r="B3115" i="2"/>
  <c r="C3115" i="2"/>
  <c r="A3116" i="2"/>
  <c r="B3116" i="2"/>
  <c r="C3116" i="2"/>
  <c r="A3117" i="2"/>
  <c r="B3117" i="2"/>
  <c r="C3117" i="2"/>
  <c r="A3118" i="2"/>
  <c r="B3118" i="2"/>
  <c r="C3118" i="2"/>
  <c r="A3119" i="2"/>
  <c r="B3119" i="2"/>
  <c r="C3119" i="2"/>
  <c r="A3120" i="2"/>
  <c r="B3120" i="2"/>
  <c r="C3120" i="2"/>
  <c r="A3121" i="2"/>
  <c r="B3121" i="2"/>
  <c r="C3121" i="2"/>
  <c r="A3122" i="2"/>
  <c r="B3122" i="2"/>
  <c r="C3122" i="2"/>
  <c r="A3123" i="2"/>
  <c r="B3123" i="2"/>
  <c r="C3123" i="2"/>
  <c r="A3124" i="2"/>
  <c r="B3124" i="2"/>
  <c r="C3124" i="2"/>
  <c r="A3125" i="2"/>
  <c r="B3125" i="2"/>
  <c r="C3125" i="2"/>
  <c r="A3126" i="2"/>
  <c r="B3126" i="2"/>
  <c r="C3126" i="2"/>
  <c r="A3127" i="2"/>
  <c r="B3127" i="2"/>
  <c r="C3127" i="2"/>
  <c r="A3128" i="2"/>
  <c r="B3128" i="2"/>
  <c r="C3128" i="2"/>
  <c r="A3129" i="2"/>
  <c r="B3129" i="2"/>
  <c r="C3129" i="2"/>
  <c r="E11" i="8" l="1"/>
  <c r="A3099" i="2"/>
  <c r="B3099" i="2"/>
  <c r="C3099" i="2"/>
  <c r="A3100" i="2"/>
  <c r="B3100" i="2"/>
  <c r="C3100" i="2"/>
  <c r="A3101" i="2"/>
  <c r="B3101" i="2"/>
  <c r="C3101" i="2"/>
  <c r="A3102" i="2"/>
  <c r="B3102" i="2"/>
  <c r="C3102" i="2"/>
  <c r="A3103" i="2"/>
  <c r="B3103" i="2"/>
  <c r="C3103" i="2"/>
  <c r="A3104" i="2"/>
  <c r="B3104" i="2"/>
  <c r="C3104" i="2"/>
  <c r="A3105" i="2"/>
  <c r="B3105" i="2"/>
  <c r="C3105" i="2"/>
  <c r="A3106" i="2"/>
  <c r="B3106" i="2"/>
  <c r="C3106" i="2"/>
  <c r="A3107" i="2"/>
  <c r="B3107" i="2"/>
  <c r="C3107" i="2"/>
  <c r="A3108" i="2"/>
  <c r="B3108" i="2"/>
  <c r="C3108" i="2"/>
  <c r="A3109" i="2"/>
  <c r="B3109" i="2"/>
  <c r="C3109" i="2"/>
  <c r="A3110" i="2"/>
  <c r="B3110" i="2"/>
  <c r="C3110" i="2"/>
  <c r="X4" i="3" l="1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AF10" i="3" s="1"/>
  <c r="X184" i="3"/>
  <c r="X3" i="3"/>
  <c r="AE10" i="3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3" i="6"/>
  <c r="X2" i="6"/>
  <c r="AB147" i="6" l="1"/>
  <c r="AB146" i="6"/>
  <c r="AG10" i="3"/>
  <c r="AA82" i="6"/>
  <c r="AE184" i="5"/>
  <c r="AF184" i="5" s="1"/>
  <c r="U183" i="5"/>
  <c r="E10" i="8"/>
  <c r="A2956" i="2"/>
  <c r="B2956" i="2"/>
  <c r="C2956" i="2"/>
  <c r="A2957" i="2"/>
  <c r="B2957" i="2"/>
  <c r="C2957" i="2"/>
  <c r="A2958" i="2"/>
  <c r="B2958" i="2"/>
  <c r="C2958" i="2"/>
  <c r="A2959" i="2"/>
  <c r="B2959" i="2"/>
  <c r="C2959" i="2"/>
  <c r="A2960" i="2"/>
  <c r="B2960" i="2"/>
  <c r="C2960" i="2"/>
  <c r="A2961" i="2"/>
  <c r="B2961" i="2"/>
  <c r="C2961" i="2"/>
  <c r="A2962" i="2"/>
  <c r="B2962" i="2"/>
  <c r="C2962" i="2"/>
  <c r="A2963" i="2"/>
  <c r="B2963" i="2"/>
  <c r="C2963" i="2"/>
  <c r="A2964" i="2"/>
  <c r="B2964" i="2"/>
  <c r="C2964" i="2"/>
  <c r="A2965" i="2"/>
  <c r="B2965" i="2"/>
  <c r="C2965" i="2"/>
  <c r="A2966" i="2"/>
  <c r="B2966" i="2"/>
  <c r="C2966" i="2"/>
  <c r="A2967" i="2"/>
  <c r="B2967" i="2"/>
  <c r="C2967" i="2"/>
  <c r="A2968" i="2"/>
  <c r="B2968" i="2"/>
  <c r="C2968" i="2"/>
  <c r="A2969" i="2"/>
  <c r="B2969" i="2"/>
  <c r="C2969" i="2"/>
  <c r="A2970" i="2"/>
  <c r="B2970" i="2"/>
  <c r="C2970" i="2"/>
  <c r="A2971" i="2"/>
  <c r="B2971" i="2"/>
  <c r="C2971" i="2"/>
  <c r="A2972" i="2"/>
  <c r="B2972" i="2"/>
  <c r="C2972" i="2"/>
  <c r="A2973" i="2"/>
  <c r="B2973" i="2"/>
  <c r="C2973" i="2"/>
  <c r="A2974" i="2"/>
  <c r="B2974" i="2"/>
  <c r="C2974" i="2"/>
  <c r="A2975" i="2"/>
  <c r="B2975" i="2"/>
  <c r="C2975" i="2"/>
  <c r="A2976" i="2"/>
  <c r="B2976" i="2"/>
  <c r="C2976" i="2"/>
  <c r="A2977" i="2"/>
  <c r="B2977" i="2"/>
  <c r="C2977" i="2"/>
  <c r="A2978" i="2"/>
  <c r="B2978" i="2"/>
  <c r="C2978" i="2"/>
  <c r="A2979" i="2"/>
  <c r="B2979" i="2"/>
  <c r="C2979" i="2"/>
  <c r="A2980" i="2"/>
  <c r="B2980" i="2"/>
  <c r="C2980" i="2"/>
  <c r="A2981" i="2"/>
  <c r="B2981" i="2"/>
  <c r="C2981" i="2"/>
  <c r="A2982" i="2"/>
  <c r="B2982" i="2"/>
  <c r="C2982" i="2"/>
  <c r="A2983" i="2"/>
  <c r="B2983" i="2"/>
  <c r="C2983" i="2"/>
  <c r="A2984" i="2"/>
  <c r="B2984" i="2"/>
  <c r="C2984" i="2"/>
  <c r="A2985" i="2"/>
  <c r="B2985" i="2"/>
  <c r="C2985" i="2"/>
  <c r="A2986" i="2"/>
  <c r="B2986" i="2"/>
  <c r="C2986" i="2"/>
  <c r="A2987" i="2"/>
  <c r="B2987" i="2"/>
  <c r="C2987" i="2"/>
  <c r="A2988" i="2"/>
  <c r="B2988" i="2"/>
  <c r="C2988" i="2"/>
  <c r="A2989" i="2"/>
  <c r="B2989" i="2"/>
  <c r="C2989" i="2"/>
  <c r="A2990" i="2"/>
  <c r="B2990" i="2"/>
  <c r="C2990" i="2"/>
  <c r="A2991" i="2"/>
  <c r="B2991" i="2"/>
  <c r="C2991" i="2"/>
  <c r="A2992" i="2"/>
  <c r="B2992" i="2"/>
  <c r="C2992" i="2"/>
  <c r="A2993" i="2"/>
  <c r="B2993" i="2"/>
  <c r="C2993" i="2"/>
  <c r="A2994" i="2"/>
  <c r="B2994" i="2"/>
  <c r="C2994" i="2"/>
  <c r="A2995" i="2"/>
  <c r="B2995" i="2"/>
  <c r="C2995" i="2"/>
  <c r="A2996" i="2"/>
  <c r="B2996" i="2"/>
  <c r="C2996" i="2"/>
  <c r="A2997" i="2"/>
  <c r="B2997" i="2"/>
  <c r="C2997" i="2"/>
  <c r="A2998" i="2"/>
  <c r="B2998" i="2"/>
  <c r="C2998" i="2"/>
  <c r="A2999" i="2"/>
  <c r="B2999" i="2"/>
  <c r="C2999" i="2"/>
  <c r="A3000" i="2"/>
  <c r="B3000" i="2"/>
  <c r="C3000" i="2"/>
  <c r="A3001" i="2"/>
  <c r="B3001" i="2"/>
  <c r="C3001" i="2"/>
  <c r="A3002" i="2"/>
  <c r="B3002" i="2"/>
  <c r="C3002" i="2"/>
  <c r="A3003" i="2"/>
  <c r="B3003" i="2"/>
  <c r="C3003" i="2"/>
  <c r="A3004" i="2"/>
  <c r="B3004" i="2"/>
  <c r="C3004" i="2"/>
  <c r="A3005" i="2"/>
  <c r="B3005" i="2"/>
  <c r="C3005" i="2"/>
  <c r="A3006" i="2"/>
  <c r="B3006" i="2"/>
  <c r="C3006" i="2"/>
  <c r="A3007" i="2"/>
  <c r="B3007" i="2"/>
  <c r="C3007" i="2"/>
  <c r="A3008" i="2"/>
  <c r="B3008" i="2"/>
  <c r="C3008" i="2"/>
  <c r="A3009" i="2"/>
  <c r="B3009" i="2"/>
  <c r="C3009" i="2"/>
  <c r="A3010" i="2"/>
  <c r="B3010" i="2"/>
  <c r="C3010" i="2"/>
  <c r="A3011" i="2"/>
  <c r="B3011" i="2"/>
  <c r="C3011" i="2"/>
  <c r="A3012" i="2"/>
  <c r="B3012" i="2"/>
  <c r="C3012" i="2"/>
  <c r="A3013" i="2"/>
  <c r="B3013" i="2"/>
  <c r="C3013" i="2"/>
  <c r="A3014" i="2"/>
  <c r="B3014" i="2"/>
  <c r="C3014" i="2"/>
  <c r="A3015" i="2"/>
  <c r="B3015" i="2"/>
  <c r="C3015" i="2"/>
  <c r="A3016" i="2"/>
  <c r="B3016" i="2"/>
  <c r="C3016" i="2"/>
  <c r="A3017" i="2"/>
  <c r="B3017" i="2"/>
  <c r="C3017" i="2"/>
  <c r="A3018" i="2"/>
  <c r="B3018" i="2"/>
  <c r="C3018" i="2"/>
  <c r="A3019" i="2"/>
  <c r="B3019" i="2"/>
  <c r="C3019" i="2"/>
  <c r="A3020" i="2"/>
  <c r="B3020" i="2"/>
  <c r="C3020" i="2"/>
  <c r="A3021" i="2"/>
  <c r="B3021" i="2"/>
  <c r="C3021" i="2"/>
  <c r="A3022" i="2"/>
  <c r="B3022" i="2"/>
  <c r="C3022" i="2"/>
  <c r="A3023" i="2"/>
  <c r="B3023" i="2"/>
  <c r="C3023" i="2"/>
  <c r="A3024" i="2"/>
  <c r="B3024" i="2"/>
  <c r="C3024" i="2"/>
  <c r="A3025" i="2"/>
  <c r="B3025" i="2"/>
  <c r="C3025" i="2"/>
  <c r="A3026" i="2"/>
  <c r="B3026" i="2"/>
  <c r="C3026" i="2"/>
  <c r="A3027" i="2"/>
  <c r="B3027" i="2"/>
  <c r="C3027" i="2"/>
  <c r="A3028" i="2"/>
  <c r="B3028" i="2"/>
  <c r="C3028" i="2"/>
  <c r="A3029" i="2"/>
  <c r="B3029" i="2"/>
  <c r="C3029" i="2"/>
  <c r="A3030" i="2"/>
  <c r="B3030" i="2"/>
  <c r="C3030" i="2"/>
  <c r="A3031" i="2"/>
  <c r="B3031" i="2"/>
  <c r="C3031" i="2"/>
  <c r="A3032" i="2"/>
  <c r="B3032" i="2"/>
  <c r="C3032" i="2"/>
  <c r="A3033" i="2"/>
  <c r="B3033" i="2"/>
  <c r="C3033" i="2"/>
  <c r="A3034" i="2"/>
  <c r="B3034" i="2"/>
  <c r="C3034" i="2"/>
  <c r="A3035" i="2"/>
  <c r="B3035" i="2"/>
  <c r="C3035" i="2"/>
  <c r="A3036" i="2"/>
  <c r="B3036" i="2"/>
  <c r="C3036" i="2"/>
  <c r="A3037" i="2"/>
  <c r="B3037" i="2"/>
  <c r="C3037" i="2"/>
  <c r="A3038" i="2"/>
  <c r="B3038" i="2"/>
  <c r="C3038" i="2"/>
  <c r="A3039" i="2"/>
  <c r="B3039" i="2"/>
  <c r="C3039" i="2"/>
  <c r="A3040" i="2"/>
  <c r="B3040" i="2"/>
  <c r="C3040" i="2"/>
  <c r="A3041" i="2"/>
  <c r="B3041" i="2"/>
  <c r="C3041" i="2"/>
  <c r="A3042" i="2"/>
  <c r="B3042" i="2"/>
  <c r="C3042" i="2"/>
  <c r="A3043" i="2"/>
  <c r="B3043" i="2"/>
  <c r="C3043" i="2"/>
  <c r="A3044" i="2"/>
  <c r="B3044" i="2"/>
  <c r="C3044" i="2"/>
  <c r="A3045" i="2"/>
  <c r="B3045" i="2"/>
  <c r="C3045" i="2"/>
  <c r="A3046" i="2"/>
  <c r="B3046" i="2"/>
  <c r="C3046" i="2"/>
  <c r="A3047" i="2"/>
  <c r="B3047" i="2"/>
  <c r="C3047" i="2"/>
  <c r="A3048" i="2"/>
  <c r="B3048" i="2"/>
  <c r="C3048" i="2"/>
  <c r="A3049" i="2"/>
  <c r="B3049" i="2"/>
  <c r="C3049" i="2"/>
  <c r="A3050" i="2"/>
  <c r="B3050" i="2"/>
  <c r="C3050" i="2"/>
  <c r="A3051" i="2"/>
  <c r="B3051" i="2"/>
  <c r="C3051" i="2"/>
  <c r="A3052" i="2"/>
  <c r="B3052" i="2"/>
  <c r="C3052" i="2"/>
  <c r="A3053" i="2"/>
  <c r="B3053" i="2"/>
  <c r="C3053" i="2"/>
  <c r="A3054" i="2"/>
  <c r="B3054" i="2"/>
  <c r="C3054" i="2"/>
  <c r="A3055" i="2"/>
  <c r="B3055" i="2"/>
  <c r="C3055" i="2"/>
  <c r="A3056" i="2"/>
  <c r="B3056" i="2"/>
  <c r="C3056" i="2"/>
  <c r="A3057" i="2"/>
  <c r="B3057" i="2"/>
  <c r="C3057" i="2"/>
  <c r="A3058" i="2"/>
  <c r="B3058" i="2"/>
  <c r="C3058" i="2"/>
  <c r="A3059" i="2"/>
  <c r="B3059" i="2"/>
  <c r="C3059" i="2"/>
  <c r="A3060" i="2"/>
  <c r="B3060" i="2"/>
  <c r="C3060" i="2"/>
  <c r="A3061" i="2"/>
  <c r="B3061" i="2"/>
  <c r="C3061" i="2"/>
  <c r="A3062" i="2"/>
  <c r="B3062" i="2"/>
  <c r="C3062" i="2"/>
  <c r="A3063" i="2"/>
  <c r="B3063" i="2"/>
  <c r="C3063" i="2"/>
  <c r="A3064" i="2"/>
  <c r="B3064" i="2"/>
  <c r="C3064" i="2"/>
  <c r="A3065" i="2"/>
  <c r="B3065" i="2"/>
  <c r="C3065" i="2"/>
  <c r="A3066" i="2"/>
  <c r="B3066" i="2"/>
  <c r="C3066" i="2"/>
  <c r="A3067" i="2"/>
  <c r="B3067" i="2"/>
  <c r="C3067" i="2"/>
  <c r="A3068" i="2"/>
  <c r="B3068" i="2"/>
  <c r="C3068" i="2"/>
  <c r="A3069" i="2"/>
  <c r="B3069" i="2"/>
  <c r="C3069" i="2"/>
  <c r="A3070" i="2"/>
  <c r="B3070" i="2"/>
  <c r="C3070" i="2"/>
  <c r="A3071" i="2"/>
  <c r="B3071" i="2"/>
  <c r="C3071" i="2"/>
  <c r="A3072" i="2"/>
  <c r="B3072" i="2"/>
  <c r="C3072" i="2"/>
  <c r="A3073" i="2"/>
  <c r="B3073" i="2"/>
  <c r="C3073" i="2"/>
  <c r="A3074" i="2"/>
  <c r="B3074" i="2"/>
  <c r="C3074" i="2"/>
  <c r="A3075" i="2"/>
  <c r="B3075" i="2"/>
  <c r="C3075" i="2"/>
  <c r="A3076" i="2"/>
  <c r="B3076" i="2"/>
  <c r="C3076" i="2"/>
  <c r="A3077" i="2"/>
  <c r="B3077" i="2"/>
  <c r="C3077" i="2"/>
  <c r="A3078" i="2"/>
  <c r="B3078" i="2"/>
  <c r="C3078" i="2"/>
  <c r="A3079" i="2"/>
  <c r="B3079" i="2"/>
  <c r="C3079" i="2"/>
  <c r="A3080" i="2"/>
  <c r="B3080" i="2"/>
  <c r="C3080" i="2"/>
  <c r="A3081" i="2"/>
  <c r="B3081" i="2"/>
  <c r="C3081" i="2"/>
  <c r="A3082" i="2"/>
  <c r="B3082" i="2"/>
  <c r="C3082" i="2"/>
  <c r="A3083" i="2"/>
  <c r="B3083" i="2"/>
  <c r="C3083" i="2"/>
  <c r="A3084" i="2"/>
  <c r="B3084" i="2"/>
  <c r="C3084" i="2"/>
  <c r="A3085" i="2"/>
  <c r="B3085" i="2"/>
  <c r="C3085" i="2"/>
  <c r="A3086" i="2"/>
  <c r="B3086" i="2"/>
  <c r="C3086" i="2"/>
  <c r="A3087" i="2"/>
  <c r="B3087" i="2"/>
  <c r="C3087" i="2"/>
  <c r="A3088" i="2"/>
  <c r="B3088" i="2"/>
  <c r="C3088" i="2"/>
  <c r="A3089" i="2"/>
  <c r="B3089" i="2"/>
  <c r="C3089" i="2"/>
  <c r="A3090" i="2"/>
  <c r="B3090" i="2"/>
  <c r="C3090" i="2"/>
  <c r="A3091" i="2"/>
  <c r="B3091" i="2"/>
  <c r="C3091" i="2"/>
  <c r="A3092" i="2"/>
  <c r="B3092" i="2"/>
  <c r="C3092" i="2"/>
  <c r="A3093" i="2"/>
  <c r="B3093" i="2"/>
  <c r="C3093" i="2"/>
  <c r="A3094" i="2"/>
  <c r="B3094" i="2"/>
  <c r="C3094" i="2"/>
  <c r="A3095" i="2"/>
  <c r="B3095" i="2"/>
  <c r="C3095" i="2"/>
  <c r="A3096" i="2"/>
  <c r="B3096" i="2"/>
  <c r="C3096" i="2"/>
  <c r="A3097" i="2"/>
  <c r="B3097" i="2"/>
  <c r="C3097" i="2"/>
  <c r="A3098" i="2"/>
  <c r="B3098" i="2"/>
  <c r="C3098" i="2"/>
  <c r="X8" i="5" l="1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AF9" i="5" s="1"/>
  <c r="X4" i="5"/>
  <c r="X5" i="5"/>
  <c r="X6" i="5"/>
  <c r="X7" i="5"/>
  <c r="AE9" i="5"/>
  <c r="U3" i="5"/>
  <c r="A2777" i="2"/>
  <c r="B2777" i="2"/>
  <c r="C2777" i="2"/>
  <c r="A2778" i="2"/>
  <c r="B2778" i="2"/>
  <c r="C2778" i="2"/>
  <c r="A2779" i="2"/>
  <c r="B2779" i="2"/>
  <c r="C2779" i="2"/>
  <c r="A2780" i="2"/>
  <c r="B2780" i="2"/>
  <c r="C2780" i="2"/>
  <c r="A2781" i="2"/>
  <c r="B2781" i="2"/>
  <c r="C2781" i="2"/>
  <c r="A2782" i="2"/>
  <c r="B2782" i="2"/>
  <c r="C2782" i="2"/>
  <c r="A2783" i="2"/>
  <c r="B2783" i="2"/>
  <c r="C2783" i="2"/>
  <c r="A2784" i="2"/>
  <c r="B2784" i="2"/>
  <c r="C2784" i="2"/>
  <c r="A2785" i="2"/>
  <c r="B2785" i="2"/>
  <c r="C2785" i="2"/>
  <c r="A2786" i="2"/>
  <c r="B2786" i="2"/>
  <c r="C2786" i="2"/>
  <c r="A2787" i="2"/>
  <c r="B2787" i="2"/>
  <c r="C2787" i="2"/>
  <c r="A2788" i="2"/>
  <c r="B2788" i="2"/>
  <c r="C2788" i="2"/>
  <c r="A2789" i="2"/>
  <c r="B2789" i="2"/>
  <c r="C2789" i="2"/>
  <c r="A2790" i="2"/>
  <c r="B2790" i="2"/>
  <c r="C2790" i="2"/>
  <c r="A2791" i="2"/>
  <c r="B2791" i="2"/>
  <c r="C2791" i="2"/>
  <c r="A2792" i="2"/>
  <c r="B2792" i="2"/>
  <c r="C2792" i="2"/>
  <c r="A2793" i="2"/>
  <c r="B2793" i="2"/>
  <c r="C2793" i="2"/>
  <c r="A2794" i="2"/>
  <c r="B2794" i="2"/>
  <c r="C2794" i="2"/>
  <c r="A2795" i="2"/>
  <c r="B2795" i="2"/>
  <c r="C2795" i="2"/>
  <c r="A2796" i="2"/>
  <c r="B2796" i="2"/>
  <c r="C2796" i="2"/>
  <c r="A2797" i="2"/>
  <c r="B2797" i="2"/>
  <c r="C2797" i="2"/>
  <c r="A2798" i="2"/>
  <c r="B2798" i="2"/>
  <c r="C2798" i="2"/>
  <c r="A2799" i="2"/>
  <c r="B2799" i="2"/>
  <c r="C2799" i="2"/>
  <c r="A2800" i="2"/>
  <c r="B2800" i="2"/>
  <c r="C2800" i="2"/>
  <c r="A2801" i="2"/>
  <c r="B2801" i="2"/>
  <c r="C2801" i="2"/>
  <c r="A2802" i="2"/>
  <c r="B2802" i="2"/>
  <c r="C2802" i="2"/>
  <c r="A2803" i="2"/>
  <c r="B2803" i="2"/>
  <c r="C2803" i="2"/>
  <c r="A2804" i="2"/>
  <c r="B2804" i="2"/>
  <c r="C2804" i="2"/>
  <c r="A2805" i="2"/>
  <c r="B2805" i="2"/>
  <c r="C2805" i="2"/>
  <c r="A2806" i="2"/>
  <c r="B2806" i="2"/>
  <c r="C2806" i="2"/>
  <c r="A2807" i="2"/>
  <c r="B2807" i="2"/>
  <c r="C2807" i="2"/>
  <c r="A2808" i="2"/>
  <c r="B2808" i="2"/>
  <c r="C2808" i="2"/>
  <c r="A2809" i="2"/>
  <c r="B2809" i="2"/>
  <c r="C2809" i="2"/>
  <c r="A2810" i="2"/>
  <c r="B2810" i="2"/>
  <c r="C2810" i="2"/>
  <c r="A2811" i="2"/>
  <c r="B2811" i="2"/>
  <c r="C2811" i="2"/>
  <c r="A2812" i="2"/>
  <c r="B2812" i="2"/>
  <c r="C2812" i="2"/>
  <c r="A2813" i="2"/>
  <c r="B2813" i="2"/>
  <c r="C2813" i="2"/>
  <c r="A2814" i="2"/>
  <c r="B2814" i="2"/>
  <c r="C2814" i="2"/>
  <c r="A2815" i="2"/>
  <c r="B2815" i="2"/>
  <c r="C2815" i="2"/>
  <c r="A2816" i="2"/>
  <c r="B2816" i="2"/>
  <c r="C2816" i="2"/>
  <c r="A2817" i="2"/>
  <c r="B2817" i="2"/>
  <c r="C2817" i="2"/>
  <c r="A2818" i="2"/>
  <c r="B2818" i="2"/>
  <c r="C2818" i="2"/>
  <c r="A2819" i="2"/>
  <c r="B2819" i="2"/>
  <c r="C2819" i="2"/>
  <c r="A2820" i="2"/>
  <c r="B2820" i="2"/>
  <c r="C2820" i="2"/>
  <c r="A2821" i="2"/>
  <c r="B2821" i="2"/>
  <c r="C2821" i="2"/>
  <c r="A2822" i="2"/>
  <c r="B2822" i="2"/>
  <c r="C2822" i="2"/>
  <c r="A2823" i="2"/>
  <c r="B2823" i="2"/>
  <c r="C2823" i="2"/>
  <c r="A2824" i="2"/>
  <c r="B2824" i="2"/>
  <c r="C2824" i="2"/>
  <c r="A2825" i="2"/>
  <c r="B2825" i="2"/>
  <c r="C2825" i="2"/>
  <c r="A2826" i="2"/>
  <c r="B2826" i="2"/>
  <c r="C2826" i="2"/>
  <c r="A2827" i="2"/>
  <c r="B2827" i="2"/>
  <c r="C2827" i="2"/>
  <c r="A2828" i="2"/>
  <c r="B2828" i="2"/>
  <c r="C2828" i="2"/>
  <c r="A2829" i="2"/>
  <c r="B2829" i="2"/>
  <c r="C2829" i="2"/>
  <c r="A2830" i="2"/>
  <c r="B2830" i="2"/>
  <c r="C2830" i="2"/>
  <c r="A2831" i="2"/>
  <c r="B2831" i="2"/>
  <c r="C2831" i="2"/>
  <c r="A2832" i="2"/>
  <c r="B2832" i="2"/>
  <c r="C2832" i="2"/>
  <c r="A2833" i="2"/>
  <c r="B2833" i="2"/>
  <c r="C2833" i="2"/>
  <c r="A2834" i="2"/>
  <c r="B2834" i="2"/>
  <c r="C2834" i="2"/>
  <c r="A2835" i="2"/>
  <c r="B2835" i="2"/>
  <c r="C2835" i="2"/>
  <c r="A2836" i="2"/>
  <c r="B2836" i="2"/>
  <c r="C2836" i="2"/>
  <c r="A2837" i="2"/>
  <c r="B2837" i="2"/>
  <c r="C2837" i="2"/>
  <c r="A2838" i="2"/>
  <c r="B2838" i="2"/>
  <c r="C2838" i="2"/>
  <c r="A2839" i="2"/>
  <c r="B2839" i="2"/>
  <c r="C2839" i="2"/>
  <c r="A2840" i="2"/>
  <c r="B2840" i="2"/>
  <c r="C2840" i="2"/>
  <c r="A2841" i="2"/>
  <c r="B2841" i="2"/>
  <c r="C2841" i="2"/>
  <c r="A2842" i="2"/>
  <c r="B2842" i="2"/>
  <c r="C2842" i="2"/>
  <c r="A2843" i="2"/>
  <c r="B2843" i="2"/>
  <c r="C2843" i="2"/>
  <c r="A2844" i="2"/>
  <c r="B2844" i="2"/>
  <c r="C2844" i="2"/>
  <c r="A2845" i="2"/>
  <c r="B2845" i="2"/>
  <c r="C2845" i="2"/>
  <c r="A2846" i="2"/>
  <c r="B2846" i="2"/>
  <c r="C2846" i="2"/>
  <c r="A2847" i="2"/>
  <c r="B2847" i="2"/>
  <c r="C2847" i="2"/>
  <c r="A2848" i="2"/>
  <c r="B2848" i="2"/>
  <c r="C2848" i="2"/>
  <c r="A2849" i="2"/>
  <c r="B2849" i="2"/>
  <c r="C2849" i="2"/>
  <c r="A2850" i="2"/>
  <c r="B2850" i="2"/>
  <c r="C2850" i="2"/>
  <c r="A2851" i="2"/>
  <c r="B2851" i="2"/>
  <c r="C2851" i="2"/>
  <c r="A2852" i="2"/>
  <c r="B2852" i="2"/>
  <c r="C2852" i="2"/>
  <c r="A2853" i="2"/>
  <c r="B2853" i="2"/>
  <c r="C2853" i="2"/>
  <c r="A2854" i="2"/>
  <c r="B2854" i="2"/>
  <c r="C2854" i="2"/>
  <c r="A2855" i="2"/>
  <c r="B2855" i="2"/>
  <c r="C2855" i="2"/>
  <c r="A2856" i="2"/>
  <c r="B2856" i="2"/>
  <c r="C2856" i="2"/>
  <c r="A2857" i="2"/>
  <c r="B2857" i="2"/>
  <c r="C2857" i="2"/>
  <c r="A2858" i="2"/>
  <c r="B2858" i="2"/>
  <c r="C2858" i="2"/>
  <c r="A2859" i="2"/>
  <c r="B2859" i="2"/>
  <c r="C2859" i="2"/>
  <c r="A2860" i="2"/>
  <c r="B2860" i="2"/>
  <c r="C2860" i="2"/>
  <c r="A2861" i="2"/>
  <c r="B2861" i="2"/>
  <c r="C2861" i="2"/>
  <c r="A2862" i="2"/>
  <c r="B2862" i="2"/>
  <c r="C2862" i="2"/>
  <c r="A2863" i="2"/>
  <c r="B2863" i="2"/>
  <c r="C2863" i="2"/>
  <c r="A2864" i="2"/>
  <c r="B2864" i="2"/>
  <c r="C2864" i="2"/>
  <c r="A2865" i="2"/>
  <c r="B2865" i="2"/>
  <c r="C2865" i="2"/>
  <c r="A2866" i="2"/>
  <c r="B2866" i="2"/>
  <c r="C2866" i="2"/>
  <c r="A2867" i="2"/>
  <c r="B2867" i="2"/>
  <c r="C2867" i="2"/>
  <c r="A2868" i="2"/>
  <c r="B2868" i="2"/>
  <c r="C2868" i="2"/>
  <c r="A2869" i="2"/>
  <c r="B2869" i="2"/>
  <c r="C2869" i="2"/>
  <c r="A2870" i="2"/>
  <c r="B2870" i="2"/>
  <c r="C2870" i="2"/>
  <c r="A2871" i="2"/>
  <c r="B2871" i="2"/>
  <c r="C2871" i="2"/>
  <c r="A2872" i="2"/>
  <c r="B2872" i="2"/>
  <c r="C2872" i="2"/>
  <c r="A2873" i="2"/>
  <c r="B2873" i="2"/>
  <c r="C2873" i="2"/>
  <c r="A2874" i="2"/>
  <c r="B2874" i="2"/>
  <c r="C2874" i="2"/>
  <c r="A2875" i="2"/>
  <c r="B2875" i="2"/>
  <c r="C2875" i="2"/>
  <c r="A2876" i="2"/>
  <c r="B2876" i="2"/>
  <c r="C2876" i="2"/>
  <c r="A2877" i="2"/>
  <c r="B2877" i="2"/>
  <c r="C2877" i="2"/>
  <c r="A2878" i="2"/>
  <c r="B2878" i="2"/>
  <c r="C2878" i="2"/>
  <c r="A2879" i="2"/>
  <c r="B2879" i="2"/>
  <c r="C2879" i="2"/>
  <c r="A2880" i="2"/>
  <c r="B2880" i="2"/>
  <c r="C2880" i="2"/>
  <c r="A2881" i="2"/>
  <c r="B2881" i="2"/>
  <c r="C2881" i="2"/>
  <c r="A2882" i="2"/>
  <c r="B2882" i="2"/>
  <c r="C2882" i="2"/>
  <c r="A2883" i="2"/>
  <c r="B2883" i="2"/>
  <c r="C2883" i="2"/>
  <c r="A2884" i="2"/>
  <c r="B2884" i="2"/>
  <c r="C2884" i="2"/>
  <c r="A2885" i="2"/>
  <c r="B2885" i="2"/>
  <c r="C2885" i="2"/>
  <c r="A2886" i="2"/>
  <c r="B2886" i="2"/>
  <c r="C2886" i="2"/>
  <c r="A2887" i="2"/>
  <c r="B2887" i="2"/>
  <c r="C2887" i="2"/>
  <c r="A2888" i="2"/>
  <c r="B2888" i="2"/>
  <c r="C2888" i="2"/>
  <c r="A2889" i="2"/>
  <c r="B2889" i="2"/>
  <c r="C2889" i="2"/>
  <c r="A2890" i="2"/>
  <c r="B2890" i="2"/>
  <c r="C2890" i="2"/>
  <c r="A2891" i="2"/>
  <c r="B2891" i="2"/>
  <c r="C2891" i="2"/>
  <c r="A2892" i="2"/>
  <c r="B2892" i="2"/>
  <c r="C2892" i="2"/>
  <c r="A2893" i="2"/>
  <c r="B2893" i="2"/>
  <c r="C2893" i="2"/>
  <c r="A2894" i="2"/>
  <c r="B2894" i="2"/>
  <c r="C2894" i="2"/>
  <c r="A2895" i="2"/>
  <c r="B2895" i="2"/>
  <c r="C2895" i="2"/>
  <c r="A2896" i="2"/>
  <c r="B2896" i="2"/>
  <c r="C2896" i="2"/>
  <c r="A2897" i="2"/>
  <c r="B2897" i="2"/>
  <c r="C2897" i="2"/>
  <c r="A2898" i="2"/>
  <c r="B2898" i="2"/>
  <c r="C2898" i="2"/>
  <c r="A2899" i="2"/>
  <c r="B2899" i="2"/>
  <c r="C2899" i="2"/>
  <c r="A2900" i="2"/>
  <c r="B2900" i="2"/>
  <c r="C2900" i="2"/>
  <c r="A2901" i="2"/>
  <c r="B2901" i="2"/>
  <c r="C2901" i="2"/>
  <c r="A2902" i="2"/>
  <c r="B2902" i="2"/>
  <c r="C2902" i="2"/>
  <c r="A2903" i="2"/>
  <c r="B2903" i="2"/>
  <c r="C2903" i="2"/>
  <c r="A2904" i="2"/>
  <c r="B2904" i="2"/>
  <c r="C2904" i="2"/>
  <c r="A2905" i="2"/>
  <c r="B2905" i="2"/>
  <c r="C2905" i="2"/>
  <c r="A2906" i="2"/>
  <c r="B2906" i="2"/>
  <c r="C2906" i="2"/>
  <c r="A2907" i="2"/>
  <c r="B2907" i="2"/>
  <c r="C2907" i="2"/>
  <c r="A2908" i="2"/>
  <c r="B2908" i="2"/>
  <c r="C2908" i="2"/>
  <c r="A2909" i="2"/>
  <c r="B2909" i="2"/>
  <c r="C2909" i="2"/>
  <c r="A2910" i="2"/>
  <c r="B2910" i="2"/>
  <c r="C2910" i="2"/>
  <c r="A2911" i="2"/>
  <c r="B2911" i="2"/>
  <c r="C2911" i="2"/>
  <c r="A2912" i="2"/>
  <c r="B2912" i="2"/>
  <c r="C2912" i="2"/>
  <c r="A2913" i="2"/>
  <c r="B2913" i="2"/>
  <c r="C2913" i="2"/>
  <c r="A2914" i="2"/>
  <c r="B2914" i="2"/>
  <c r="C2914" i="2"/>
  <c r="A2915" i="2"/>
  <c r="B2915" i="2"/>
  <c r="C2915" i="2"/>
  <c r="A2916" i="2"/>
  <c r="B2916" i="2"/>
  <c r="C2916" i="2"/>
  <c r="A2917" i="2"/>
  <c r="B2917" i="2"/>
  <c r="C2917" i="2"/>
  <c r="A2918" i="2"/>
  <c r="B2918" i="2"/>
  <c r="C2918" i="2"/>
  <c r="A2919" i="2"/>
  <c r="B2919" i="2"/>
  <c r="C2919" i="2"/>
  <c r="A2920" i="2"/>
  <c r="B2920" i="2"/>
  <c r="C2920" i="2"/>
  <c r="A2921" i="2"/>
  <c r="B2921" i="2"/>
  <c r="C2921" i="2"/>
  <c r="A2922" i="2"/>
  <c r="B2922" i="2"/>
  <c r="C2922" i="2"/>
  <c r="A2923" i="2"/>
  <c r="B2923" i="2"/>
  <c r="C2923" i="2"/>
  <c r="A2924" i="2"/>
  <c r="B2924" i="2"/>
  <c r="C2924" i="2"/>
  <c r="A2925" i="2"/>
  <c r="B2925" i="2"/>
  <c r="C2925" i="2"/>
  <c r="A2926" i="2"/>
  <c r="B2926" i="2"/>
  <c r="C2926" i="2"/>
  <c r="A2927" i="2"/>
  <c r="B2927" i="2"/>
  <c r="C2927" i="2"/>
  <c r="A2928" i="2"/>
  <c r="B2928" i="2"/>
  <c r="C2928" i="2"/>
  <c r="A2929" i="2"/>
  <c r="B2929" i="2"/>
  <c r="C2929" i="2"/>
  <c r="A2930" i="2"/>
  <c r="B2930" i="2"/>
  <c r="C2930" i="2"/>
  <c r="A2931" i="2"/>
  <c r="B2931" i="2"/>
  <c r="C2931" i="2"/>
  <c r="A2932" i="2"/>
  <c r="B2932" i="2"/>
  <c r="C2932" i="2"/>
  <c r="A2933" i="2"/>
  <c r="B2933" i="2"/>
  <c r="C2933" i="2"/>
  <c r="A2934" i="2"/>
  <c r="B2934" i="2"/>
  <c r="C2934" i="2"/>
  <c r="A2935" i="2"/>
  <c r="B2935" i="2"/>
  <c r="C2935" i="2"/>
  <c r="A2936" i="2"/>
  <c r="B2936" i="2"/>
  <c r="C2936" i="2"/>
  <c r="A2937" i="2"/>
  <c r="B2937" i="2"/>
  <c r="C2937" i="2"/>
  <c r="A2938" i="2"/>
  <c r="B2938" i="2"/>
  <c r="C2938" i="2"/>
  <c r="A2939" i="2"/>
  <c r="B2939" i="2"/>
  <c r="C2939" i="2"/>
  <c r="A2940" i="2"/>
  <c r="B2940" i="2"/>
  <c r="C2940" i="2"/>
  <c r="A2941" i="2"/>
  <c r="B2941" i="2"/>
  <c r="C2941" i="2"/>
  <c r="A2942" i="2"/>
  <c r="B2942" i="2"/>
  <c r="C2942" i="2"/>
  <c r="A2943" i="2"/>
  <c r="B2943" i="2"/>
  <c r="C2943" i="2"/>
  <c r="A2944" i="2"/>
  <c r="B2944" i="2"/>
  <c r="C2944" i="2"/>
  <c r="A2945" i="2"/>
  <c r="B2945" i="2"/>
  <c r="C2945" i="2"/>
  <c r="A2946" i="2"/>
  <c r="B2946" i="2"/>
  <c r="C2946" i="2"/>
  <c r="A2947" i="2"/>
  <c r="B2947" i="2"/>
  <c r="C2947" i="2"/>
  <c r="A2948" i="2"/>
  <c r="B2948" i="2"/>
  <c r="C2948" i="2"/>
  <c r="A2949" i="2"/>
  <c r="B2949" i="2"/>
  <c r="C2949" i="2"/>
  <c r="A2950" i="2"/>
  <c r="B2950" i="2"/>
  <c r="C2950" i="2"/>
  <c r="A2951" i="2"/>
  <c r="B2951" i="2"/>
  <c r="C2951" i="2"/>
  <c r="A2952" i="2"/>
  <c r="B2952" i="2"/>
  <c r="C2952" i="2"/>
  <c r="A2953" i="2"/>
  <c r="B2953" i="2"/>
  <c r="C2953" i="2"/>
  <c r="A2954" i="2"/>
  <c r="B2954" i="2"/>
  <c r="C2954" i="2"/>
  <c r="A2955" i="2"/>
  <c r="B2955" i="2"/>
  <c r="C2955" i="2"/>
  <c r="A2774" i="2"/>
  <c r="A2775" i="2"/>
  <c r="A2776" i="2"/>
  <c r="B2774" i="2"/>
  <c r="B2775" i="2"/>
  <c r="B2776" i="2"/>
  <c r="C2774" i="2"/>
  <c r="C2775" i="2"/>
  <c r="C2776" i="2"/>
  <c r="AG9" i="5" l="1"/>
  <c r="A2769" i="2"/>
  <c r="B2769" i="2"/>
  <c r="C2769" i="2"/>
  <c r="A2770" i="2"/>
  <c r="B2770" i="2"/>
  <c r="C2770" i="2"/>
  <c r="A2771" i="2"/>
  <c r="B2771" i="2"/>
  <c r="C2771" i="2"/>
  <c r="A2772" i="2"/>
  <c r="B2772" i="2"/>
  <c r="C2772" i="2"/>
  <c r="A2773" i="2"/>
  <c r="B2773" i="2"/>
  <c r="C2773" i="2"/>
  <c r="A2759" i="2" l="1"/>
  <c r="B2759" i="2"/>
  <c r="C2759" i="2"/>
  <c r="A2760" i="2"/>
  <c r="B2760" i="2"/>
  <c r="C2760" i="2"/>
  <c r="A2761" i="2"/>
  <c r="B2761" i="2"/>
  <c r="C2761" i="2"/>
  <c r="A2762" i="2"/>
  <c r="B2762" i="2"/>
  <c r="C2762" i="2"/>
  <c r="A2763" i="2"/>
  <c r="B2763" i="2"/>
  <c r="C2763" i="2"/>
  <c r="A2764" i="2"/>
  <c r="B2764" i="2"/>
  <c r="C2764" i="2"/>
  <c r="A2765" i="2"/>
  <c r="B2765" i="2"/>
  <c r="C2765" i="2"/>
  <c r="A2766" i="2"/>
  <c r="B2766" i="2"/>
  <c r="C2766" i="2"/>
  <c r="A2767" i="2"/>
  <c r="B2767" i="2"/>
  <c r="C2767" i="2"/>
  <c r="A2768" i="2"/>
  <c r="B2768" i="2"/>
  <c r="C2768" i="2"/>
  <c r="C2758" i="2" l="1"/>
  <c r="B2758" i="2"/>
  <c r="A2758" i="2"/>
  <c r="C2757" i="2"/>
  <c r="B2757" i="2"/>
  <c r="A2757" i="2"/>
  <c r="C2756" i="2"/>
  <c r="B2756" i="2"/>
  <c r="A2756" i="2"/>
  <c r="C2755" i="2"/>
  <c r="B2755" i="2"/>
  <c r="A2755" i="2"/>
  <c r="C2754" i="2"/>
  <c r="B2754" i="2"/>
  <c r="A2754" i="2"/>
  <c r="C2753" i="2"/>
  <c r="B2753" i="2"/>
  <c r="A2753" i="2"/>
  <c r="C2752" i="2"/>
  <c r="B2752" i="2"/>
  <c r="A2752" i="2"/>
  <c r="C2751" i="2"/>
  <c r="B2751" i="2"/>
  <c r="A2751" i="2"/>
  <c r="C2750" i="2"/>
  <c r="B2750" i="2"/>
  <c r="A2750" i="2"/>
  <c r="C2749" i="2"/>
  <c r="B2749" i="2"/>
  <c r="A2749" i="2"/>
  <c r="C2748" i="2"/>
  <c r="B2748" i="2"/>
  <c r="A2748" i="2"/>
  <c r="C2747" i="2"/>
  <c r="B2747" i="2"/>
  <c r="A2747" i="2"/>
  <c r="C2746" i="2"/>
  <c r="B2746" i="2"/>
  <c r="A2746" i="2"/>
  <c r="C2745" i="2"/>
  <c r="B2745" i="2"/>
  <c r="A2745" i="2"/>
  <c r="C2744" i="2"/>
  <c r="B2744" i="2"/>
  <c r="A2744" i="2"/>
  <c r="C2743" i="2"/>
  <c r="B2743" i="2"/>
  <c r="A2743" i="2"/>
  <c r="C2742" i="2"/>
  <c r="B2742" i="2"/>
  <c r="A2742" i="2"/>
  <c r="C2741" i="2"/>
  <c r="B2741" i="2"/>
  <c r="A2741" i="2"/>
  <c r="C2740" i="2"/>
  <c r="B2740" i="2"/>
  <c r="A2740" i="2"/>
  <c r="C2739" i="2"/>
  <c r="B2739" i="2"/>
  <c r="A2739" i="2"/>
  <c r="C2738" i="2"/>
  <c r="B2738" i="2"/>
  <c r="A2738" i="2"/>
  <c r="C2737" i="2"/>
  <c r="B2737" i="2"/>
  <c r="A2737" i="2"/>
  <c r="C2736" i="2"/>
  <c r="B2736" i="2"/>
  <c r="A2736" i="2"/>
  <c r="C2735" i="2"/>
  <c r="B2735" i="2"/>
  <c r="A2735" i="2"/>
  <c r="C2734" i="2"/>
  <c r="B2734" i="2"/>
  <c r="A2734" i="2"/>
  <c r="C2733" i="2"/>
  <c r="B2733" i="2"/>
  <c r="A2733" i="2"/>
  <c r="C2732" i="2"/>
  <c r="B2732" i="2"/>
  <c r="A2732" i="2"/>
  <c r="C2731" i="2"/>
  <c r="B2731" i="2"/>
  <c r="A2731" i="2"/>
  <c r="C2730" i="2"/>
  <c r="B2730" i="2"/>
  <c r="A2730" i="2"/>
  <c r="C2729" i="2"/>
  <c r="B2729" i="2"/>
  <c r="A2729" i="2"/>
  <c r="C2728" i="2"/>
  <c r="B2728" i="2"/>
  <c r="A2728" i="2"/>
  <c r="C2727" i="2"/>
  <c r="B2727" i="2"/>
  <c r="A2727" i="2"/>
  <c r="C2726" i="2"/>
  <c r="B2726" i="2"/>
  <c r="A2726" i="2"/>
  <c r="C2725" i="2"/>
  <c r="B2725" i="2"/>
  <c r="A2725" i="2"/>
  <c r="C2724" i="2"/>
  <c r="B2724" i="2"/>
  <c r="A2724" i="2"/>
  <c r="C2723" i="2"/>
  <c r="B2723" i="2"/>
  <c r="A2723" i="2"/>
  <c r="C2722" i="2"/>
  <c r="B2722" i="2"/>
  <c r="A2722" i="2"/>
  <c r="C2721" i="2"/>
  <c r="B2721" i="2"/>
  <c r="A2721" i="2"/>
  <c r="C2720" i="2"/>
  <c r="B2720" i="2"/>
  <c r="A2720" i="2"/>
  <c r="C2719" i="2"/>
  <c r="B2719" i="2"/>
  <c r="A2719" i="2"/>
  <c r="C2718" i="2"/>
  <c r="B2718" i="2"/>
  <c r="A2718" i="2"/>
  <c r="C2717" i="2"/>
  <c r="B2717" i="2"/>
  <c r="A2717" i="2"/>
  <c r="C2716" i="2"/>
  <c r="B2716" i="2"/>
  <c r="A2716" i="2"/>
  <c r="C2715" i="2"/>
  <c r="B2715" i="2"/>
  <c r="A2715" i="2"/>
  <c r="C2714" i="2"/>
  <c r="B2714" i="2"/>
  <c r="A2714" i="2"/>
  <c r="C2713" i="2"/>
  <c r="B2713" i="2"/>
  <c r="A2713" i="2"/>
  <c r="C2712" i="2"/>
  <c r="B2712" i="2"/>
  <c r="A2712" i="2"/>
  <c r="C2711" i="2"/>
  <c r="B2711" i="2"/>
  <c r="A2711" i="2"/>
  <c r="C2710" i="2"/>
  <c r="B2710" i="2"/>
  <c r="A2710" i="2"/>
  <c r="C2709" i="2"/>
  <c r="B2709" i="2"/>
  <c r="A2709" i="2"/>
  <c r="C2708" i="2"/>
  <c r="B2708" i="2"/>
  <c r="A2708" i="2"/>
  <c r="C2707" i="2"/>
  <c r="B2707" i="2"/>
  <c r="A2707" i="2"/>
  <c r="C2706" i="2"/>
  <c r="B2706" i="2"/>
  <c r="A2706" i="2"/>
  <c r="C2705" i="2"/>
  <c r="B2705" i="2"/>
  <c r="A2705" i="2"/>
  <c r="C2704" i="2"/>
  <c r="B2704" i="2"/>
  <c r="A2704" i="2"/>
  <c r="C2703" i="2"/>
  <c r="B2703" i="2"/>
  <c r="A2703" i="2"/>
  <c r="C2702" i="2"/>
  <c r="B2702" i="2"/>
  <c r="A2702" i="2"/>
  <c r="C2701" i="2"/>
  <c r="B2701" i="2"/>
  <c r="A2701" i="2"/>
  <c r="C2700" i="2"/>
  <c r="B2700" i="2"/>
  <c r="A2700" i="2"/>
  <c r="C2699" i="2"/>
  <c r="B2699" i="2"/>
  <c r="A2699" i="2"/>
  <c r="C2698" i="2"/>
  <c r="B2698" i="2"/>
  <c r="A2698" i="2"/>
  <c r="C2697" i="2"/>
  <c r="B2697" i="2"/>
  <c r="A2697" i="2"/>
  <c r="C2696" i="2"/>
  <c r="B2696" i="2"/>
  <c r="A2696" i="2"/>
  <c r="C2695" i="2"/>
  <c r="B2695" i="2"/>
  <c r="A2695" i="2"/>
  <c r="C2694" i="2"/>
  <c r="B2694" i="2"/>
  <c r="A2694" i="2"/>
  <c r="C2693" i="2"/>
  <c r="B2693" i="2"/>
  <c r="A2693" i="2"/>
  <c r="C2692" i="2"/>
  <c r="B2692" i="2"/>
  <c r="A2692" i="2"/>
  <c r="C2691" i="2"/>
  <c r="B2691" i="2"/>
  <c r="A2691" i="2"/>
  <c r="C2690" i="2"/>
  <c r="B2690" i="2"/>
  <c r="A2690" i="2"/>
  <c r="C2689" i="2"/>
  <c r="B2689" i="2"/>
  <c r="A2689" i="2"/>
  <c r="C2688" i="2"/>
  <c r="B2688" i="2"/>
  <c r="A2688" i="2"/>
  <c r="C2687" i="2"/>
  <c r="B2687" i="2"/>
  <c r="A2687" i="2"/>
  <c r="C2686" i="2"/>
  <c r="B2686" i="2"/>
  <c r="A2686" i="2"/>
  <c r="C2685" i="2"/>
  <c r="B2685" i="2"/>
  <c r="A2685" i="2"/>
  <c r="C2684" i="2"/>
  <c r="B2684" i="2"/>
  <c r="A2684" i="2"/>
  <c r="C2683" i="2"/>
  <c r="B2683" i="2"/>
  <c r="A2683" i="2"/>
  <c r="C2682" i="2"/>
  <c r="B2682" i="2"/>
  <c r="A2682" i="2"/>
  <c r="C2681" i="2"/>
  <c r="B2681" i="2"/>
  <c r="A2681" i="2"/>
  <c r="C2680" i="2"/>
  <c r="B2680" i="2"/>
  <c r="A2680" i="2"/>
  <c r="C2679" i="2"/>
  <c r="B2679" i="2"/>
  <c r="A2679" i="2"/>
  <c r="C2678" i="2"/>
  <c r="B2678" i="2"/>
  <c r="A2678" i="2"/>
  <c r="C2677" i="2"/>
  <c r="B2677" i="2"/>
  <c r="A2677" i="2"/>
  <c r="C2676" i="2"/>
  <c r="B2676" i="2"/>
  <c r="A2676" i="2"/>
  <c r="C2675" i="2"/>
  <c r="B2675" i="2"/>
  <c r="A2675" i="2"/>
  <c r="C2674" i="2"/>
  <c r="B2674" i="2"/>
  <c r="A2674" i="2"/>
  <c r="C2673" i="2"/>
  <c r="B2673" i="2"/>
  <c r="A2673" i="2"/>
  <c r="C2672" i="2"/>
  <c r="B2672" i="2"/>
  <c r="A2672" i="2"/>
  <c r="C2671" i="2"/>
  <c r="B2671" i="2"/>
  <c r="A2671" i="2"/>
  <c r="C2670" i="2"/>
  <c r="B2670" i="2"/>
  <c r="A2670" i="2"/>
  <c r="C2669" i="2"/>
  <c r="B2669" i="2"/>
  <c r="A2669" i="2"/>
  <c r="C2668" i="2"/>
  <c r="B2668" i="2"/>
  <c r="A2668" i="2"/>
  <c r="C2667" i="2"/>
  <c r="B2667" i="2"/>
  <c r="A2667" i="2"/>
  <c r="C2666" i="2"/>
  <c r="B2666" i="2"/>
  <c r="A2666" i="2"/>
  <c r="C2665" i="2"/>
  <c r="B2665" i="2"/>
  <c r="A2665" i="2"/>
  <c r="C2664" i="2"/>
  <c r="B2664" i="2"/>
  <c r="A2664" i="2"/>
  <c r="C2663" i="2"/>
  <c r="B2663" i="2"/>
  <c r="A2663" i="2"/>
  <c r="C2662" i="2"/>
  <c r="B2662" i="2"/>
  <c r="A2662" i="2"/>
  <c r="C2661" i="2"/>
  <c r="B2661" i="2"/>
  <c r="A2661" i="2"/>
  <c r="C2660" i="2"/>
  <c r="B2660" i="2"/>
  <c r="A2660" i="2"/>
  <c r="C2659" i="2"/>
  <c r="B2659" i="2"/>
  <c r="A2659" i="2"/>
  <c r="C2658" i="2"/>
  <c r="B2658" i="2"/>
  <c r="A2658" i="2"/>
  <c r="C2657" i="2"/>
  <c r="B2657" i="2"/>
  <c r="A2657" i="2"/>
  <c r="C2656" i="2"/>
  <c r="B2656" i="2"/>
  <c r="A2656" i="2"/>
  <c r="C2655" i="2"/>
  <c r="B2655" i="2"/>
  <c r="A2655" i="2"/>
  <c r="C2654" i="2"/>
  <c r="B2654" i="2"/>
  <c r="A2654" i="2"/>
  <c r="C2653" i="2"/>
  <c r="B2653" i="2"/>
  <c r="A2653" i="2"/>
  <c r="C2652" i="2"/>
  <c r="B2652" i="2"/>
  <c r="A2652" i="2"/>
  <c r="C2651" i="2"/>
  <c r="B2651" i="2"/>
  <c r="A2651" i="2"/>
  <c r="C2650" i="2"/>
  <c r="B2650" i="2"/>
  <c r="A2650" i="2"/>
  <c r="C2649" i="2"/>
  <c r="B2649" i="2"/>
  <c r="A2649" i="2"/>
  <c r="C2648" i="2"/>
  <c r="B2648" i="2"/>
  <c r="A2648" i="2"/>
  <c r="C2647" i="2"/>
  <c r="B2647" i="2"/>
  <c r="A2647" i="2"/>
  <c r="C2646" i="2"/>
  <c r="B2646" i="2"/>
  <c r="A2646" i="2"/>
  <c r="C2645" i="2"/>
  <c r="B2645" i="2"/>
  <c r="A2645" i="2"/>
  <c r="C2644" i="2"/>
  <c r="B2644" i="2"/>
  <c r="A2644" i="2"/>
  <c r="C2643" i="2"/>
  <c r="B2643" i="2"/>
  <c r="A2643" i="2"/>
  <c r="C2642" i="2"/>
  <c r="B2642" i="2"/>
  <c r="A2642" i="2"/>
  <c r="C2641" i="2"/>
  <c r="B2641" i="2"/>
  <c r="A2641" i="2"/>
  <c r="C2640" i="2"/>
  <c r="B2640" i="2"/>
  <c r="A2640" i="2"/>
  <c r="C2639" i="2"/>
  <c r="B2639" i="2"/>
  <c r="A2639" i="2"/>
  <c r="C2638" i="2"/>
  <c r="B2638" i="2"/>
  <c r="A2638" i="2"/>
  <c r="C2637" i="2"/>
  <c r="B2637" i="2"/>
  <c r="A2637" i="2"/>
  <c r="C2636" i="2"/>
  <c r="B2636" i="2"/>
  <c r="A2636" i="2"/>
  <c r="C2635" i="2"/>
  <c r="B2635" i="2"/>
  <c r="A2635" i="2"/>
  <c r="C2634" i="2"/>
  <c r="B2634" i="2"/>
  <c r="A2634" i="2"/>
  <c r="C2633" i="2"/>
  <c r="B2633" i="2"/>
  <c r="A2633" i="2"/>
  <c r="C2632" i="2"/>
  <c r="B2632" i="2"/>
  <c r="A2632" i="2"/>
  <c r="C2631" i="2"/>
  <c r="B2631" i="2"/>
  <c r="A2631" i="2"/>
  <c r="C2630" i="2"/>
  <c r="B2630" i="2"/>
  <c r="A2630" i="2"/>
  <c r="C2629" i="2"/>
  <c r="B2629" i="2"/>
  <c r="A2629" i="2"/>
  <c r="C2628" i="2"/>
  <c r="B2628" i="2"/>
  <c r="A2628" i="2"/>
  <c r="C2627" i="2"/>
  <c r="B2627" i="2"/>
  <c r="A2627" i="2"/>
  <c r="C2626" i="2"/>
  <c r="B2626" i="2"/>
  <c r="A2626" i="2"/>
  <c r="C2625" i="2"/>
  <c r="B2625" i="2"/>
  <c r="A2625" i="2"/>
  <c r="C2624" i="2"/>
  <c r="B2624" i="2"/>
  <c r="A2624" i="2"/>
  <c r="C2623" i="2"/>
  <c r="B2623" i="2"/>
  <c r="A2623" i="2"/>
  <c r="C2622" i="2"/>
  <c r="B2622" i="2"/>
  <c r="A2622" i="2"/>
  <c r="C2621" i="2"/>
  <c r="B2621" i="2"/>
  <c r="A2621" i="2"/>
  <c r="C2620" i="2"/>
  <c r="B2620" i="2"/>
  <c r="A2620" i="2"/>
  <c r="C2619" i="2"/>
  <c r="B2619" i="2"/>
  <c r="A2619" i="2"/>
  <c r="C2618" i="2"/>
  <c r="B2618" i="2"/>
  <c r="A2618" i="2"/>
  <c r="C2617" i="2"/>
  <c r="B2617" i="2"/>
  <c r="A2617" i="2"/>
  <c r="C2616" i="2"/>
  <c r="B2616" i="2"/>
  <c r="A2616" i="2"/>
  <c r="C2615" i="2"/>
  <c r="B2615" i="2"/>
  <c r="A2615" i="2"/>
  <c r="C2614" i="2"/>
  <c r="B2614" i="2"/>
  <c r="A2614" i="2"/>
  <c r="C2613" i="2"/>
  <c r="B2613" i="2"/>
  <c r="A2613" i="2"/>
  <c r="C2612" i="2"/>
  <c r="B2612" i="2"/>
  <c r="A2612" i="2"/>
  <c r="C2611" i="2"/>
  <c r="B2611" i="2"/>
  <c r="A2611" i="2"/>
  <c r="C2610" i="2"/>
  <c r="B2610" i="2"/>
  <c r="A2610" i="2"/>
  <c r="C2609" i="2"/>
  <c r="B2609" i="2"/>
  <c r="A2609" i="2"/>
  <c r="C2608" i="2"/>
  <c r="B2608" i="2"/>
  <c r="A2608" i="2"/>
  <c r="C2607" i="2"/>
  <c r="B2607" i="2"/>
  <c r="A2607" i="2"/>
  <c r="C2606" i="2"/>
  <c r="B2606" i="2"/>
  <c r="A2606" i="2"/>
  <c r="C2605" i="2"/>
  <c r="B2605" i="2"/>
  <c r="A2605" i="2"/>
  <c r="C2604" i="2"/>
  <c r="B2604" i="2"/>
  <c r="A2604" i="2"/>
  <c r="C2603" i="2"/>
  <c r="B2603" i="2"/>
  <c r="A2603" i="2"/>
  <c r="C2602" i="2"/>
  <c r="B2602" i="2"/>
  <c r="A2602" i="2"/>
  <c r="C2601" i="2"/>
  <c r="B2601" i="2"/>
  <c r="A2601" i="2"/>
  <c r="C2600" i="2"/>
  <c r="B2600" i="2"/>
  <c r="A2600" i="2"/>
  <c r="C2599" i="2"/>
  <c r="B2599" i="2"/>
  <c r="A2599" i="2"/>
  <c r="C2598" i="2"/>
  <c r="B2598" i="2"/>
  <c r="A2598" i="2"/>
  <c r="C2597" i="2"/>
  <c r="B2597" i="2"/>
  <c r="A2597" i="2"/>
  <c r="C2596" i="2"/>
  <c r="B2596" i="2"/>
  <c r="A2596" i="2"/>
  <c r="C2595" i="2"/>
  <c r="B2595" i="2"/>
  <c r="A2595" i="2"/>
  <c r="C2594" i="2"/>
  <c r="B2594" i="2"/>
  <c r="A2594" i="2"/>
  <c r="C2593" i="2"/>
  <c r="B2593" i="2"/>
  <c r="A2593" i="2"/>
  <c r="C2592" i="2"/>
  <c r="B2592" i="2"/>
  <c r="A2592" i="2"/>
  <c r="C2591" i="2"/>
  <c r="B2591" i="2"/>
  <c r="A2591" i="2"/>
  <c r="C2590" i="2"/>
  <c r="B2590" i="2"/>
  <c r="A2590" i="2"/>
  <c r="C2589" i="2"/>
  <c r="B2589" i="2"/>
  <c r="A2589" i="2"/>
  <c r="C2588" i="2"/>
  <c r="B2588" i="2"/>
  <c r="A2588" i="2"/>
  <c r="C2587" i="2"/>
  <c r="B2587" i="2"/>
  <c r="A2587" i="2"/>
  <c r="C2586" i="2"/>
  <c r="B2586" i="2"/>
  <c r="A2586" i="2"/>
  <c r="C2585" i="2"/>
  <c r="B2585" i="2"/>
  <c r="A2585" i="2"/>
  <c r="C2584" i="2"/>
  <c r="B2584" i="2"/>
  <c r="A2584" i="2"/>
  <c r="C2583" i="2"/>
  <c r="B2583" i="2"/>
  <c r="A2583" i="2"/>
  <c r="C2582" i="2"/>
  <c r="B2582" i="2"/>
  <c r="A2582" i="2"/>
  <c r="C2581" i="2"/>
  <c r="B2581" i="2"/>
  <c r="A2581" i="2"/>
  <c r="C2580" i="2"/>
  <c r="B2580" i="2"/>
  <c r="A2580" i="2"/>
  <c r="C2579" i="2"/>
  <c r="B2579" i="2"/>
  <c r="A2579" i="2"/>
  <c r="C2578" i="2"/>
  <c r="B2578" i="2"/>
  <c r="A2578" i="2"/>
  <c r="C2577" i="2"/>
  <c r="B2577" i="2"/>
  <c r="A2577" i="2"/>
  <c r="C2576" i="2"/>
  <c r="B2576" i="2"/>
  <c r="A2576" i="2"/>
  <c r="C2575" i="2"/>
  <c r="B2575" i="2"/>
  <c r="A2575" i="2"/>
  <c r="C2574" i="2"/>
  <c r="B2574" i="2"/>
  <c r="A2574" i="2"/>
  <c r="C2573" i="2"/>
  <c r="B2573" i="2"/>
  <c r="A2573" i="2"/>
  <c r="C2572" i="2"/>
  <c r="B2572" i="2"/>
  <c r="A2572" i="2"/>
  <c r="C2571" i="2"/>
  <c r="B2571" i="2"/>
  <c r="A2571" i="2"/>
  <c r="C2570" i="2"/>
  <c r="B2570" i="2"/>
  <c r="A2570" i="2"/>
  <c r="C2569" i="2"/>
  <c r="B2569" i="2"/>
  <c r="A2569" i="2"/>
  <c r="C2568" i="2"/>
  <c r="B2568" i="2"/>
  <c r="A2568" i="2"/>
  <c r="C2567" i="2"/>
  <c r="B2567" i="2"/>
  <c r="A2567" i="2"/>
  <c r="C2566" i="2"/>
  <c r="B2566" i="2"/>
  <c r="A2566" i="2"/>
  <c r="C2565" i="2"/>
  <c r="B2565" i="2"/>
  <c r="A2565" i="2"/>
  <c r="C2564" i="2"/>
  <c r="B2564" i="2"/>
  <c r="A2564" i="2"/>
  <c r="C2563" i="2"/>
  <c r="B2563" i="2"/>
  <c r="A2563" i="2"/>
  <c r="C2562" i="2"/>
  <c r="B2562" i="2"/>
  <c r="A2562" i="2"/>
  <c r="C2561" i="2"/>
  <c r="B2561" i="2"/>
  <c r="A2561" i="2"/>
  <c r="C2560" i="2"/>
  <c r="B2560" i="2"/>
  <c r="A2560" i="2"/>
  <c r="C2559" i="2"/>
  <c r="B2559" i="2"/>
  <c r="A2559" i="2"/>
  <c r="C2558" i="2"/>
  <c r="B2558" i="2"/>
  <c r="A2558" i="2"/>
  <c r="C2557" i="2"/>
  <c r="B2557" i="2"/>
  <c r="A2557" i="2"/>
  <c r="C2556" i="2"/>
  <c r="B2556" i="2"/>
  <c r="A2556" i="2"/>
  <c r="C2555" i="2"/>
  <c r="B2555" i="2"/>
  <c r="A2555" i="2"/>
  <c r="C2554" i="2"/>
  <c r="B2554" i="2"/>
  <c r="A2554" i="2"/>
  <c r="C2553" i="2"/>
  <c r="B2553" i="2"/>
  <c r="A2553" i="2"/>
  <c r="C2552" i="2"/>
  <c r="B2552" i="2"/>
  <c r="A2552" i="2"/>
  <c r="C2551" i="2"/>
  <c r="B2551" i="2"/>
  <c r="A2551" i="2"/>
  <c r="C2550" i="2"/>
  <c r="B2550" i="2"/>
  <c r="A2550" i="2"/>
  <c r="C2549" i="2"/>
  <c r="B2549" i="2"/>
  <c r="A2549" i="2"/>
  <c r="C2548" i="2"/>
  <c r="B2548" i="2"/>
  <c r="A2548" i="2"/>
  <c r="C2547" i="2"/>
  <c r="B2547" i="2"/>
  <c r="A2547" i="2"/>
  <c r="C2546" i="2"/>
  <c r="B2546" i="2"/>
  <c r="A2546" i="2"/>
  <c r="C2545" i="2"/>
  <c r="B2545" i="2"/>
  <c r="A2545" i="2"/>
  <c r="C2544" i="2"/>
  <c r="B2544" i="2"/>
  <c r="A2544" i="2"/>
  <c r="C2543" i="2"/>
  <c r="B2543" i="2"/>
  <c r="A2543" i="2"/>
  <c r="C2542" i="2"/>
  <c r="B2542" i="2"/>
  <c r="A2542" i="2"/>
  <c r="C2541" i="2"/>
  <c r="B2541" i="2"/>
  <c r="A2541" i="2"/>
  <c r="C2540" i="2"/>
  <c r="B2540" i="2"/>
  <c r="A2540" i="2"/>
  <c r="C2539" i="2"/>
  <c r="B2539" i="2"/>
  <c r="A2539" i="2"/>
  <c r="C2538" i="2"/>
  <c r="B2538" i="2"/>
  <c r="A2538" i="2"/>
  <c r="C2537" i="2"/>
  <c r="B2537" i="2"/>
  <c r="A2537" i="2"/>
  <c r="C2536" i="2"/>
  <c r="B2536" i="2"/>
  <c r="A2536" i="2"/>
  <c r="C2535" i="2"/>
  <c r="B2535" i="2"/>
  <c r="A2535" i="2"/>
  <c r="C2534" i="2"/>
  <c r="B2534" i="2"/>
  <c r="A2534" i="2"/>
  <c r="C2533" i="2"/>
  <c r="B2533" i="2"/>
  <c r="A2533" i="2"/>
  <c r="C2532" i="2"/>
  <c r="B2532" i="2"/>
  <c r="A2532" i="2"/>
  <c r="C2531" i="2"/>
  <c r="B2531" i="2"/>
  <c r="A2531" i="2"/>
  <c r="C2530" i="2"/>
  <c r="B2530" i="2"/>
  <c r="A2530" i="2"/>
  <c r="C2529" i="2"/>
  <c r="B2529" i="2"/>
  <c r="A2529" i="2"/>
  <c r="C2528" i="2"/>
  <c r="B2528" i="2"/>
  <c r="A2528" i="2"/>
  <c r="C2527" i="2"/>
  <c r="B2527" i="2"/>
  <c r="A2527" i="2"/>
  <c r="C2526" i="2"/>
  <c r="B2526" i="2"/>
  <c r="A2526" i="2"/>
  <c r="C2525" i="2"/>
  <c r="B2525" i="2"/>
  <c r="A2525" i="2"/>
  <c r="C2524" i="2"/>
  <c r="B2524" i="2"/>
  <c r="A2524" i="2"/>
  <c r="C2523" i="2"/>
  <c r="B2523" i="2"/>
  <c r="A2523" i="2"/>
  <c r="C2522" i="2"/>
  <c r="B2522" i="2"/>
  <c r="A2522" i="2"/>
  <c r="C2521" i="2"/>
  <c r="B2521" i="2"/>
  <c r="A2521" i="2"/>
  <c r="C2520" i="2"/>
  <c r="B2520" i="2"/>
  <c r="A2520" i="2"/>
  <c r="C2519" i="2"/>
  <c r="B2519" i="2"/>
  <c r="A2519" i="2"/>
  <c r="C2518" i="2"/>
  <c r="B2518" i="2"/>
  <c r="A2518" i="2"/>
  <c r="C2517" i="2"/>
  <c r="B2517" i="2"/>
  <c r="A2517" i="2"/>
  <c r="C2516" i="2"/>
  <c r="B2516" i="2"/>
  <c r="A2516" i="2"/>
  <c r="C2515" i="2"/>
  <c r="B2515" i="2"/>
  <c r="A2515" i="2"/>
  <c r="C2514" i="2"/>
  <c r="B2514" i="2"/>
  <c r="A2514" i="2"/>
  <c r="C2513" i="2"/>
  <c r="B2513" i="2"/>
  <c r="A2513" i="2"/>
  <c r="C2512" i="2"/>
  <c r="B2512" i="2"/>
  <c r="A2512" i="2"/>
  <c r="C2511" i="2"/>
  <c r="B2511" i="2"/>
  <c r="A2511" i="2"/>
  <c r="C2510" i="2"/>
  <c r="B2510" i="2"/>
  <c r="A2510" i="2"/>
  <c r="C2509" i="2"/>
  <c r="B2509" i="2"/>
  <c r="A2509" i="2"/>
  <c r="C2508" i="2"/>
  <c r="B2508" i="2"/>
  <c r="A2508" i="2"/>
  <c r="C2507" i="2"/>
  <c r="B2507" i="2"/>
  <c r="A2507" i="2"/>
  <c r="C2506" i="2"/>
  <c r="B2506" i="2"/>
  <c r="A2506" i="2"/>
  <c r="C2505" i="2"/>
  <c r="B2505" i="2"/>
  <c r="A2505" i="2"/>
  <c r="C2504" i="2"/>
  <c r="B2504" i="2"/>
  <c r="A2504" i="2"/>
  <c r="C2503" i="2"/>
  <c r="B2503" i="2"/>
  <c r="A2503" i="2"/>
  <c r="C2502" i="2"/>
  <c r="B2502" i="2"/>
  <c r="A2502" i="2"/>
  <c r="C2501" i="2"/>
  <c r="B2501" i="2"/>
  <c r="A2501" i="2"/>
  <c r="C2500" i="2"/>
  <c r="B2500" i="2"/>
  <c r="A2500" i="2"/>
  <c r="C2499" i="2"/>
  <c r="B2499" i="2"/>
  <c r="A2499" i="2"/>
  <c r="C2498" i="2"/>
  <c r="B2498" i="2"/>
  <c r="A2498" i="2"/>
  <c r="C2497" i="2"/>
  <c r="B2497" i="2"/>
  <c r="A2497" i="2"/>
  <c r="C2496" i="2"/>
  <c r="B2496" i="2"/>
  <c r="A2496" i="2"/>
  <c r="C2495" i="2"/>
  <c r="B2495" i="2"/>
  <c r="A2495" i="2"/>
  <c r="C2494" i="2"/>
  <c r="B2494" i="2"/>
  <c r="A2494" i="2"/>
  <c r="C2493" i="2"/>
  <c r="B2493" i="2"/>
  <c r="A2493" i="2"/>
  <c r="C2492" i="2"/>
  <c r="B2492" i="2"/>
  <c r="A2492" i="2"/>
  <c r="C2491" i="2"/>
  <c r="B2491" i="2"/>
  <c r="A2491" i="2"/>
  <c r="C2490" i="2"/>
  <c r="B2490" i="2"/>
  <c r="A2490" i="2"/>
  <c r="C2489" i="2"/>
  <c r="B2489" i="2"/>
  <c r="A2489" i="2"/>
  <c r="C2488" i="2"/>
  <c r="B2488" i="2"/>
  <c r="A2488" i="2"/>
  <c r="C2487" i="2"/>
  <c r="B2487" i="2"/>
  <c r="A2487" i="2"/>
  <c r="C2486" i="2"/>
  <c r="B2486" i="2"/>
  <c r="A2486" i="2"/>
  <c r="C2485" i="2"/>
  <c r="B2485" i="2"/>
  <c r="A2485" i="2"/>
  <c r="C2484" i="2"/>
  <c r="B2484" i="2"/>
  <c r="A2484" i="2"/>
  <c r="C2483" i="2"/>
  <c r="B2483" i="2"/>
  <c r="A2483" i="2"/>
  <c r="C2482" i="2"/>
  <c r="B2482" i="2"/>
  <c r="A2482" i="2"/>
  <c r="C2481" i="2"/>
  <c r="B2481" i="2"/>
  <c r="A2481" i="2"/>
  <c r="C2480" i="2"/>
  <c r="B2480" i="2"/>
  <c r="A2480" i="2"/>
  <c r="C2479" i="2"/>
  <c r="B2479" i="2"/>
  <c r="A2479" i="2"/>
  <c r="C2478" i="2"/>
  <c r="B2478" i="2"/>
  <c r="A2478" i="2"/>
  <c r="C2477" i="2"/>
  <c r="B2477" i="2"/>
  <c r="A2477" i="2"/>
  <c r="C2476" i="2"/>
  <c r="B2476" i="2"/>
  <c r="A2476" i="2"/>
  <c r="C2475" i="2"/>
  <c r="B2475" i="2"/>
  <c r="A2475" i="2"/>
  <c r="C2474" i="2"/>
  <c r="B2474" i="2"/>
  <c r="A2474" i="2"/>
  <c r="C2473" i="2"/>
  <c r="B2473" i="2"/>
  <c r="A2473" i="2"/>
  <c r="C2472" i="2"/>
  <c r="B2472" i="2"/>
  <c r="A2472" i="2"/>
  <c r="C2471" i="2"/>
  <c r="B2471" i="2"/>
  <c r="A2471" i="2"/>
  <c r="C2470" i="2"/>
  <c r="B2470" i="2"/>
  <c r="A2470" i="2"/>
  <c r="C2469" i="2"/>
  <c r="B2469" i="2"/>
  <c r="A2469" i="2"/>
  <c r="C2468" i="2"/>
  <c r="B2468" i="2"/>
  <c r="A2468" i="2"/>
  <c r="C2467" i="2"/>
  <c r="B2467" i="2"/>
  <c r="A2467" i="2"/>
  <c r="C2466" i="2"/>
  <c r="B2466" i="2"/>
  <c r="A2466" i="2"/>
  <c r="C2465" i="2"/>
  <c r="B2465" i="2"/>
  <c r="A2465" i="2"/>
  <c r="C2464" i="2"/>
  <c r="B2464" i="2"/>
  <c r="A2464" i="2"/>
  <c r="C2463" i="2"/>
  <c r="B2463" i="2"/>
  <c r="A2463" i="2"/>
  <c r="C2462" i="2"/>
  <c r="B2462" i="2"/>
  <c r="A2462" i="2"/>
  <c r="C2461" i="2"/>
  <c r="B2461" i="2"/>
  <c r="A2461" i="2"/>
  <c r="C2460" i="2"/>
  <c r="B2460" i="2"/>
  <c r="A2460" i="2"/>
  <c r="C2459" i="2"/>
  <c r="B2459" i="2"/>
  <c r="A2459" i="2"/>
  <c r="C2458" i="2"/>
  <c r="B2458" i="2"/>
  <c r="A2458" i="2"/>
  <c r="C2457" i="2"/>
  <c r="B2457" i="2"/>
  <c r="A2457" i="2"/>
  <c r="C2456" i="2"/>
  <c r="B2456" i="2"/>
  <c r="A2456" i="2"/>
  <c r="C2455" i="2"/>
  <c r="B2455" i="2"/>
  <c r="A2455" i="2"/>
  <c r="C2454" i="2"/>
  <c r="B2454" i="2"/>
  <c r="A2454" i="2"/>
  <c r="C2453" i="2"/>
  <c r="B2453" i="2"/>
  <c r="A2453" i="2"/>
  <c r="C2452" i="2"/>
  <c r="B2452" i="2"/>
  <c r="A2452" i="2"/>
  <c r="C2451" i="2"/>
  <c r="B2451" i="2"/>
  <c r="A2451" i="2"/>
  <c r="C2450" i="2"/>
  <c r="B2450" i="2"/>
  <c r="A2450" i="2"/>
  <c r="C2449" i="2"/>
  <c r="B2449" i="2"/>
  <c r="A2449" i="2"/>
  <c r="C2448" i="2"/>
  <c r="B2448" i="2"/>
  <c r="A2448" i="2"/>
  <c r="C2447" i="2"/>
  <c r="B2447" i="2"/>
  <c r="A2447" i="2"/>
  <c r="C2446" i="2"/>
  <c r="B2446" i="2"/>
  <c r="A2446" i="2"/>
  <c r="C2445" i="2"/>
  <c r="B2445" i="2"/>
  <c r="A2445" i="2"/>
  <c r="C2444" i="2"/>
  <c r="B2444" i="2"/>
  <c r="A2444" i="2"/>
  <c r="C2443" i="2"/>
  <c r="B2443" i="2"/>
  <c r="A2443" i="2"/>
  <c r="C2442" i="2"/>
  <c r="B2442" i="2"/>
  <c r="A2442" i="2"/>
  <c r="C2441" i="2"/>
  <c r="B2441" i="2"/>
  <c r="A2441" i="2"/>
  <c r="C2440" i="2"/>
  <c r="B2440" i="2"/>
  <c r="A2440" i="2"/>
  <c r="C2439" i="2"/>
  <c r="B2439" i="2"/>
  <c r="A2439" i="2"/>
  <c r="C2438" i="2"/>
  <c r="B2438" i="2"/>
  <c r="A2438" i="2"/>
  <c r="C2437" i="2"/>
  <c r="B2437" i="2"/>
  <c r="A2437" i="2"/>
  <c r="C2436" i="2"/>
  <c r="B2436" i="2"/>
  <c r="A2436" i="2"/>
  <c r="C2435" i="2"/>
  <c r="B2435" i="2"/>
  <c r="A2435" i="2"/>
  <c r="C2434" i="2"/>
  <c r="B2434" i="2"/>
  <c r="A2434" i="2"/>
  <c r="C2433" i="2"/>
  <c r="B2433" i="2"/>
  <c r="A2433" i="2"/>
  <c r="C2432" i="2"/>
  <c r="B2432" i="2"/>
  <c r="A2432" i="2"/>
  <c r="C2431" i="2"/>
  <c r="B2431" i="2"/>
  <c r="A2431" i="2"/>
  <c r="C2430" i="2"/>
  <c r="B2430" i="2"/>
  <c r="A2430" i="2"/>
  <c r="C2429" i="2"/>
  <c r="B2429" i="2"/>
  <c r="A2429" i="2"/>
  <c r="C2428" i="2"/>
  <c r="B2428" i="2"/>
  <c r="A2428" i="2"/>
  <c r="C2427" i="2"/>
  <c r="B2427" i="2"/>
  <c r="A2427" i="2"/>
  <c r="C2426" i="2"/>
  <c r="B2426" i="2"/>
  <c r="A2426" i="2"/>
  <c r="C2425" i="2"/>
  <c r="B2425" i="2"/>
  <c r="A2425" i="2"/>
  <c r="C2424" i="2"/>
  <c r="B2424" i="2"/>
  <c r="A2424" i="2"/>
  <c r="C2423" i="2"/>
  <c r="B2423" i="2"/>
  <c r="A2423" i="2"/>
  <c r="C2422" i="2"/>
  <c r="B2422" i="2"/>
  <c r="A2422" i="2"/>
  <c r="C2421" i="2"/>
  <c r="B2421" i="2"/>
  <c r="A2421" i="2"/>
  <c r="C2420" i="2"/>
  <c r="B2420" i="2"/>
  <c r="A2420" i="2"/>
  <c r="C2419" i="2"/>
  <c r="B2419" i="2"/>
  <c r="A2419" i="2"/>
  <c r="C2418" i="2"/>
  <c r="B2418" i="2"/>
  <c r="A2418" i="2"/>
  <c r="C2417" i="2"/>
  <c r="B2417" i="2"/>
  <c r="A2417" i="2"/>
  <c r="C2416" i="2"/>
  <c r="B2416" i="2"/>
  <c r="A2416" i="2"/>
  <c r="C2415" i="2"/>
  <c r="B2415" i="2"/>
  <c r="A2415" i="2"/>
  <c r="C2414" i="2"/>
  <c r="B2414" i="2"/>
  <c r="A2414" i="2"/>
  <c r="C2413" i="2"/>
  <c r="B2413" i="2"/>
  <c r="A2413" i="2"/>
  <c r="C2412" i="2"/>
  <c r="B2412" i="2"/>
  <c r="A2412" i="2"/>
  <c r="C2411" i="2"/>
  <c r="B2411" i="2"/>
  <c r="A2411" i="2"/>
  <c r="C2410" i="2"/>
  <c r="B2410" i="2"/>
  <c r="A2410" i="2"/>
  <c r="C2409" i="2"/>
  <c r="B2409" i="2"/>
  <c r="A2409" i="2"/>
  <c r="C2408" i="2"/>
  <c r="B2408" i="2"/>
  <c r="A2408" i="2"/>
  <c r="C2407" i="2"/>
  <c r="B2407" i="2"/>
  <c r="A2407" i="2"/>
  <c r="C2406" i="2"/>
  <c r="B2406" i="2"/>
  <c r="A2406" i="2"/>
  <c r="C2405" i="2"/>
  <c r="B2405" i="2"/>
  <c r="A2405" i="2"/>
  <c r="C2404" i="2"/>
  <c r="B2404" i="2"/>
  <c r="A2404" i="2"/>
  <c r="C2403" i="2"/>
  <c r="B2403" i="2"/>
  <c r="A2403" i="2"/>
  <c r="C2402" i="2"/>
  <c r="B2402" i="2"/>
  <c r="A2402" i="2"/>
  <c r="C2401" i="2"/>
  <c r="B2401" i="2"/>
  <c r="A2401" i="2"/>
  <c r="C2400" i="2"/>
  <c r="B2400" i="2"/>
  <c r="A2400" i="2"/>
  <c r="C2399" i="2"/>
  <c r="B2399" i="2"/>
  <c r="A2399" i="2"/>
  <c r="C2398" i="2"/>
  <c r="B2398" i="2"/>
  <c r="A2398" i="2"/>
  <c r="C2397" i="2"/>
  <c r="B2397" i="2"/>
  <c r="A2397" i="2"/>
  <c r="C2396" i="2"/>
  <c r="B2396" i="2"/>
  <c r="A2396" i="2"/>
  <c r="C2395" i="2"/>
  <c r="B2395" i="2"/>
  <c r="A2395" i="2"/>
  <c r="C2394" i="2"/>
  <c r="B2394" i="2"/>
  <c r="A2394" i="2"/>
  <c r="C2393" i="2"/>
  <c r="B2393" i="2"/>
  <c r="A2393" i="2"/>
  <c r="C2392" i="2"/>
  <c r="B2392" i="2"/>
  <c r="A2392" i="2"/>
  <c r="C2391" i="2"/>
  <c r="B2391" i="2"/>
  <c r="A2391" i="2"/>
  <c r="C2390" i="2"/>
  <c r="B2390" i="2"/>
  <c r="A2390" i="2"/>
  <c r="C2389" i="2"/>
  <c r="B2389" i="2"/>
  <c r="A2389" i="2"/>
  <c r="C2388" i="2"/>
  <c r="B2388" i="2"/>
  <c r="A2388" i="2"/>
  <c r="C2387" i="2"/>
  <c r="B2387" i="2"/>
  <c r="A2387" i="2"/>
  <c r="C2386" i="2"/>
  <c r="B2386" i="2"/>
  <c r="A2386" i="2"/>
  <c r="C2385" i="2"/>
  <c r="B2385" i="2"/>
  <c r="A2385" i="2"/>
  <c r="C2384" i="2"/>
  <c r="B2384" i="2"/>
  <c r="A2384" i="2"/>
  <c r="C2383" i="2"/>
  <c r="B2383" i="2"/>
  <c r="A2383" i="2"/>
  <c r="C2382" i="2"/>
  <c r="B2382" i="2"/>
  <c r="A2382" i="2"/>
  <c r="C2381" i="2"/>
  <c r="B2381" i="2"/>
  <c r="A2381" i="2"/>
  <c r="C2380" i="2"/>
  <c r="B2380" i="2"/>
  <c r="A2380" i="2"/>
  <c r="C2379" i="2"/>
  <c r="B2379" i="2"/>
  <c r="A2379" i="2"/>
  <c r="C2378" i="2"/>
  <c r="B2378" i="2"/>
  <c r="A2378" i="2"/>
  <c r="C2377" i="2"/>
  <c r="B2377" i="2"/>
  <c r="A2377" i="2"/>
  <c r="C2376" i="2"/>
  <c r="B2376" i="2"/>
  <c r="A2376" i="2"/>
  <c r="C2375" i="2"/>
  <c r="B2375" i="2"/>
  <c r="A2375" i="2"/>
  <c r="C2374" i="2"/>
  <c r="B2374" i="2"/>
  <c r="A2374" i="2"/>
  <c r="C2373" i="2"/>
  <c r="B2373" i="2"/>
  <c r="A2373" i="2"/>
  <c r="C2372" i="2"/>
  <c r="B2372" i="2"/>
  <c r="A2372" i="2"/>
  <c r="C2371" i="2"/>
  <c r="B2371" i="2"/>
  <c r="A2371" i="2"/>
  <c r="C2370" i="2"/>
  <c r="B2370" i="2"/>
  <c r="A2370" i="2"/>
  <c r="C2369" i="2"/>
  <c r="B2369" i="2"/>
  <c r="A2369" i="2"/>
  <c r="C2368" i="2"/>
  <c r="B2368" i="2"/>
  <c r="A2368" i="2"/>
  <c r="C2367" i="2"/>
  <c r="B2367" i="2"/>
  <c r="A2367" i="2"/>
  <c r="C2366" i="2"/>
  <c r="B2366" i="2"/>
  <c r="A2366" i="2"/>
  <c r="C2365" i="2"/>
  <c r="B2365" i="2"/>
  <c r="A2365" i="2"/>
  <c r="C2364" i="2"/>
  <c r="B2364" i="2"/>
  <c r="A2364" i="2"/>
  <c r="C2363" i="2"/>
  <c r="B2363" i="2"/>
  <c r="A2363" i="2"/>
  <c r="C2362" i="2"/>
  <c r="B2362" i="2"/>
  <c r="A2362" i="2"/>
  <c r="C2361" i="2"/>
  <c r="B2361" i="2"/>
  <c r="A2361" i="2"/>
  <c r="C2360" i="2"/>
  <c r="B2360" i="2"/>
  <c r="A2360" i="2"/>
  <c r="C2359" i="2"/>
  <c r="B2359" i="2"/>
  <c r="A2359" i="2"/>
  <c r="C2358" i="2"/>
  <c r="B2358" i="2"/>
  <c r="A2358" i="2"/>
  <c r="C2357" i="2"/>
  <c r="B2357" i="2"/>
  <c r="A2357" i="2"/>
  <c r="C2356" i="2"/>
  <c r="B2356" i="2"/>
  <c r="A2356" i="2"/>
  <c r="C2355" i="2"/>
  <c r="B2355" i="2"/>
  <c r="A2355" i="2"/>
  <c r="C2354" i="2"/>
  <c r="B2354" i="2"/>
  <c r="A2354" i="2"/>
  <c r="C2353" i="2"/>
  <c r="B2353" i="2"/>
  <c r="A2353" i="2"/>
  <c r="C2352" i="2"/>
  <c r="B2352" i="2"/>
  <c r="A2352" i="2"/>
  <c r="C2351" i="2"/>
  <c r="B2351" i="2"/>
  <c r="A2351" i="2"/>
  <c r="C2350" i="2"/>
  <c r="B2350" i="2"/>
  <c r="A2350" i="2"/>
  <c r="C2349" i="2"/>
  <c r="B2349" i="2"/>
  <c r="A2349" i="2"/>
  <c r="C2348" i="2"/>
  <c r="B2348" i="2"/>
  <c r="A2348" i="2"/>
  <c r="C2347" i="2"/>
  <c r="B2347" i="2"/>
  <c r="A2347" i="2"/>
  <c r="C2346" i="2"/>
  <c r="B2346" i="2"/>
  <c r="A2346" i="2"/>
  <c r="C2345" i="2"/>
  <c r="B2345" i="2"/>
  <c r="A2345" i="2"/>
  <c r="C2344" i="2"/>
  <c r="B2344" i="2"/>
  <c r="A2344" i="2"/>
  <c r="C2343" i="2"/>
  <c r="B2343" i="2"/>
  <c r="A2343" i="2"/>
  <c r="C2342" i="2"/>
  <c r="B2342" i="2"/>
  <c r="A2342" i="2"/>
  <c r="C2341" i="2"/>
  <c r="B2341" i="2"/>
  <c r="A2341" i="2"/>
  <c r="C2340" i="2"/>
  <c r="B2340" i="2"/>
  <c r="A2340" i="2"/>
  <c r="C2339" i="2"/>
  <c r="B2339" i="2"/>
  <c r="A2339" i="2"/>
  <c r="C2338" i="2"/>
  <c r="B2338" i="2"/>
  <c r="A2338" i="2"/>
  <c r="C2337" i="2"/>
  <c r="B2337" i="2"/>
  <c r="A2337" i="2"/>
  <c r="C2336" i="2"/>
  <c r="B2336" i="2"/>
  <c r="A2336" i="2"/>
  <c r="C2335" i="2"/>
  <c r="B2335" i="2"/>
  <c r="A2335" i="2"/>
  <c r="C2334" i="2"/>
  <c r="B2334" i="2"/>
  <c r="A2334" i="2"/>
  <c r="C2333" i="2"/>
  <c r="B2333" i="2"/>
  <c r="A2333" i="2"/>
  <c r="C2332" i="2"/>
  <c r="B2332" i="2"/>
  <c r="A2332" i="2"/>
  <c r="C2331" i="2"/>
  <c r="B2331" i="2"/>
  <c r="A2331" i="2"/>
  <c r="C2330" i="2"/>
  <c r="B2330" i="2"/>
  <c r="A2330" i="2"/>
  <c r="C2329" i="2"/>
  <c r="B2329" i="2"/>
  <c r="A2329" i="2"/>
  <c r="C2328" i="2"/>
  <c r="B2328" i="2"/>
  <c r="A2328" i="2"/>
  <c r="C2327" i="2"/>
  <c r="B2327" i="2"/>
  <c r="A2327" i="2"/>
  <c r="C2326" i="2"/>
  <c r="B2326" i="2"/>
  <c r="A2326" i="2"/>
  <c r="C2325" i="2"/>
  <c r="B2325" i="2"/>
  <c r="A2325" i="2"/>
  <c r="C2324" i="2"/>
  <c r="B2324" i="2"/>
  <c r="A2324" i="2"/>
  <c r="C2323" i="2"/>
  <c r="B2323" i="2"/>
  <c r="A2323" i="2"/>
  <c r="C2322" i="2"/>
  <c r="B2322" i="2"/>
  <c r="A2322" i="2"/>
  <c r="C2321" i="2"/>
  <c r="B2321" i="2"/>
  <c r="A2321" i="2"/>
  <c r="C2320" i="2"/>
  <c r="B2320" i="2"/>
  <c r="A2320" i="2"/>
  <c r="C2319" i="2"/>
  <c r="B2319" i="2"/>
  <c r="A2319" i="2"/>
  <c r="C2318" i="2"/>
  <c r="B2318" i="2"/>
  <c r="A2318" i="2"/>
  <c r="C2317" i="2"/>
  <c r="B2317" i="2"/>
  <c r="A2317" i="2"/>
  <c r="C2316" i="2"/>
  <c r="B2316" i="2"/>
  <c r="A2316" i="2"/>
  <c r="C2315" i="2"/>
  <c r="B2315" i="2"/>
  <c r="A2315" i="2"/>
  <c r="C2314" i="2"/>
  <c r="B2314" i="2"/>
  <c r="A2314" i="2"/>
  <c r="C2313" i="2"/>
  <c r="B2313" i="2"/>
  <c r="A2313" i="2"/>
  <c r="C2312" i="2"/>
  <c r="B2312" i="2"/>
  <c r="A2312" i="2"/>
  <c r="C2311" i="2"/>
  <c r="B2311" i="2"/>
  <c r="A2311" i="2"/>
  <c r="C2310" i="2"/>
  <c r="B2310" i="2"/>
  <c r="A2310" i="2"/>
  <c r="C2309" i="2"/>
  <c r="B2309" i="2"/>
  <c r="A2309" i="2"/>
  <c r="C2308" i="2"/>
  <c r="B2308" i="2"/>
  <c r="A2308" i="2"/>
  <c r="C2307" i="2"/>
  <c r="B2307" i="2"/>
  <c r="A2307" i="2"/>
  <c r="C2306" i="2"/>
  <c r="B2306" i="2"/>
  <c r="A2306" i="2"/>
  <c r="C2305" i="2"/>
  <c r="B2305" i="2"/>
  <c r="A2305" i="2"/>
  <c r="C2304" i="2"/>
  <c r="B2304" i="2"/>
  <c r="A2304" i="2"/>
  <c r="C2303" i="2"/>
  <c r="B2303" i="2"/>
  <c r="A2303" i="2"/>
  <c r="C2302" i="2"/>
  <c r="B2302" i="2"/>
  <c r="A2302" i="2"/>
  <c r="C2301" i="2"/>
  <c r="B2301" i="2"/>
  <c r="A2301" i="2"/>
  <c r="C2300" i="2"/>
  <c r="B2300" i="2"/>
  <c r="A2300" i="2"/>
  <c r="C2299" i="2"/>
  <c r="B2299" i="2"/>
  <c r="A2299" i="2"/>
  <c r="C2298" i="2"/>
  <c r="B2298" i="2"/>
  <c r="A2298" i="2"/>
  <c r="C2297" i="2"/>
  <c r="B2297" i="2"/>
  <c r="A2297" i="2"/>
  <c r="C2296" i="2"/>
  <c r="B2296" i="2"/>
  <c r="A2296" i="2"/>
  <c r="C2295" i="2"/>
  <c r="B2295" i="2"/>
  <c r="A2295" i="2"/>
  <c r="C2294" i="2"/>
  <c r="B2294" i="2"/>
  <c r="A2294" i="2"/>
  <c r="C2293" i="2"/>
  <c r="B2293" i="2"/>
  <c r="A2293" i="2"/>
  <c r="C2292" i="2"/>
  <c r="B2292" i="2"/>
  <c r="A2292" i="2"/>
  <c r="C2291" i="2"/>
  <c r="B2291" i="2"/>
  <c r="A2291" i="2"/>
  <c r="C2290" i="2"/>
  <c r="B2290" i="2"/>
  <c r="A2290" i="2"/>
  <c r="C2289" i="2"/>
  <c r="B2289" i="2"/>
  <c r="A2289" i="2"/>
  <c r="C2288" i="2"/>
  <c r="B2288" i="2"/>
  <c r="A2288" i="2"/>
  <c r="C2287" i="2"/>
  <c r="B2287" i="2"/>
  <c r="A2287" i="2"/>
  <c r="C2286" i="2"/>
  <c r="B2286" i="2"/>
  <c r="A2286" i="2"/>
  <c r="C2285" i="2"/>
  <c r="B2285" i="2"/>
  <c r="A2285" i="2"/>
  <c r="C2284" i="2"/>
  <c r="B2284" i="2"/>
  <c r="A2284" i="2"/>
  <c r="C2283" i="2"/>
  <c r="B2283" i="2"/>
  <c r="A2283" i="2"/>
  <c r="C2282" i="2"/>
  <c r="B2282" i="2"/>
  <c r="A2282" i="2"/>
  <c r="C2281" i="2"/>
  <c r="B2281" i="2"/>
  <c r="A2281" i="2"/>
  <c r="C2280" i="2"/>
  <c r="B2280" i="2"/>
  <c r="A2280" i="2"/>
  <c r="C2279" i="2"/>
  <c r="B2279" i="2"/>
  <c r="A2279" i="2"/>
  <c r="C2278" i="2"/>
  <c r="B2278" i="2"/>
  <c r="A2278" i="2"/>
  <c r="C2277" i="2"/>
  <c r="B2277" i="2"/>
  <c r="A2277" i="2"/>
  <c r="C2276" i="2"/>
  <c r="B2276" i="2"/>
  <c r="A2276" i="2"/>
  <c r="C2275" i="2"/>
  <c r="B2275" i="2"/>
  <c r="A2275" i="2"/>
  <c r="C2274" i="2"/>
  <c r="B2274" i="2"/>
  <c r="A2274" i="2"/>
  <c r="C2273" i="2"/>
  <c r="B2273" i="2"/>
  <c r="A2273" i="2"/>
  <c r="C2272" i="2"/>
  <c r="B2272" i="2"/>
  <c r="A2272" i="2"/>
  <c r="C2271" i="2"/>
  <c r="B2271" i="2"/>
  <c r="A2271" i="2"/>
  <c r="C2270" i="2"/>
  <c r="B2270" i="2"/>
  <c r="A2270" i="2"/>
  <c r="C2269" i="2"/>
  <c r="B2269" i="2"/>
  <c r="A2269" i="2"/>
  <c r="C2268" i="2"/>
  <c r="B2268" i="2"/>
  <c r="A2268" i="2"/>
  <c r="C2267" i="2"/>
  <c r="B2267" i="2"/>
  <c r="A2267" i="2"/>
  <c r="C2266" i="2"/>
  <c r="B2266" i="2"/>
  <c r="A2266" i="2"/>
  <c r="C2265" i="2"/>
  <c r="B2265" i="2"/>
  <c r="A2265" i="2"/>
  <c r="C2264" i="2"/>
  <c r="B2264" i="2"/>
  <c r="A2264" i="2"/>
  <c r="C2263" i="2"/>
  <c r="B2263" i="2"/>
  <c r="A2263" i="2"/>
  <c r="C2262" i="2"/>
  <c r="B2262" i="2"/>
  <c r="A2262" i="2"/>
  <c r="C2261" i="2"/>
  <c r="B2261" i="2"/>
  <c r="A2261" i="2"/>
  <c r="C2260" i="2"/>
  <c r="B2260" i="2"/>
  <c r="A2260" i="2"/>
  <c r="C2259" i="2"/>
  <c r="B2259" i="2"/>
  <c r="A2259" i="2"/>
  <c r="C2258" i="2"/>
  <c r="B2258" i="2"/>
  <c r="A2258" i="2"/>
  <c r="C2257" i="2"/>
  <c r="B2257" i="2"/>
  <c r="A2257" i="2"/>
  <c r="C2256" i="2"/>
  <c r="B2256" i="2"/>
  <c r="A2256" i="2"/>
  <c r="C2255" i="2"/>
  <c r="B2255" i="2"/>
  <c r="A2255" i="2"/>
  <c r="C2254" i="2"/>
  <c r="B2254" i="2"/>
  <c r="A2254" i="2"/>
  <c r="C2253" i="2"/>
  <c r="B2253" i="2"/>
  <c r="A2253" i="2"/>
  <c r="C2252" i="2"/>
  <c r="B2252" i="2"/>
  <c r="A2252" i="2"/>
  <c r="C2251" i="2"/>
  <c r="B2251" i="2"/>
  <c r="A2251" i="2"/>
  <c r="C2250" i="2"/>
  <c r="B2250" i="2"/>
  <c r="A2250" i="2"/>
  <c r="C2249" i="2"/>
  <c r="B2249" i="2"/>
  <c r="A2249" i="2"/>
  <c r="C2248" i="2"/>
  <c r="B2248" i="2"/>
  <c r="A2248" i="2"/>
  <c r="C2247" i="2"/>
  <c r="B2247" i="2"/>
  <c r="A2247" i="2"/>
  <c r="C2246" i="2"/>
  <c r="B2246" i="2"/>
  <c r="A2246" i="2"/>
  <c r="C2245" i="2"/>
  <c r="B2245" i="2"/>
  <c r="A2245" i="2"/>
  <c r="C2244" i="2"/>
  <c r="B2244" i="2"/>
  <c r="A2244" i="2"/>
  <c r="C2243" i="2"/>
  <c r="B2243" i="2"/>
  <c r="A2243" i="2"/>
  <c r="C2242" i="2"/>
  <c r="B2242" i="2"/>
  <c r="A2242" i="2"/>
  <c r="C2241" i="2"/>
  <c r="B2241" i="2"/>
  <c r="A2241" i="2"/>
  <c r="C2240" i="2"/>
  <c r="B2240" i="2"/>
  <c r="A2240" i="2"/>
  <c r="C2239" i="2"/>
  <c r="B2239" i="2"/>
  <c r="A2239" i="2"/>
  <c r="C2238" i="2"/>
  <c r="B2238" i="2"/>
  <c r="A2238" i="2"/>
  <c r="C2237" i="2"/>
  <c r="B2237" i="2"/>
  <c r="A2237" i="2"/>
  <c r="C2236" i="2"/>
  <c r="B2236" i="2"/>
  <c r="A2236" i="2"/>
  <c r="C2235" i="2"/>
  <c r="B2235" i="2"/>
  <c r="A2235" i="2"/>
  <c r="C2234" i="2"/>
  <c r="B2234" i="2"/>
  <c r="A2234" i="2"/>
  <c r="C2233" i="2"/>
  <c r="B2233" i="2"/>
  <c r="A2233" i="2"/>
  <c r="C2232" i="2"/>
  <c r="B2232" i="2"/>
  <c r="A2232" i="2"/>
  <c r="C2231" i="2"/>
  <c r="B2231" i="2"/>
  <c r="A2231" i="2"/>
  <c r="C2230" i="2"/>
  <c r="B2230" i="2"/>
  <c r="A2230" i="2"/>
  <c r="C2229" i="2"/>
  <c r="B2229" i="2"/>
  <c r="A2229" i="2"/>
  <c r="C2228" i="2"/>
  <c r="B2228" i="2"/>
  <c r="A2228" i="2"/>
  <c r="C2227" i="2"/>
  <c r="B2227" i="2"/>
  <c r="A2227" i="2"/>
  <c r="C2226" i="2"/>
  <c r="B2226" i="2"/>
  <c r="A2226" i="2"/>
  <c r="C2225" i="2"/>
  <c r="B2225" i="2"/>
  <c r="A2225" i="2"/>
  <c r="C2224" i="2"/>
  <c r="B2224" i="2"/>
  <c r="A2224" i="2"/>
  <c r="C2223" i="2"/>
  <c r="B2223" i="2"/>
  <c r="A2223" i="2"/>
  <c r="C2222" i="2"/>
  <c r="B2222" i="2"/>
  <c r="A2222" i="2"/>
  <c r="C2221" i="2"/>
  <c r="B2221" i="2"/>
  <c r="A2221" i="2"/>
  <c r="C2220" i="2"/>
  <c r="B2220" i="2"/>
  <c r="A2220" i="2"/>
  <c r="C2219" i="2"/>
  <c r="B2219" i="2"/>
  <c r="A2219" i="2"/>
  <c r="C2218" i="2"/>
  <c r="B2218" i="2"/>
  <c r="A2218" i="2"/>
  <c r="C2217" i="2"/>
  <c r="B2217" i="2"/>
  <c r="A2217" i="2"/>
  <c r="C2216" i="2"/>
  <c r="B2216" i="2"/>
  <c r="A2216" i="2"/>
  <c r="C2215" i="2"/>
  <c r="B2215" i="2"/>
  <c r="A2215" i="2"/>
  <c r="C2214" i="2"/>
  <c r="B2214" i="2"/>
  <c r="A2214" i="2"/>
  <c r="C2213" i="2"/>
  <c r="B2213" i="2"/>
  <c r="A2213" i="2"/>
  <c r="C2212" i="2"/>
  <c r="B2212" i="2"/>
  <c r="A2212" i="2"/>
  <c r="C2211" i="2"/>
  <c r="B2211" i="2"/>
  <c r="A2211" i="2"/>
  <c r="C2210" i="2"/>
  <c r="B2210" i="2"/>
  <c r="A2210" i="2"/>
  <c r="C2209" i="2"/>
  <c r="B2209" i="2"/>
  <c r="A2209" i="2"/>
  <c r="C2208" i="2"/>
  <c r="B2208" i="2"/>
  <c r="A2208" i="2"/>
  <c r="C2207" i="2"/>
  <c r="B2207" i="2"/>
  <c r="A2207" i="2"/>
  <c r="C2206" i="2"/>
  <c r="B2206" i="2"/>
  <c r="A2206" i="2"/>
  <c r="C2205" i="2"/>
  <c r="B2205" i="2"/>
  <c r="A2205" i="2"/>
  <c r="C2204" i="2"/>
  <c r="B2204" i="2"/>
  <c r="A2204" i="2"/>
  <c r="C2203" i="2"/>
  <c r="B2203" i="2"/>
  <c r="A2203" i="2"/>
  <c r="C2202" i="2"/>
  <c r="B2202" i="2"/>
  <c r="A2202" i="2"/>
  <c r="C2201" i="2"/>
  <c r="B2201" i="2"/>
  <c r="A2201" i="2"/>
  <c r="C2200" i="2"/>
  <c r="B2200" i="2"/>
  <c r="A2200" i="2"/>
  <c r="C2199" i="2"/>
  <c r="B2199" i="2"/>
  <c r="A2199" i="2"/>
  <c r="C2198" i="2"/>
  <c r="B2198" i="2"/>
  <c r="A2198" i="2"/>
  <c r="C2197" i="2"/>
  <c r="B2197" i="2"/>
  <c r="A2197" i="2"/>
  <c r="C2196" i="2"/>
  <c r="B2196" i="2"/>
  <c r="A2196" i="2"/>
  <c r="C2195" i="2"/>
  <c r="B2195" i="2"/>
  <c r="A2195" i="2"/>
  <c r="C2194" i="2"/>
  <c r="B2194" i="2"/>
  <c r="A2194" i="2"/>
  <c r="C2193" i="2"/>
  <c r="B2193" i="2"/>
  <c r="A2193" i="2"/>
  <c r="C2192" i="2"/>
  <c r="B2192" i="2"/>
  <c r="A2192" i="2"/>
  <c r="C2191" i="2"/>
  <c r="B2191" i="2"/>
  <c r="A2191" i="2"/>
  <c r="C2190" i="2"/>
  <c r="B2190" i="2"/>
  <c r="A2190" i="2"/>
  <c r="C2189" i="2"/>
  <c r="B2189" i="2"/>
  <c r="A2189" i="2"/>
  <c r="C2188" i="2"/>
  <c r="B2188" i="2"/>
  <c r="A2188" i="2"/>
  <c r="C2187" i="2"/>
  <c r="B2187" i="2"/>
  <c r="A2187" i="2"/>
  <c r="C2186" i="2"/>
  <c r="B2186" i="2"/>
  <c r="A2186" i="2"/>
  <c r="C2185" i="2"/>
  <c r="B2185" i="2"/>
  <c r="A2185" i="2"/>
  <c r="C2184" i="2"/>
  <c r="B2184" i="2"/>
  <c r="A2184" i="2"/>
  <c r="C2183" i="2"/>
  <c r="B2183" i="2"/>
  <c r="A2183" i="2"/>
  <c r="C2182" i="2"/>
  <c r="B2182" i="2"/>
  <c r="A2182" i="2"/>
  <c r="C2181" i="2"/>
  <c r="B2181" i="2"/>
  <c r="A2181" i="2"/>
  <c r="C2180" i="2"/>
  <c r="B2180" i="2"/>
  <c r="A2180" i="2"/>
  <c r="C2179" i="2"/>
  <c r="B2179" i="2"/>
  <c r="A2179" i="2"/>
  <c r="C2178" i="2"/>
  <c r="B2178" i="2"/>
  <c r="A2178" i="2"/>
  <c r="C2177" i="2"/>
  <c r="B2177" i="2"/>
  <c r="A2177" i="2"/>
  <c r="C2176" i="2"/>
  <c r="B2176" i="2"/>
  <c r="A2176" i="2"/>
  <c r="C2175" i="2"/>
  <c r="B2175" i="2"/>
  <c r="A2175" i="2"/>
  <c r="C2174" i="2"/>
  <c r="B2174" i="2"/>
  <c r="A2174" i="2"/>
  <c r="C2173" i="2"/>
  <c r="B2173" i="2"/>
  <c r="A2173" i="2"/>
  <c r="C2172" i="2"/>
  <c r="B2172" i="2"/>
  <c r="A2172" i="2"/>
  <c r="C2171" i="2"/>
  <c r="B2171" i="2"/>
  <c r="A2171" i="2"/>
  <c r="C2170" i="2"/>
  <c r="B2170" i="2"/>
  <c r="A2170" i="2"/>
  <c r="C2169" i="2"/>
  <c r="B2169" i="2"/>
  <c r="A2169" i="2"/>
  <c r="C2168" i="2"/>
  <c r="B2168" i="2"/>
  <c r="A2168" i="2"/>
  <c r="C2167" i="2"/>
  <c r="B2167" i="2"/>
  <c r="A2167" i="2"/>
  <c r="C2166" i="2"/>
  <c r="B2166" i="2"/>
  <c r="A2166" i="2"/>
  <c r="C2165" i="2"/>
  <c r="B2165" i="2"/>
  <c r="A2165" i="2"/>
  <c r="C2164" i="2"/>
  <c r="B2164" i="2"/>
  <c r="A2164" i="2"/>
  <c r="C2163" i="2"/>
  <c r="B2163" i="2"/>
  <c r="A2163" i="2"/>
  <c r="C2162" i="2"/>
  <c r="B2162" i="2"/>
  <c r="A2162" i="2"/>
  <c r="C2161" i="2"/>
  <c r="B2161" i="2"/>
  <c r="A2161" i="2"/>
  <c r="C2160" i="2"/>
  <c r="B2160" i="2"/>
  <c r="A2160" i="2"/>
  <c r="C2159" i="2"/>
  <c r="B2159" i="2"/>
  <c r="A2159" i="2"/>
  <c r="C2158" i="2"/>
  <c r="B2158" i="2"/>
  <c r="A2158" i="2"/>
  <c r="C2157" i="2"/>
  <c r="B2157" i="2"/>
  <c r="A2157" i="2"/>
  <c r="C2156" i="2"/>
  <c r="B2156" i="2"/>
  <c r="A2156" i="2"/>
  <c r="C2155" i="2"/>
  <c r="B2155" i="2"/>
  <c r="A2155" i="2"/>
  <c r="C2154" i="2"/>
  <c r="B2154" i="2"/>
  <c r="A2154" i="2"/>
  <c r="C2153" i="2"/>
  <c r="B2153" i="2"/>
  <c r="A2153" i="2"/>
  <c r="C2152" i="2"/>
  <c r="B2152" i="2"/>
  <c r="A2152" i="2"/>
  <c r="C2151" i="2"/>
  <c r="B2151" i="2"/>
  <c r="A2151" i="2"/>
  <c r="C2150" i="2"/>
  <c r="B2150" i="2"/>
  <c r="A2150" i="2"/>
  <c r="C2149" i="2"/>
  <c r="B2149" i="2"/>
  <c r="A2149" i="2"/>
  <c r="C2148" i="2"/>
  <c r="B2148" i="2"/>
  <c r="A2148" i="2"/>
  <c r="C2147" i="2"/>
  <c r="B2147" i="2"/>
  <c r="A2147" i="2"/>
  <c r="C2146" i="2"/>
  <c r="B2146" i="2"/>
  <c r="A2146" i="2"/>
  <c r="C2145" i="2"/>
  <c r="B2145" i="2"/>
  <c r="A2145" i="2"/>
  <c r="C2144" i="2"/>
  <c r="B2144" i="2"/>
  <c r="A2144" i="2"/>
  <c r="C2143" i="2"/>
  <c r="B2143" i="2"/>
  <c r="A2143" i="2"/>
  <c r="C2142" i="2"/>
  <c r="B2142" i="2"/>
  <c r="A2142" i="2"/>
  <c r="C2141" i="2"/>
  <c r="B2141" i="2"/>
  <c r="A2141" i="2"/>
  <c r="C2140" i="2"/>
  <c r="B2140" i="2"/>
  <c r="A2140" i="2"/>
  <c r="C2139" i="2"/>
  <c r="B2139" i="2"/>
  <c r="A2139" i="2"/>
  <c r="C2138" i="2"/>
  <c r="B2138" i="2"/>
  <c r="A2138" i="2"/>
  <c r="C2137" i="2"/>
  <c r="B2137" i="2"/>
  <c r="A2137" i="2"/>
  <c r="C2136" i="2"/>
  <c r="B2136" i="2"/>
  <c r="A2136" i="2"/>
  <c r="C2135" i="2"/>
  <c r="B2135" i="2"/>
  <c r="A2135" i="2"/>
  <c r="C2134" i="2"/>
  <c r="B2134" i="2"/>
  <c r="A2134" i="2"/>
  <c r="C2133" i="2"/>
  <c r="B2133" i="2"/>
  <c r="A2133" i="2"/>
  <c r="C2132" i="2"/>
  <c r="B2132" i="2"/>
  <c r="A2132" i="2"/>
  <c r="C2131" i="2"/>
  <c r="B2131" i="2"/>
  <c r="A2131" i="2"/>
  <c r="C2130" i="2"/>
  <c r="B2130" i="2"/>
  <c r="A2130" i="2"/>
  <c r="C2129" i="2"/>
  <c r="B2129" i="2"/>
  <c r="A2129" i="2"/>
  <c r="C2128" i="2"/>
  <c r="B2128" i="2"/>
  <c r="A2128" i="2"/>
  <c r="C2127" i="2"/>
  <c r="B2127" i="2"/>
  <c r="A2127" i="2"/>
  <c r="C2126" i="2"/>
  <c r="B2126" i="2"/>
  <c r="A2126" i="2"/>
  <c r="C2125" i="2"/>
  <c r="B2125" i="2"/>
  <c r="A2125" i="2"/>
  <c r="C2124" i="2"/>
  <c r="B2124" i="2"/>
  <c r="A2124" i="2"/>
  <c r="C2123" i="2"/>
  <c r="B2123" i="2"/>
  <c r="A2123" i="2"/>
  <c r="C2122" i="2"/>
  <c r="B2122" i="2"/>
  <c r="A2122" i="2"/>
  <c r="C2121" i="2"/>
  <c r="B2121" i="2"/>
  <c r="A2121" i="2"/>
  <c r="C2120" i="2"/>
  <c r="B2120" i="2"/>
  <c r="A2120" i="2"/>
  <c r="C2119" i="2"/>
  <c r="B2119" i="2"/>
  <c r="A2119" i="2"/>
  <c r="C2118" i="2"/>
  <c r="B2118" i="2"/>
  <c r="A2118" i="2"/>
  <c r="C2117" i="2"/>
  <c r="B2117" i="2"/>
  <c r="A2117" i="2"/>
  <c r="C2116" i="2"/>
  <c r="B2116" i="2"/>
  <c r="A2116" i="2"/>
  <c r="C2115" i="2"/>
  <c r="B2115" i="2"/>
  <c r="A2115" i="2"/>
  <c r="C2114" i="2"/>
  <c r="B2114" i="2"/>
  <c r="A2114" i="2"/>
  <c r="C2113" i="2"/>
  <c r="B2113" i="2"/>
  <c r="A2113" i="2"/>
  <c r="C2112" i="2"/>
  <c r="B2112" i="2"/>
  <c r="A2112" i="2"/>
  <c r="C2111" i="2"/>
  <c r="B2111" i="2"/>
  <c r="A2111" i="2"/>
  <c r="C2110" i="2"/>
  <c r="B2110" i="2"/>
  <c r="A2110" i="2"/>
  <c r="C2109" i="2"/>
  <c r="B2109" i="2"/>
  <c r="A2109" i="2"/>
  <c r="C2108" i="2"/>
  <c r="B2108" i="2"/>
  <c r="A2108" i="2"/>
  <c r="C2107" i="2"/>
  <c r="B2107" i="2"/>
  <c r="A2107" i="2"/>
  <c r="C2106" i="2"/>
  <c r="B2106" i="2"/>
  <c r="A2106" i="2"/>
  <c r="C2105" i="2"/>
  <c r="B2105" i="2"/>
  <c r="A2105" i="2"/>
  <c r="C2104" i="2"/>
  <c r="B2104" i="2"/>
  <c r="A2104" i="2"/>
  <c r="C2103" i="2"/>
  <c r="B2103" i="2"/>
  <c r="A2103" i="2"/>
  <c r="C2102" i="2"/>
  <c r="B2102" i="2"/>
  <c r="A2102" i="2"/>
  <c r="C2101" i="2"/>
  <c r="B2101" i="2"/>
  <c r="A2101" i="2"/>
  <c r="C2100" i="2"/>
  <c r="B2100" i="2"/>
  <c r="A2100" i="2"/>
  <c r="C2099" i="2"/>
  <c r="B2099" i="2"/>
  <c r="A2099" i="2"/>
  <c r="C2098" i="2"/>
  <c r="B2098" i="2"/>
  <c r="A2098" i="2"/>
  <c r="C2097" i="2"/>
  <c r="B2097" i="2"/>
  <c r="A2097" i="2"/>
  <c r="C2096" i="2"/>
  <c r="B2096" i="2"/>
  <c r="A2096" i="2"/>
  <c r="C2095" i="2"/>
  <c r="B2095" i="2"/>
  <c r="A2095" i="2"/>
  <c r="C2094" i="2"/>
  <c r="B2094" i="2"/>
  <c r="A2094" i="2"/>
  <c r="C2093" i="2"/>
  <c r="B2093" i="2"/>
  <c r="A2093" i="2"/>
  <c r="C2092" i="2"/>
  <c r="B2092" i="2"/>
  <c r="A2092" i="2"/>
  <c r="C2091" i="2"/>
  <c r="B2091" i="2"/>
  <c r="A2091" i="2"/>
  <c r="C2090" i="2"/>
  <c r="B2090" i="2"/>
  <c r="A2090" i="2"/>
  <c r="C2089" i="2"/>
  <c r="B2089" i="2"/>
  <c r="A2089" i="2"/>
  <c r="C2088" i="2"/>
  <c r="B2088" i="2"/>
  <c r="A2088" i="2"/>
  <c r="C2087" i="2"/>
  <c r="B2087" i="2"/>
  <c r="A2087" i="2"/>
  <c r="C2086" i="2"/>
  <c r="B2086" i="2"/>
  <c r="A2086" i="2"/>
  <c r="C2085" i="2"/>
  <c r="B2085" i="2"/>
  <c r="A2085" i="2"/>
  <c r="C2084" i="2"/>
  <c r="B2084" i="2"/>
  <c r="A2084" i="2"/>
  <c r="C2083" i="2"/>
  <c r="B2083" i="2"/>
  <c r="A2083" i="2"/>
  <c r="C2082" i="2"/>
  <c r="B2082" i="2"/>
  <c r="A2082" i="2"/>
  <c r="C2081" i="2"/>
  <c r="B2081" i="2"/>
  <c r="A2081" i="2"/>
  <c r="C2080" i="2"/>
  <c r="B2080" i="2"/>
  <c r="A2080" i="2"/>
  <c r="C2079" i="2"/>
  <c r="B2079" i="2"/>
  <c r="A2079" i="2"/>
  <c r="C2078" i="2"/>
  <c r="B2078" i="2"/>
  <c r="A2078" i="2"/>
  <c r="C2077" i="2"/>
  <c r="B2077" i="2"/>
  <c r="A2077" i="2"/>
  <c r="C2076" i="2"/>
  <c r="B2076" i="2"/>
  <c r="A2076" i="2"/>
  <c r="C2075" i="2"/>
  <c r="B2075" i="2"/>
  <c r="A2075" i="2"/>
  <c r="C2074" i="2"/>
  <c r="B2074" i="2"/>
  <c r="A2074" i="2"/>
  <c r="C2073" i="2"/>
  <c r="B2073" i="2"/>
  <c r="A2073" i="2"/>
  <c r="C2072" i="2"/>
  <c r="B2072" i="2"/>
  <c r="A2072" i="2"/>
  <c r="C2071" i="2"/>
  <c r="B2071" i="2"/>
  <c r="A2071" i="2"/>
  <c r="C2070" i="2"/>
  <c r="B2070" i="2"/>
  <c r="A2070" i="2"/>
  <c r="C2069" i="2"/>
  <c r="B2069" i="2"/>
  <c r="A2069" i="2"/>
  <c r="C2068" i="2"/>
  <c r="B2068" i="2"/>
  <c r="A2068" i="2"/>
  <c r="C2067" i="2"/>
  <c r="B2067" i="2"/>
  <c r="A2067" i="2"/>
  <c r="C2066" i="2"/>
  <c r="B2066" i="2"/>
  <c r="A2066" i="2"/>
  <c r="C2065" i="2"/>
  <c r="B2065" i="2"/>
  <c r="A2065" i="2"/>
  <c r="C2064" i="2"/>
  <c r="B2064" i="2"/>
  <c r="A2064" i="2"/>
  <c r="C2063" i="2"/>
  <c r="B2063" i="2"/>
  <c r="A2063" i="2"/>
  <c r="C2062" i="2"/>
  <c r="B2062" i="2"/>
  <c r="A2062" i="2"/>
  <c r="C2061" i="2"/>
  <c r="B2061" i="2"/>
  <c r="A2061" i="2"/>
  <c r="C2060" i="2"/>
  <c r="B2060" i="2"/>
  <c r="A2060" i="2"/>
  <c r="C2059" i="2"/>
  <c r="B2059" i="2"/>
  <c r="A2059" i="2"/>
  <c r="C2058" i="2"/>
  <c r="B2058" i="2"/>
  <c r="A2058" i="2"/>
  <c r="C2057" i="2"/>
  <c r="B2057" i="2"/>
  <c r="A2057" i="2"/>
  <c r="C2056" i="2"/>
  <c r="B2056" i="2"/>
  <c r="A2056" i="2"/>
  <c r="C2055" i="2"/>
  <c r="B2055" i="2"/>
  <c r="A2055" i="2"/>
  <c r="C2054" i="2"/>
  <c r="B2054" i="2"/>
  <c r="A2054" i="2"/>
  <c r="C2053" i="2"/>
  <c r="B2053" i="2"/>
  <c r="A2053" i="2"/>
  <c r="C2052" i="2"/>
  <c r="B2052" i="2"/>
  <c r="A2052" i="2"/>
  <c r="C2051" i="2"/>
  <c r="B2051" i="2"/>
  <c r="A2051" i="2"/>
  <c r="C2050" i="2"/>
  <c r="B2050" i="2"/>
  <c r="A2050" i="2"/>
  <c r="C2049" i="2"/>
  <c r="B2049" i="2"/>
  <c r="A2049" i="2"/>
  <c r="C2048" i="2"/>
  <c r="B2048" i="2"/>
  <c r="A2048" i="2"/>
  <c r="C2047" i="2"/>
  <c r="B2047" i="2"/>
  <c r="A2047" i="2"/>
  <c r="C2046" i="2"/>
  <c r="B2046" i="2"/>
  <c r="A2046" i="2"/>
  <c r="C2045" i="2"/>
  <c r="B2045" i="2"/>
  <c r="A2045" i="2"/>
  <c r="C2044" i="2"/>
  <c r="B2044" i="2"/>
  <c r="A2044" i="2"/>
  <c r="C2043" i="2"/>
  <c r="B2043" i="2"/>
  <c r="A2043" i="2"/>
  <c r="C2042" i="2"/>
  <c r="B2042" i="2"/>
  <c r="A2042" i="2"/>
  <c r="C2041" i="2"/>
  <c r="B2041" i="2"/>
  <c r="A2041" i="2"/>
  <c r="C2040" i="2"/>
  <c r="B2040" i="2"/>
  <c r="A2040" i="2"/>
  <c r="C2039" i="2"/>
  <c r="B2039" i="2"/>
  <c r="A2039" i="2"/>
  <c r="C2038" i="2"/>
  <c r="B2038" i="2"/>
  <c r="A2038" i="2"/>
  <c r="C2037" i="2"/>
  <c r="B2037" i="2"/>
  <c r="A2037" i="2"/>
  <c r="C2036" i="2"/>
  <c r="B2036" i="2"/>
  <c r="A2036" i="2"/>
  <c r="C2035" i="2"/>
  <c r="B2035" i="2"/>
  <c r="A2035" i="2"/>
  <c r="C2034" i="2"/>
  <c r="B2034" i="2"/>
  <c r="A2034" i="2"/>
  <c r="C2033" i="2"/>
  <c r="B2033" i="2"/>
  <c r="A2033" i="2"/>
  <c r="C2032" i="2"/>
  <c r="B2032" i="2"/>
  <c r="A2032" i="2"/>
  <c r="C2031" i="2"/>
  <c r="B2031" i="2"/>
  <c r="A2031" i="2"/>
  <c r="C2030" i="2"/>
  <c r="B2030" i="2"/>
  <c r="A2030" i="2"/>
  <c r="C2029" i="2"/>
  <c r="B2029" i="2"/>
  <c r="A2029" i="2"/>
  <c r="C2028" i="2"/>
  <c r="B2028" i="2"/>
  <c r="A2028" i="2"/>
  <c r="C2027" i="2"/>
  <c r="B2027" i="2"/>
  <c r="A2027" i="2"/>
  <c r="C2026" i="2"/>
  <c r="B2026" i="2"/>
  <c r="A2026" i="2"/>
  <c r="C2025" i="2"/>
  <c r="B2025" i="2"/>
  <c r="A2025" i="2"/>
  <c r="C2024" i="2"/>
  <c r="B2024" i="2"/>
  <c r="A2024" i="2"/>
  <c r="C2023" i="2"/>
  <c r="B2023" i="2"/>
  <c r="A2023" i="2"/>
  <c r="C2022" i="2"/>
  <c r="B2022" i="2"/>
  <c r="A2022" i="2"/>
  <c r="C2021" i="2"/>
  <c r="B2021" i="2"/>
  <c r="A2021" i="2"/>
  <c r="C2020" i="2"/>
  <c r="B2020" i="2"/>
  <c r="A2020" i="2"/>
  <c r="C2019" i="2"/>
  <c r="B2019" i="2"/>
  <c r="A2019" i="2"/>
  <c r="C2018" i="2"/>
  <c r="B2018" i="2"/>
  <c r="A2018" i="2"/>
  <c r="C2017" i="2"/>
  <c r="B2017" i="2"/>
  <c r="A2017" i="2"/>
  <c r="C2016" i="2"/>
  <c r="B2016" i="2"/>
  <c r="A2016" i="2"/>
  <c r="C2015" i="2"/>
  <c r="B2015" i="2"/>
  <c r="A2015" i="2"/>
  <c r="C2014" i="2"/>
  <c r="B2014" i="2"/>
  <c r="A2014" i="2"/>
  <c r="C2013" i="2"/>
  <c r="B2013" i="2"/>
  <c r="A2013" i="2"/>
  <c r="C2012" i="2"/>
  <c r="B2012" i="2"/>
  <c r="A2012" i="2"/>
  <c r="C2011" i="2"/>
  <c r="B2011" i="2"/>
  <c r="A2011" i="2"/>
  <c r="C2010" i="2"/>
  <c r="B2010" i="2"/>
  <c r="A2010" i="2"/>
  <c r="C2009" i="2"/>
  <c r="B2009" i="2"/>
  <c r="A2009" i="2"/>
  <c r="C2008" i="2"/>
  <c r="B2008" i="2"/>
  <c r="A2008" i="2"/>
  <c r="C2007" i="2"/>
  <c r="B2007" i="2"/>
  <c r="A2007" i="2"/>
  <c r="C2006" i="2"/>
  <c r="B2006" i="2"/>
  <c r="A2006" i="2"/>
  <c r="C2005" i="2"/>
  <c r="B2005" i="2"/>
  <c r="A2005" i="2"/>
  <c r="C2004" i="2"/>
  <c r="B2004" i="2"/>
  <c r="A2004" i="2"/>
  <c r="C2003" i="2"/>
  <c r="B2003" i="2"/>
  <c r="A2003" i="2"/>
  <c r="C2002" i="2"/>
  <c r="B2002" i="2"/>
  <c r="A2002" i="2"/>
  <c r="C2001" i="2"/>
  <c r="B2001" i="2"/>
  <c r="A2001" i="2"/>
  <c r="C2000" i="2"/>
  <c r="B2000" i="2"/>
  <c r="A2000" i="2"/>
  <c r="C1999" i="2"/>
  <c r="B1999" i="2"/>
  <c r="A1999" i="2"/>
  <c r="C1998" i="2"/>
  <c r="B1998" i="2"/>
  <c r="A1998" i="2"/>
  <c r="C1997" i="2"/>
  <c r="B1997" i="2"/>
  <c r="A1997" i="2"/>
  <c r="C1996" i="2"/>
  <c r="B1996" i="2"/>
  <c r="A1996" i="2"/>
  <c r="C1995" i="2"/>
  <c r="B1995" i="2"/>
  <c r="A1995" i="2"/>
  <c r="C1994" i="2"/>
  <c r="B1994" i="2"/>
  <c r="A1994" i="2"/>
  <c r="C1993" i="2"/>
  <c r="B1993" i="2"/>
  <c r="A1993" i="2"/>
  <c r="C1992" i="2"/>
  <c r="B1992" i="2"/>
  <c r="A1992" i="2"/>
  <c r="C1991" i="2"/>
  <c r="B1991" i="2"/>
  <c r="A1991" i="2"/>
  <c r="C1990" i="2"/>
  <c r="B1990" i="2"/>
  <c r="A1990" i="2"/>
  <c r="C1989" i="2"/>
  <c r="B1989" i="2"/>
  <c r="A1989" i="2"/>
  <c r="C1988" i="2"/>
  <c r="B1988" i="2"/>
  <c r="A1988" i="2"/>
  <c r="C1987" i="2"/>
  <c r="B1987" i="2"/>
  <c r="A1987" i="2"/>
  <c r="C1986" i="2"/>
  <c r="B1986" i="2"/>
  <c r="A1986" i="2"/>
  <c r="C1985" i="2"/>
  <c r="B1985" i="2"/>
  <c r="A1985" i="2"/>
  <c r="C1984" i="2"/>
  <c r="B1984" i="2"/>
  <c r="A1984" i="2"/>
  <c r="C1983" i="2"/>
  <c r="B1983" i="2"/>
  <c r="A1983" i="2"/>
  <c r="C1982" i="2"/>
  <c r="B1982" i="2"/>
  <c r="A1982" i="2"/>
  <c r="C1981" i="2"/>
  <c r="B1981" i="2"/>
  <c r="A1981" i="2"/>
  <c r="C1980" i="2"/>
  <c r="B1980" i="2"/>
  <c r="A1980" i="2"/>
  <c r="C1979" i="2"/>
  <c r="B1979" i="2"/>
  <c r="A1979" i="2"/>
  <c r="C1978" i="2"/>
  <c r="B1978" i="2"/>
  <c r="A1978" i="2"/>
  <c r="C1977" i="2"/>
  <c r="B1977" i="2"/>
  <c r="A1977" i="2"/>
  <c r="C1976" i="2"/>
  <c r="B1976" i="2"/>
  <c r="A1976" i="2"/>
  <c r="C1975" i="2"/>
  <c r="B1975" i="2"/>
  <c r="A1975" i="2"/>
  <c r="C1974" i="2"/>
  <c r="B1974" i="2"/>
  <c r="A1974" i="2"/>
  <c r="C1973" i="2"/>
  <c r="B1973" i="2"/>
  <c r="A1973" i="2"/>
  <c r="C1972" i="2"/>
  <c r="B1972" i="2"/>
  <c r="A1972" i="2"/>
  <c r="C1971" i="2"/>
  <c r="B1971" i="2"/>
  <c r="A1971" i="2"/>
  <c r="C1970" i="2"/>
  <c r="B1970" i="2"/>
  <c r="A1970" i="2"/>
  <c r="C1969" i="2"/>
  <c r="B1969" i="2"/>
  <c r="A1969" i="2"/>
  <c r="C1968" i="2"/>
  <c r="B1968" i="2"/>
  <c r="A1968" i="2"/>
  <c r="C1967" i="2"/>
  <c r="B1967" i="2"/>
  <c r="A1967" i="2"/>
  <c r="C1966" i="2"/>
  <c r="B1966" i="2"/>
  <c r="A1966" i="2"/>
  <c r="C1965" i="2"/>
  <c r="B1965" i="2"/>
  <c r="A1965" i="2"/>
  <c r="C1964" i="2"/>
  <c r="B1964" i="2"/>
  <c r="A1964" i="2"/>
  <c r="C1963" i="2"/>
  <c r="B1963" i="2"/>
  <c r="A1963" i="2"/>
  <c r="C1962" i="2"/>
  <c r="B1962" i="2"/>
  <c r="A1962" i="2"/>
  <c r="C1961" i="2"/>
  <c r="B1961" i="2"/>
  <c r="A1961" i="2"/>
  <c r="C1960" i="2"/>
  <c r="B1960" i="2"/>
  <c r="A1960" i="2"/>
  <c r="C1959" i="2"/>
  <c r="B1959" i="2"/>
  <c r="A1959" i="2"/>
  <c r="C1958" i="2"/>
  <c r="B1958" i="2"/>
  <c r="A1958" i="2"/>
  <c r="C1957" i="2"/>
  <c r="B1957" i="2"/>
  <c r="A1957" i="2"/>
  <c r="C1956" i="2"/>
  <c r="B1956" i="2"/>
  <c r="A1956" i="2"/>
  <c r="C1955" i="2"/>
  <c r="B1955" i="2"/>
  <c r="A1955" i="2"/>
  <c r="C1954" i="2"/>
  <c r="B1954" i="2"/>
  <c r="A1954" i="2"/>
  <c r="C1953" i="2"/>
  <c r="B1953" i="2"/>
  <c r="A1953" i="2"/>
  <c r="C1952" i="2"/>
  <c r="B1952" i="2"/>
  <c r="A1952" i="2"/>
  <c r="C1951" i="2"/>
  <c r="B1951" i="2"/>
  <c r="A1951" i="2"/>
  <c r="C1950" i="2"/>
  <c r="B1950" i="2"/>
  <c r="A1950" i="2"/>
  <c r="C1949" i="2"/>
  <c r="B1949" i="2"/>
  <c r="A1949" i="2"/>
  <c r="C1948" i="2"/>
  <c r="B1948" i="2"/>
  <c r="A1948" i="2"/>
  <c r="C1947" i="2"/>
  <c r="B1947" i="2"/>
  <c r="A1947" i="2"/>
  <c r="C1946" i="2"/>
  <c r="B1946" i="2"/>
  <c r="A1946" i="2"/>
  <c r="C1945" i="2"/>
  <c r="B1945" i="2"/>
  <c r="A1945" i="2"/>
  <c r="C1944" i="2"/>
  <c r="B1944" i="2"/>
  <c r="A1944" i="2"/>
  <c r="C1943" i="2"/>
  <c r="B1943" i="2"/>
  <c r="A1943" i="2"/>
  <c r="C1942" i="2"/>
  <c r="B1942" i="2"/>
  <c r="A1942" i="2"/>
  <c r="C1941" i="2"/>
  <c r="B1941" i="2"/>
  <c r="A1941" i="2"/>
  <c r="C1940" i="2"/>
  <c r="B1940" i="2"/>
  <c r="A1940" i="2"/>
  <c r="C1939" i="2"/>
  <c r="B1939" i="2"/>
  <c r="A1939" i="2"/>
  <c r="C1938" i="2"/>
  <c r="B1938" i="2"/>
  <c r="A1938" i="2"/>
  <c r="C1937" i="2"/>
  <c r="B1937" i="2"/>
  <c r="A1937" i="2"/>
  <c r="C1936" i="2"/>
  <c r="B1936" i="2"/>
  <c r="A1936" i="2"/>
  <c r="C1935" i="2"/>
  <c r="B1935" i="2"/>
  <c r="A1935" i="2"/>
  <c r="C1934" i="2"/>
  <c r="B1934" i="2"/>
  <c r="A1934" i="2"/>
  <c r="C1933" i="2"/>
  <c r="B1933" i="2"/>
  <c r="A1933" i="2"/>
  <c r="C1932" i="2"/>
  <c r="B1932" i="2"/>
  <c r="A1932" i="2"/>
  <c r="C1931" i="2"/>
  <c r="B1931" i="2"/>
  <c r="A1931" i="2"/>
  <c r="C1930" i="2"/>
  <c r="B1930" i="2"/>
  <c r="A1930" i="2"/>
  <c r="C1929" i="2"/>
  <c r="B1929" i="2"/>
  <c r="A1929" i="2"/>
  <c r="C1928" i="2"/>
  <c r="B1928" i="2"/>
  <c r="A1928" i="2"/>
  <c r="C1927" i="2"/>
  <c r="B1927" i="2"/>
  <c r="A1927" i="2"/>
  <c r="C1926" i="2"/>
  <c r="B1926" i="2"/>
  <c r="A1926" i="2"/>
  <c r="C1925" i="2"/>
  <c r="B1925" i="2"/>
  <c r="A1925" i="2"/>
  <c r="C1924" i="2"/>
  <c r="B1924" i="2"/>
  <c r="A1924" i="2"/>
  <c r="C1923" i="2"/>
  <c r="B1923" i="2"/>
  <c r="A1923" i="2"/>
  <c r="C1922" i="2"/>
  <c r="B1922" i="2"/>
  <c r="A1922" i="2"/>
  <c r="C1921" i="2"/>
  <c r="B1921" i="2"/>
  <c r="A1921" i="2"/>
  <c r="C1920" i="2"/>
  <c r="B1920" i="2"/>
  <c r="A1920" i="2"/>
  <c r="C1919" i="2"/>
  <c r="B1919" i="2"/>
  <c r="A1919" i="2"/>
  <c r="C1918" i="2"/>
  <c r="B1918" i="2"/>
  <c r="A1918" i="2"/>
  <c r="C1917" i="2"/>
  <c r="B1917" i="2"/>
  <c r="A1917" i="2"/>
  <c r="C1916" i="2"/>
  <c r="B1916" i="2"/>
  <c r="A1916" i="2"/>
  <c r="C1915" i="2"/>
  <c r="B1915" i="2"/>
  <c r="A1915" i="2"/>
  <c r="C1914" i="2"/>
  <c r="B1914" i="2"/>
  <c r="A1914" i="2"/>
  <c r="C1913" i="2"/>
  <c r="B1913" i="2"/>
  <c r="A1913" i="2"/>
  <c r="C1912" i="2"/>
  <c r="B1912" i="2"/>
  <c r="A1912" i="2"/>
  <c r="C1911" i="2"/>
  <c r="B1911" i="2"/>
  <c r="A1911" i="2"/>
  <c r="C1910" i="2"/>
  <c r="B1910" i="2"/>
  <c r="A1910" i="2"/>
  <c r="C1909" i="2"/>
  <c r="B1909" i="2"/>
  <c r="A1909" i="2"/>
  <c r="C1908" i="2"/>
  <c r="B1908" i="2"/>
  <c r="A1908" i="2"/>
  <c r="C1907" i="2"/>
  <c r="B1907" i="2"/>
  <c r="A1907" i="2"/>
  <c r="C1906" i="2"/>
  <c r="B1906" i="2"/>
  <c r="A1906" i="2"/>
  <c r="C1905" i="2"/>
  <c r="B1905" i="2"/>
  <c r="A1905" i="2"/>
  <c r="C1904" i="2"/>
  <c r="B1904" i="2"/>
  <c r="A1904" i="2"/>
  <c r="C1903" i="2"/>
  <c r="B1903" i="2"/>
  <c r="A1903" i="2"/>
  <c r="C1902" i="2"/>
  <c r="B1902" i="2"/>
  <c r="A1902" i="2"/>
  <c r="C1901" i="2"/>
  <c r="B1901" i="2"/>
  <c r="A1901" i="2"/>
  <c r="C1900" i="2"/>
  <c r="B1900" i="2"/>
  <c r="A1900" i="2"/>
  <c r="C1899" i="2"/>
  <c r="B1899" i="2"/>
  <c r="A1899" i="2"/>
  <c r="C1898" i="2"/>
  <c r="B1898" i="2"/>
  <c r="A1898" i="2"/>
  <c r="C1897" i="2"/>
  <c r="B1897" i="2"/>
  <c r="A1897" i="2"/>
  <c r="C1896" i="2"/>
  <c r="B1896" i="2"/>
  <c r="A1896" i="2"/>
  <c r="C1895" i="2"/>
  <c r="B1895" i="2"/>
  <c r="A1895" i="2"/>
  <c r="C1894" i="2"/>
  <c r="B1894" i="2"/>
  <c r="A1894" i="2"/>
  <c r="C1893" i="2"/>
  <c r="B1893" i="2"/>
  <c r="A1893" i="2"/>
  <c r="C1892" i="2"/>
  <c r="B1892" i="2"/>
  <c r="A1892" i="2"/>
  <c r="C1891" i="2"/>
  <c r="B1891" i="2"/>
  <c r="A1891" i="2"/>
  <c r="C1890" i="2"/>
  <c r="B1890" i="2"/>
  <c r="A1890" i="2"/>
  <c r="C1889" i="2"/>
  <c r="B1889" i="2"/>
  <c r="A1889" i="2"/>
  <c r="C1888" i="2"/>
  <c r="B1888" i="2"/>
  <c r="A1888" i="2"/>
  <c r="C1887" i="2"/>
  <c r="B1887" i="2"/>
  <c r="A1887" i="2"/>
  <c r="C1886" i="2"/>
  <c r="B1886" i="2"/>
  <c r="A1886" i="2"/>
  <c r="C1885" i="2"/>
  <c r="B1885" i="2"/>
  <c r="A1885" i="2"/>
  <c r="C1884" i="2"/>
  <c r="B1884" i="2"/>
  <c r="A1884" i="2"/>
  <c r="C1883" i="2"/>
  <c r="B1883" i="2"/>
  <c r="A1883" i="2"/>
  <c r="C1882" i="2"/>
  <c r="B1882" i="2"/>
  <c r="A1882" i="2"/>
  <c r="C1881" i="2"/>
  <c r="B1881" i="2"/>
  <c r="A1881" i="2"/>
  <c r="C1880" i="2"/>
  <c r="B1880" i="2"/>
  <c r="A1880" i="2"/>
  <c r="C1879" i="2"/>
  <c r="B1879" i="2"/>
  <c r="A1879" i="2"/>
  <c r="C1878" i="2"/>
  <c r="B1878" i="2"/>
  <c r="A1878" i="2"/>
  <c r="C1877" i="2"/>
  <c r="B1877" i="2"/>
  <c r="A1877" i="2"/>
  <c r="C1876" i="2"/>
  <c r="B1876" i="2"/>
  <c r="A1876" i="2"/>
  <c r="C1875" i="2"/>
  <c r="B1875" i="2"/>
  <c r="A1875" i="2"/>
  <c r="C1874" i="2"/>
  <c r="B1874" i="2"/>
  <c r="A1874" i="2"/>
  <c r="C1873" i="2"/>
  <c r="B1873" i="2"/>
  <c r="A1873" i="2"/>
  <c r="C1872" i="2"/>
  <c r="B1872" i="2"/>
  <c r="A1872" i="2"/>
  <c r="C1871" i="2"/>
  <c r="B1871" i="2"/>
  <c r="A1871" i="2"/>
  <c r="C1870" i="2"/>
  <c r="B1870" i="2"/>
  <c r="A1870" i="2"/>
  <c r="C1869" i="2"/>
  <c r="B1869" i="2"/>
  <c r="A1869" i="2"/>
  <c r="C1868" i="2"/>
  <c r="B1868" i="2"/>
  <c r="A1868" i="2"/>
  <c r="C1867" i="2"/>
  <c r="B1867" i="2"/>
  <c r="A1867" i="2"/>
  <c r="C1866" i="2"/>
  <c r="B1866" i="2"/>
  <c r="A1866" i="2"/>
  <c r="C1865" i="2"/>
  <c r="B1865" i="2"/>
  <c r="A1865" i="2"/>
  <c r="C1864" i="2"/>
  <c r="B1864" i="2"/>
  <c r="A1864" i="2"/>
  <c r="C1863" i="2"/>
  <c r="B1863" i="2"/>
  <c r="A1863" i="2"/>
  <c r="C1862" i="2"/>
  <c r="B1862" i="2"/>
  <c r="A1862" i="2"/>
  <c r="C1861" i="2"/>
  <c r="B1861" i="2"/>
  <c r="A1861" i="2"/>
  <c r="C1860" i="2"/>
  <c r="B1860" i="2"/>
  <c r="A1860" i="2"/>
  <c r="C1859" i="2"/>
  <c r="B1859" i="2"/>
  <c r="A1859" i="2"/>
  <c r="C1858" i="2"/>
  <c r="B1858" i="2"/>
  <c r="A1858" i="2"/>
  <c r="C1857" i="2"/>
  <c r="B1857" i="2"/>
  <c r="A1857" i="2"/>
  <c r="C1856" i="2"/>
  <c r="B1856" i="2"/>
  <c r="A1856" i="2"/>
  <c r="C1855" i="2"/>
  <c r="B1855" i="2"/>
  <c r="A1855" i="2"/>
  <c r="C1854" i="2"/>
  <c r="B1854" i="2"/>
  <c r="A1854" i="2"/>
  <c r="C1853" i="2"/>
  <c r="B1853" i="2"/>
  <c r="A1853" i="2"/>
  <c r="C1852" i="2"/>
  <c r="B1852" i="2"/>
  <c r="A1852" i="2"/>
  <c r="C1851" i="2"/>
  <c r="B1851" i="2"/>
  <c r="A1851" i="2"/>
  <c r="C1850" i="2"/>
  <c r="B1850" i="2"/>
  <c r="A1850" i="2"/>
  <c r="C1849" i="2"/>
  <c r="B1849" i="2"/>
  <c r="A1849" i="2"/>
  <c r="C1848" i="2"/>
  <c r="B1848" i="2"/>
  <c r="A1848" i="2"/>
  <c r="C1847" i="2"/>
  <c r="B1847" i="2"/>
  <c r="A1847" i="2"/>
  <c r="C1846" i="2"/>
  <c r="B1846" i="2"/>
  <c r="A1846" i="2"/>
  <c r="C1845" i="2"/>
  <c r="B1845" i="2"/>
  <c r="A1845" i="2"/>
  <c r="C1844" i="2"/>
  <c r="B1844" i="2"/>
  <c r="A1844" i="2"/>
  <c r="C1843" i="2"/>
  <c r="B1843" i="2"/>
  <c r="A1843" i="2"/>
  <c r="C1842" i="2"/>
  <c r="B1842" i="2"/>
  <c r="A1842" i="2"/>
  <c r="C1841" i="2"/>
  <c r="B1841" i="2"/>
  <c r="A1841" i="2"/>
  <c r="C1840" i="2"/>
  <c r="B1840" i="2"/>
  <c r="A1840" i="2"/>
  <c r="C1839" i="2"/>
  <c r="B1839" i="2"/>
  <c r="A1839" i="2"/>
  <c r="C1838" i="2"/>
  <c r="B1838" i="2"/>
  <c r="A1838" i="2"/>
  <c r="C1837" i="2"/>
  <c r="B1837" i="2"/>
  <c r="A1837" i="2"/>
  <c r="C1836" i="2"/>
  <c r="B1836" i="2"/>
  <c r="A1836" i="2"/>
  <c r="C1835" i="2"/>
  <c r="B1835" i="2"/>
  <c r="A1835" i="2"/>
  <c r="C1834" i="2"/>
  <c r="B1834" i="2"/>
  <c r="A1834" i="2"/>
  <c r="C1833" i="2"/>
  <c r="B1833" i="2"/>
  <c r="A1833" i="2"/>
  <c r="C1832" i="2"/>
  <c r="B1832" i="2"/>
  <c r="A1832" i="2"/>
  <c r="C1831" i="2"/>
  <c r="B1831" i="2"/>
  <c r="A1831" i="2"/>
  <c r="C1830" i="2"/>
  <c r="B1830" i="2"/>
  <c r="A1830" i="2"/>
  <c r="C1829" i="2"/>
  <c r="B1829" i="2"/>
  <c r="A1829" i="2"/>
  <c r="C1828" i="2"/>
  <c r="B1828" i="2"/>
  <c r="A1828" i="2"/>
  <c r="C1827" i="2"/>
  <c r="B1827" i="2"/>
  <c r="A1827" i="2"/>
  <c r="C1826" i="2"/>
  <c r="B1826" i="2"/>
  <c r="A1826" i="2"/>
  <c r="C1825" i="2"/>
  <c r="B1825" i="2"/>
  <c r="A1825" i="2"/>
  <c r="C1824" i="2"/>
  <c r="B1824" i="2"/>
  <c r="A1824" i="2"/>
  <c r="C1823" i="2"/>
  <c r="B1823" i="2"/>
  <c r="A1823" i="2"/>
  <c r="C1822" i="2"/>
  <c r="B1822" i="2"/>
  <c r="A1822" i="2"/>
  <c r="C1821" i="2"/>
  <c r="B1821" i="2"/>
  <c r="A1821" i="2"/>
  <c r="C1820" i="2"/>
  <c r="B1820" i="2"/>
  <c r="A1820" i="2"/>
  <c r="C1819" i="2"/>
  <c r="B1819" i="2"/>
  <c r="A1819" i="2"/>
  <c r="C1818" i="2"/>
  <c r="B1818" i="2"/>
  <c r="A1818" i="2"/>
  <c r="C1817" i="2"/>
  <c r="B1817" i="2"/>
  <c r="A1817" i="2"/>
  <c r="C1816" i="2"/>
  <c r="B1816" i="2"/>
  <c r="A1816" i="2"/>
  <c r="C1815" i="2"/>
  <c r="B1815" i="2"/>
  <c r="A1815" i="2"/>
  <c r="C1814" i="2"/>
  <c r="B1814" i="2"/>
  <c r="A1814" i="2"/>
  <c r="C1813" i="2"/>
  <c r="B1813" i="2"/>
  <c r="A1813" i="2"/>
  <c r="C1812" i="2"/>
  <c r="B1812" i="2"/>
  <c r="A1812" i="2"/>
  <c r="C1811" i="2"/>
  <c r="B1811" i="2"/>
  <c r="A1811" i="2"/>
  <c r="C1810" i="2"/>
  <c r="B1810" i="2"/>
  <c r="A1810" i="2"/>
  <c r="C1809" i="2"/>
  <c r="B1809" i="2"/>
  <c r="A1809" i="2"/>
  <c r="C1808" i="2"/>
  <c r="B1808" i="2"/>
  <c r="A1808" i="2"/>
  <c r="C1807" i="2"/>
  <c r="B1807" i="2"/>
  <c r="A1807" i="2"/>
  <c r="C1806" i="2"/>
  <c r="B1806" i="2"/>
  <c r="A1806" i="2"/>
  <c r="C1805" i="2"/>
  <c r="B1805" i="2"/>
  <c r="A1805" i="2"/>
  <c r="C1804" i="2"/>
  <c r="B1804" i="2"/>
  <c r="A1804" i="2"/>
  <c r="C1803" i="2"/>
  <c r="B1803" i="2"/>
  <c r="A1803" i="2"/>
  <c r="C1802" i="2"/>
  <c r="B1802" i="2"/>
  <c r="A1802" i="2"/>
  <c r="C1801" i="2"/>
  <c r="B1801" i="2"/>
  <c r="A1801" i="2"/>
  <c r="C1800" i="2"/>
  <c r="B1800" i="2"/>
  <c r="A1800" i="2"/>
  <c r="C1799" i="2"/>
  <c r="B1799" i="2"/>
  <c r="A1799" i="2"/>
  <c r="C1798" i="2"/>
  <c r="B1798" i="2"/>
  <c r="A1798" i="2"/>
  <c r="C1797" i="2"/>
  <c r="B1797" i="2"/>
  <c r="A1797" i="2"/>
  <c r="C1796" i="2"/>
  <c r="B1796" i="2"/>
  <c r="A1796" i="2"/>
  <c r="C1795" i="2"/>
  <c r="B1795" i="2"/>
  <c r="A1795" i="2"/>
  <c r="C1794" i="2"/>
  <c r="B1794" i="2"/>
  <c r="A1794" i="2"/>
  <c r="C1793" i="2"/>
  <c r="B1793" i="2"/>
  <c r="A1793" i="2"/>
  <c r="C1792" i="2"/>
  <c r="B1792" i="2"/>
  <c r="A1792" i="2"/>
  <c r="C1791" i="2"/>
  <c r="B1791" i="2"/>
  <c r="A1791" i="2"/>
  <c r="C1790" i="2"/>
  <c r="B1790" i="2"/>
  <c r="A1790" i="2"/>
  <c r="C1789" i="2"/>
  <c r="B1789" i="2"/>
  <c r="A1789" i="2"/>
  <c r="C1788" i="2"/>
  <c r="B1788" i="2"/>
  <c r="A1788" i="2"/>
  <c r="C1787" i="2"/>
  <c r="B1787" i="2"/>
  <c r="A1787" i="2"/>
  <c r="C1786" i="2"/>
  <c r="B1786" i="2"/>
  <c r="A1786" i="2"/>
  <c r="C1785" i="2"/>
  <c r="B1785" i="2"/>
  <c r="A1785" i="2"/>
  <c r="C1784" i="2"/>
  <c r="B1784" i="2"/>
  <c r="A1784" i="2"/>
  <c r="C1783" i="2"/>
  <c r="B1783" i="2"/>
  <c r="A1783" i="2"/>
  <c r="C1782" i="2"/>
  <c r="B1782" i="2"/>
  <c r="A1782" i="2"/>
  <c r="C1781" i="2"/>
  <c r="B1781" i="2"/>
  <c r="A1781" i="2"/>
  <c r="C1780" i="2"/>
  <c r="B1780" i="2"/>
  <c r="A1780" i="2"/>
  <c r="C1779" i="2"/>
  <c r="B1779" i="2"/>
  <c r="A1779" i="2"/>
  <c r="C1778" i="2"/>
  <c r="B1778" i="2"/>
  <c r="A1778" i="2"/>
  <c r="C1777" i="2"/>
  <c r="B1777" i="2"/>
  <c r="A1777" i="2"/>
  <c r="C1776" i="2"/>
  <c r="B1776" i="2"/>
  <c r="A1776" i="2"/>
  <c r="C1775" i="2"/>
  <c r="B1775" i="2"/>
  <c r="A1775" i="2"/>
  <c r="C1774" i="2"/>
  <c r="B1774" i="2"/>
  <c r="A1774" i="2"/>
  <c r="C1773" i="2"/>
  <c r="B1773" i="2"/>
  <c r="A1773" i="2"/>
  <c r="C1772" i="2"/>
  <c r="B1772" i="2"/>
  <c r="A1772" i="2"/>
  <c r="C1771" i="2"/>
  <c r="B1771" i="2"/>
  <c r="A1771" i="2"/>
  <c r="C1770" i="2"/>
  <c r="B1770" i="2"/>
  <c r="A1770" i="2"/>
  <c r="C1769" i="2"/>
  <c r="B1769" i="2"/>
  <c r="A1769" i="2"/>
  <c r="C1768" i="2"/>
  <c r="B1768" i="2"/>
  <c r="A1768" i="2"/>
  <c r="C1767" i="2"/>
  <c r="B1767" i="2"/>
  <c r="A1767" i="2"/>
  <c r="C1766" i="2"/>
  <c r="B1766" i="2"/>
  <c r="A1766" i="2"/>
  <c r="C1765" i="2"/>
  <c r="B1765" i="2"/>
  <c r="A1765" i="2"/>
  <c r="C1764" i="2"/>
  <c r="B1764" i="2"/>
  <c r="A1764" i="2"/>
  <c r="C1763" i="2"/>
  <c r="B1763" i="2"/>
  <c r="A1763" i="2"/>
  <c r="C1762" i="2"/>
  <c r="B1762" i="2"/>
  <c r="A1762" i="2"/>
  <c r="C1761" i="2"/>
  <c r="B1761" i="2"/>
  <c r="A1761" i="2"/>
  <c r="C1760" i="2"/>
  <c r="B1760" i="2"/>
  <c r="A1760" i="2"/>
  <c r="C1759" i="2"/>
  <c r="B1759" i="2"/>
  <c r="A1759" i="2"/>
  <c r="C1758" i="2"/>
  <c r="B1758" i="2"/>
  <c r="A1758" i="2"/>
  <c r="C1757" i="2"/>
  <c r="B1757" i="2"/>
  <c r="A1757" i="2"/>
  <c r="C1756" i="2"/>
  <c r="B1756" i="2"/>
  <c r="A1756" i="2"/>
  <c r="C1755" i="2"/>
  <c r="B1755" i="2"/>
  <c r="A1755" i="2"/>
  <c r="C1754" i="2"/>
  <c r="B1754" i="2"/>
  <c r="A1754" i="2"/>
  <c r="C1753" i="2"/>
  <c r="B1753" i="2"/>
  <c r="A1753" i="2"/>
  <c r="C1752" i="2"/>
  <c r="B1752" i="2"/>
  <c r="A1752" i="2"/>
  <c r="C1751" i="2"/>
  <c r="B1751" i="2"/>
  <c r="A1751" i="2"/>
  <c r="C1750" i="2"/>
  <c r="B1750" i="2"/>
  <c r="A1750" i="2"/>
  <c r="C1749" i="2"/>
  <c r="B1749" i="2"/>
  <c r="A1749" i="2"/>
  <c r="C1748" i="2"/>
  <c r="B1748" i="2"/>
  <c r="A1748" i="2"/>
  <c r="C1747" i="2"/>
  <c r="B1747" i="2"/>
  <c r="A1747" i="2"/>
  <c r="C1746" i="2"/>
  <c r="B1746" i="2"/>
  <c r="A1746" i="2"/>
  <c r="C1745" i="2"/>
  <c r="B1745" i="2"/>
  <c r="A1745" i="2"/>
  <c r="C1744" i="2"/>
  <c r="B1744" i="2"/>
  <c r="A1744" i="2"/>
  <c r="C1743" i="2"/>
  <c r="B1743" i="2"/>
  <c r="A1743" i="2"/>
  <c r="C1742" i="2"/>
  <c r="B1742" i="2"/>
  <c r="A1742" i="2"/>
  <c r="C1741" i="2"/>
  <c r="B1741" i="2"/>
  <c r="A1741" i="2"/>
  <c r="C1740" i="2"/>
  <c r="B1740" i="2"/>
  <c r="A1740" i="2"/>
  <c r="C1739" i="2"/>
  <c r="B1739" i="2"/>
  <c r="A1739" i="2"/>
  <c r="C1738" i="2"/>
  <c r="B1738" i="2"/>
  <c r="A1738" i="2"/>
  <c r="C1737" i="2"/>
  <c r="B1737" i="2"/>
  <c r="A1737" i="2"/>
  <c r="C1736" i="2"/>
  <c r="B1736" i="2"/>
  <c r="A1736" i="2"/>
  <c r="C1735" i="2"/>
  <c r="B1735" i="2"/>
  <c r="A1735" i="2"/>
  <c r="C1734" i="2"/>
  <c r="B1734" i="2"/>
  <c r="A1734" i="2"/>
  <c r="C1733" i="2"/>
  <c r="B1733" i="2"/>
  <c r="A1733" i="2"/>
  <c r="C1732" i="2"/>
  <c r="B1732" i="2"/>
  <c r="A1732" i="2"/>
  <c r="C1731" i="2"/>
  <c r="B1731" i="2"/>
  <c r="A1731" i="2"/>
  <c r="C1730" i="2"/>
  <c r="B1730" i="2"/>
  <c r="A1730" i="2"/>
  <c r="C1729" i="2"/>
  <c r="B1729" i="2"/>
  <c r="A1729" i="2"/>
  <c r="C1728" i="2"/>
  <c r="B1728" i="2"/>
  <c r="A1728" i="2"/>
  <c r="C1727" i="2"/>
  <c r="B1727" i="2"/>
  <c r="A1727" i="2"/>
  <c r="C1726" i="2"/>
  <c r="B1726" i="2"/>
  <c r="A1726" i="2"/>
  <c r="C1725" i="2"/>
  <c r="B1725" i="2"/>
  <c r="A1725" i="2"/>
  <c r="C1724" i="2"/>
  <c r="B1724" i="2"/>
  <c r="A1724" i="2"/>
  <c r="C1723" i="2"/>
  <c r="B1723" i="2"/>
  <c r="A1723" i="2"/>
  <c r="C1722" i="2"/>
  <c r="B1722" i="2"/>
  <c r="A1722" i="2"/>
  <c r="C1721" i="2"/>
  <c r="B1721" i="2"/>
  <c r="A1721" i="2"/>
  <c r="C1720" i="2"/>
  <c r="B1720" i="2"/>
  <c r="A1720" i="2"/>
  <c r="C1719" i="2"/>
  <c r="B1719" i="2"/>
  <c r="A1719" i="2"/>
  <c r="C1718" i="2"/>
  <c r="B1718" i="2"/>
  <c r="A1718" i="2"/>
  <c r="C1717" i="2"/>
  <c r="B1717" i="2"/>
  <c r="A1717" i="2"/>
  <c r="C1716" i="2"/>
  <c r="B1716" i="2"/>
  <c r="A1716" i="2"/>
  <c r="C1715" i="2"/>
  <c r="B1715" i="2"/>
  <c r="A1715" i="2"/>
  <c r="C1714" i="2"/>
  <c r="B1714" i="2"/>
  <c r="A1714" i="2"/>
  <c r="C1713" i="2"/>
  <c r="B1713" i="2"/>
  <c r="A1713" i="2"/>
  <c r="C1712" i="2"/>
  <c r="B1712" i="2"/>
  <c r="A1712" i="2"/>
  <c r="C1711" i="2"/>
  <c r="B1711" i="2"/>
  <c r="A1711" i="2"/>
  <c r="C1710" i="2"/>
  <c r="B1710" i="2"/>
  <c r="A1710" i="2"/>
  <c r="C1709" i="2"/>
  <c r="B1709" i="2"/>
  <c r="A1709" i="2"/>
  <c r="C1708" i="2"/>
  <c r="B1708" i="2"/>
  <c r="A1708" i="2"/>
  <c r="C1707" i="2"/>
  <c r="B1707" i="2"/>
  <c r="A1707" i="2"/>
  <c r="C1706" i="2"/>
  <c r="B1706" i="2"/>
  <c r="A1706" i="2"/>
  <c r="C1705" i="2"/>
  <c r="B1705" i="2"/>
  <c r="A1705" i="2"/>
  <c r="C1704" i="2"/>
  <c r="B1704" i="2"/>
  <c r="A1704" i="2"/>
  <c r="C1703" i="2"/>
  <c r="B1703" i="2"/>
  <c r="A1703" i="2"/>
  <c r="C1702" i="2"/>
  <c r="B1702" i="2"/>
  <c r="A1702" i="2"/>
  <c r="C1701" i="2"/>
  <c r="B1701" i="2"/>
  <c r="A1701" i="2"/>
  <c r="C1700" i="2"/>
  <c r="B1700" i="2"/>
  <c r="A1700" i="2"/>
  <c r="C1699" i="2"/>
  <c r="B1699" i="2"/>
  <c r="A1699" i="2"/>
  <c r="C1698" i="2"/>
  <c r="B1698" i="2"/>
  <c r="A1698" i="2"/>
  <c r="C1697" i="2"/>
  <c r="B1697" i="2"/>
  <c r="A1697" i="2"/>
  <c r="C1696" i="2"/>
  <c r="B1696" i="2"/>
  <c r="A1696" i="2"/>
  <c r="C1695" i="2"/>
  <c r="B1695" i="2"/>
  <c r="A1695" i="2"/>
  <c r="C1694" i="2"/>
  <c r="B1694" i="2"/>
  <c r="A1694" i="2"/>
  <c r="C1693" i="2"/>
  <c r="B1693" i="2"/>
  <c r="A1693" i="2"/>
  <c r="C1692" i="2"/>
  <c r="B1692" i="2"/>
  <c r="A1692" i="2"/>
  <c r="C1691" i="2"/>
  <c r="B1691" i="2"/>
  <c r="A1691" i="2"/>
  <c r="C1690" i="2"/>
  <c r="B1690" i="2"/>
  <c r="A1690" i="2"/>
  <c r="C1689" i="2"/>
  <c r="B1689" i="2"/>
  <c r="A1689" i="2"/>
  <c r="C1688" i="2"/>
  <c r="B1688" i="2"/>
  <c r="A1688" i="2"/>
  <c r="C1687" i="2"/>
  <c r="B1687" i="2"/>
  <c r="A1687" i="2"/>
  <c r="C1686" i="2"/>
  <c r="B1686" i="2"/>
  <c r="A1686" i="2"/>
  <c r="C1685" i="2"/>
  <c r="B1685" i="2"/>
  <c r="A1685" i="2"/>
  <c r="C1684" i="2"/>
  <c r="B1684" i="2"/>
  <c r="A1684" i="2"/>
  <c r="C1683" i="2"/>
  <c r="B1683" i="2"/>
  <c r="A1683" i="2"/>
  <c r="C1682" i="2"/>
  <c r="B1682" i="2"/>
  <c r="A1682" i="2"/>
  <c r="C1681" i="2"/>
  <c r="B1681" i="2"/>
  <c r="A1681" i="2"/>
  <c r="C1680" i="2"/>
  <c r="B1680" i="2"/>
  <c r="A1680" i="2"/>
  <c r="C1679" i="2"/>
  <c r="B1679" i="2"/>
  <c r="A1679" i="2"/>
  <c r="C1678" i="2"/>
  <c r="B1678" i="2"/>
  <c r="A1678" i="2"/>
  <c r="C1677" i="2"/>
  <c r="B1677" i="2"/>
  <c r="A1677" i="2"/>
  <c r="C1676" i="2"/>
  <c r="B1676" i="2"/>
  <c r="A1676" i="2"/>
  <c r="C1675" i="2"/>
  <c r="B1675" i="2"/>
  <c r="A1675" i="2"/>
  <c r="C1674" i="2"/>
  <c r="B1674" i="2"/>
  <c r="A1674" i="2"/>
  <c r="C1673" i="2"/>
  <c r="B1673" i="2"/>
  <c r="A1673" i="2"/>
  <c r="C1672" i="2"/>
  <c r="B1672" i="2"/>
  <c r="A1672" i="2"/>
  <c r="C1671" i="2"/>
  <c r="B1671" i="2"/>
  <c r="A1671" i="2"/>
  <c r="C1670" i="2"/>
  <c r="B1670" i="2"/>
  <c r="A1670" i="2"/>
  <c r="C1669" i="2"/>
  <c r="B1669" i="2"/>
  <c r="A1669" i="2"/>
  <c r="C1668" i="2"/>
  <c r="B1668" i="2"/>
  <c r="A1668" i="2"/>
  <c r="C1667" i="2"/>
  <c r="B1667" i="2"/>
  <c r="A1667" i="2"/>
  <c r="C1666" i="2"/>
  <c r="B1666" i="2"/>
  <c r="A1666" i="2"/>
  <c r="C1665" i="2"/>
  <c r="B1665" i="2"/>
  <c r="A1665" i="2"/>
  <c r="C1664" i="2"/>
  <c r="B1664" i="2"/>
  <c r="A1664" i="2"/>
  <c r="C1663" i="2"/>
  <c r="B1663" i="2"/>
  <c r="A1663" i="2"/>
  <c r="C1662" i="2"/>
  <c r="B1662" i="2"/>
  <c r="A1662" i="2"/>
  <c r="C1661" i="2"/>
  <c r="B1661" i="2"/>
  <c r="A1661" i="2"/>
  <c r="C1660" i="2"/>
  <c r="B1660" i="2"/>
  <c r="A1660" i="2"/>
  <c r="C1659" i="2"/>
  <c r="B1659" i="2"/>
  <c r="A1659" i="2"/>
  <c r="C1658" i="2"/>
  <c r="B1658" i="2"/>
  <c r="A1658" i="2"/>
  <c r="C1657" i="2"/>
  <c r="B1657" i="2"/>
  <c r="A1657" i="2"/>
  <c r="C1656" i="2"/>
  <c r="B1656" i="2"/>
  <c r="A1656" i="2"/>
  <c r="C1655" i="2"/>
  <c r="B1655" i="2"/>
  <c r="A1655" i="2"/>
  <c r="C1654" i="2"/>
  <c r="B1654" i="2"/>
  <c r="A1654" i="2"/>
  <c r="C1653" i="2"/>
  <c r="B1653" i="2"/>
  <c r="A1653" i="2"/>
  <c r="C1652" i="2"/>
  <c r="B1652" i="2"/>
  <c r="A1652" i="2"/>
  <c r="C1651" i="2"/>
  <c r="B1651" i="2"/>
  <c r="A1651" i="2"/>
  <c r="C1650" i="2"/>
  <c r="B1650" i="2"/>
  <c r="A1650" i="2"/>
  <c r="C1649" i="2"/>
  <c r="B1649" i="2"/>
  <c r="A1649" i="2"/>
  <c r="C1648" i="2"/>
  <c r="B1648" i="2"/>
  <c r="A1648" i="2"/>
  <c r="C1647" i="2"/>
  <c r="B1647" i="2"/>
  <c r="A1647" i="2"/>
  <c r="C1646" i="2"/>
  <c r="B1646" i="2"/>
  <c r="A1646" i="2"/>
  <c r="C1645" i="2"/>
  <c r="B1645" i="2"/>
  <c r="A1645" i="2"/>
  <c r="C1644" i="2"/>
  <c r="B1644" i="2"/>
  <c r="A1644" i="2"/>
  <c r="C1643" i="2"/>
  <c r="B1643" i="2"/>
  <c r="A1643" i="2"/>
  <c r="C1642" i="2"/>
  <c r="B1642" i="2"/>
  <c r="A1642" i="2"/>
  <c r="C1641" i="2"/>
  <c r="B1641" i="2"/>
  <c r="A1641" i="2"/>
  <c r="C1640" i="2"/>
  <c r="B1640" i="2"/>
  <c r="A1640" i="2"/>
  <c r="C1639" i="2"/>
  <c r="B1639" i="2"/>
  <c r="A1639" i="2"/>
  <c r="C1638" i="2"/>
  <c r="B1638" i="2"/>
  <c r="A1638" i="2"/>
  <c r="C1637" i="2"/>
  <c r="B1637" i="2"/>
  <c r="A1637" i="2"/>
  <c r="C1636" i="2"/>
  <c r="B1636" i="2"/>
  <c r="A1636" i="2"/>
  <c r="C1635" i="2"/>
  <c r="B1635" i="2"/>
  <c r="A1635" i="2"/>
  <c r="C1634" i="2"/>
  <c r="B1634" i="2"/>
  <c r="A1634" i="2"/>
  <c r="C1633" i="2"/>
  <c r="B1633" i="2"/>
  <c r="A1633" i="2"/>
  <c r="C1632" i="2"/>
  <c r="B1632" i="2"/>
  <c r="A1632" i="2"/>
  <c r="C1631" i="2"/>
  <c r="B1631" i="2"/>
  <c r="A1631" i="2"/>
  <c r="C1630" i="2"/>
  <c r="B1630" i="2"/>
  <c r="A1630" i="2"/>
  <c r="C1629" i="2"/>
  <c r="B1629" i="2"/>
  <c r="A1629" i="2"/>
  <c r="C1628" i="2"/>
  <c r="B1628" i="2"/>
  <c r="A1628" i="2"/>
  <c r="C1627" i="2"/>
  <c r="B1627" i="2"/>
  <c r="A1627" i="2"/>
  <c r="C1626" i="2"/>
  <c r="B1626" i="2"/>
  <c r="A1626" i="2"/>
  <c r="C1625" i="2"/>
  <c r="B1625" i="2"/>
  <c r="A1625" i="2"/>
  <c r="C1624" i="2"/>
  <c r="B1624" i="2"/>
  <c r="A1624" i="2"/>
  <c r="C1623" i="2"/>
  <c r="B1623" i="2"/>
  <c r="A1623" i="2"/>
  <c r="C1622" i="2"/>
  <c r="B1622" i="2"/>
  <c r="A1622" i="2"/>
  <c r="C1621" i="2"/>
  <c r="B1621" i="2"/>
  <c r="A1621" i="2"/>
  <c r="C1620" i="2"/>
  <c r="B1620" i="2"/>
  <c r="A1620" i="2"/>
  <c r="C1619" i="2"/>
  <c r="B1619" i="2"/>
  <c r="A1619" i="2"/>
  <c r="C1618" i="2"/>
  <c r="B1618" i="2"/>
  <c r="A1618" i="2"/>
  <c r="C1617" i="2"/>
  <c r="B1617" i="2"/>
  <c r="A1617" i="2"/>
  <c r="C1616" i="2"/>
  <c r="B1616" i="2"/>
  <c r="A1616" i="2"/>
  <c r="C1615" i="2"/>
  <c r="B1615" i="2"/>
  <c r="A1615" i="2"/>
  <c r="C1614" i="2"/>
  <c r="B1614" i="2"/>
  <c r="A1614" i="2"/>
  <c r="C1613" i="2"/>
  <c r="B1613" i="2"/>
  <c r="A1613" i="2"/>
  <c r="C1612" i="2"/>
  <c r="B1612" i="2"/>
  <c r="A1612" i="2"/>
  <c r="C1611" i="2"/>
  <c r="B1611" i="2"/>
  <c r="A1611" i="2"/>
  <c r="C1610" i="2"/>
  <c r="B1610" i="2"/>
  <c r="A1610" i="2"/>
  <c r="C1609" i="2"/>
  <c r="B1609" i="2"/>
  <c r="A1609" i="2"/>
  <c r="C1608" i="2"/>
  <c r="B1608" i="2"/>
  <c r="A1608" i="2"/>
  <c r="C1607" i="2"/>
  <c r="B1607" i="2"/>
  <c r="A1607" i="2"/>
  <c r="C1606" i="2"/>
  <c r="B1606" i="2"/>
  <c r="A1606" i="2"/>
  <c r="C1605" i="2"/>
  <c r="B1605" i="2"/>
  <c r="A1605" i="2"/>
  <c r="C1604" i="2"/>
  <c r="B1604" i="2"/>
  <c r="A1604" i="2"/>
  <c r="C1603" i="2"/>
  <c r="B1603" i="2"/>
  <c r="A1603" i="2"/>
  <c r="C1602" i="2"/>
  <c r="B1602" i="2"/>
  <c r="A1602" i="2"/>
  <c r="C1601" i="2"/>
  <c r="B1601" i="2"/>
  <c r="A1601" i="2"/>
  <c r="C1600" i="2"/>
  <c r="B1600" i="2"/>
  <c r="A1600" i="2"/>
  <c r="C1599" i="2"/>
  <c r="B1599" i="2"/>
  <c r="A1599" i="2"/>
  <c r="C1598" i="2"/>
  <c r="B1598" i="2"/>
  <c r="A1598" i="2"/>
  <c r="C1597" i="2"/>
  <c r="B1597" i="2"/>
  <c r="A1597" i="2"/>
  <c r="C1596" i="2"/>
  <c r="B1596" i="2"/>
  <c r="A1596" i="2"/>
  <c r="C1595" i="2"/>
  <c r="B1595" i="2"/>
  <c r="A1595" i="2"/>
  <c r="C1594" i="2"/>
  <c r="B1594" i="2"/>
  <c r="A1594" i="2"/>
  <c r="C1593" i="2"/>
  <c r="B1593" i="2"/>
  <c r="A1593" i="2"/>
  <c r="C1592" i="2"/>
  <c r="B1592" i="2"/>
  <c r="A1592" i="2"/>
  <c r="C1591" i="2"/>
  <c r="B1591" i="2"/>
  <c r="A1591" i="2"/>
  <c r="C1590" i="2"/>
  <c r="B1590" i="2"/>
  <c r="A1590" i="2"/>
  <c r="C1589" i="2"/>
  <c r="B1589" i="2"/>
  <c r="A1589" i="2"/>
  <c r="C1588" i="2"/>
  <c r="B1588" i="2"/>
  <c r="A1588" i="2"/>
  <c r="C1587" i="2"/>
  <c r="B1587" i="2"/>
  <c r="A1587" i="2"/>
  <c r="C1586" i="2"/>
  <c r="B1586" i="2"/>
  <c r="A1586" i="2"/>
  <c r="C1585" i="2"/>
  <c r="B1585" i="2"/>
  <c r="A1585" i="2"/>
  <c r="C1584" i="2"/>
  <c r="B1584" i="2"/>
  <c r="A1584" i="2"/>
  <c r="C1583" i="2"/>
  <c r="B1583" i="2"/>
  <c r="A1583" i="2"/>
  <c r="C1582" i="2"/>
  <c r="B1582" i="2"/>
  <c r="A1582" i="2"/>
  <c r="C1581" i="2"/>
  <c r="B1581" i="2"/>
  <c r="A1581" i="2"/>
  <c r="C1580" i="2"/>
  <c r="B1580" i="2"/>
  <c r="A1580" i="2"/>
  <c r="C1579" i="2"/>
  <c r="B1579" i="2"/>
  <c r="A1579" i="2"/>
  <c r="C1578" i="2"/>
  <c r="B1578" i="2"/>
  <c r="A1578" i="2"/>
  <c r="C1577" i="2"/>
  <c r="B1577" i="2"/>
  <c r="A1577" i="2"/>
  <c r="C1576" i="2"/>
  <c r="B1576" i="2"/>
  <c r="A1576" i="2"/>
  <c r="C1575" i="2"/>
  <c r="B1575" i="2"/>
  <c r="A1575" i="2"/>
  <c r="C1574" i="2"/>
  <c r="B1574" i="2"/>
  <c r="A1574" i="2"/>
  <c r="C1573" i="2"/>
  <c r="B1573" i="2"/>
  <c r="A1573" i="2"/>
  <c r="C1572" i="2"/>
  <c r="B1572" i="2"/>
  <c r="A1572" i="2"/>
  <c r="C1571" i="2"/>
  <c r="B1571" i="2"/>
  <c r="A1571" i="2"/>
  <c r="C1570" i="2"/>
  <c r="B1570" i="2"/>
  <c r="A1570" i="2"/>
  <c r="C1569" i="2"/>
  <c r="B1569" i="2"/>
  <c r="A1569" i="2"/>
  <c r="C1568" i="2"/>
  <c r="B1568" i="2"/>
  <c r="A1568" i="2"/>
  <c r="C1567" i="2"/>
  <c r="B1567" i="2"/>
  <c r="A1567" i="2"/>
  <c r="C1566" i="2"/>
  <c r="B1566" i="2"/>
  <c r="A1566" i="2"/>
  <c r="C1565" i="2"/>
  <c r="B1565" i="2"/>
  <c r="A1565" i="2"/>
  <c r="C1564" i="2"/>
  <c r="B1564" i="2"/>
  <c r="A1564" i="2"/>
  <c r="C1563" i="2"/>
  <c r="B1563" i="2"/>
  <c r="A1563" i="2"/>
  <c r="C1562" i="2"/>
  <c r="B1562" i="2"/>
  <c r="A1562" i="2"/>
  <c r="C1561" i="2"/>
  <c r="B1561" i="2"/>
  <c r="A1561" i="2"/>
  <c r="C1560" i="2"/>
  <c r="B1560" i="2"/>
  <c r="A1560" i="2"/>
  <c r="C1559" i="2"/>
  <c r="B1559" i="2"/>
  <c r="A1559" i="2"/>
  <c r="C1558" i="2"/>
  <c r="B1558" i="2"/>
  <c r="A1558" i="2"/>
  <c r="C1557" i="2"/>
  <c r="B1557" i="2"/>
  <c r="A1557" i="2"/>
  <c r="C1556" i="2"/>
  <c r="B1556" i="2"/>
  <c r="A1556" i="2"/>
  <c r="C1555" i="2"/>
  <c r="B1555" i="2"/>
  <c r="A1555" i="2"/>
  <c r="C1554" i="2"/>
  <c r="B1554" i="2"/>
  <c r="A1554" i="2"/>
  <c r="C1553" i="2"/>
  <c r="B1553" i="2"/>
  <c r="A1553" i="2"/>
  <c r="C1552" i="2"/>
  <c r="B1552" i="2"/>
  <c r="A1552" i="2"/>
  <c r="C1551" i="2"/>
  <c r="B1551" i="2"/>
  <c r="A1551" i="2"/>
  <c r="C1550" i="2"/>
  <c r="B1550" i="2"/>
  <c r="A1550" i="2"/>
  <c r="C1549" i="2"/>
  <c r="B1549" i="2"/>
  <c r="A1549" i="2"/>
  <c r="C1548" i="2"/>
  <c r="B1548" i="2"/>
  <c r="A1548" i="2"/>
  <c r="C1547" i="2"/>
  <c r="B1547" i="2"/>
  <c r="A1547" i="2"/>
  <c r="C1546" i="2"/>
  <c r="B1546" i="2"/>
  <c r="A1546" i="2"/>
  <c r="C1545" i="2"/>
  <c r="B1545" i="2"/>
  <c r="A1545" i="2"/>
  <c r="C1544" i="2"/>
  <c r="B1544" i="2"/>
  <c r="A1544" i="2"/>
  <c r="C1543" i="2"/>
  <c r="B1543" i="2"/>
  <c r="A1543" i="2"/>
  <c r="C1542" i="2"/>
  <c r="B1542" i="2"/>
  <c r="A1542" i="2"/>
  <c r="C1541" i="2"/>
  <c r="B1541" i="2"/>
  <c r="A1541" i="2"/>
  <c r="C1540" i="2"/>
  <c r="B1540" i="2"/>
  <c r="A1540" i="2"/>
  <c r="C1539" i="2"/>
  <c r="B1539" i="2"/>
  <c r="A1539" i="2"/>
  <c r="C1538" i="2"/>
  <c r="B1538" i="2"/>
  <c r="A1538" i="2"/>
  <c r="C1537" i="2"/>
  <c r="B1537" i="2"/>
  <c r="A1537" i="2"/>
  <c r="C1536" i="2"/>
  <c r="B1536" i="2"/>
  <c r="A1536" i="2"/>
  <c r="C1535" i="2"/>
  <c r="B1535" i="2"/>
  <c r="A1535" i="2"/>
  <c r="C1534" i="2"/>
  <c r="B1534" i="2"/>
  <c r="A1534" i="2"/>
  <c r="C1533" i="2"/>
  <c r="B1533" i="2"/>
  <c r="A1533" i="2"/>
  <c r="C1532" i="2"/>
  <c r="B1532" i="2"/>
  <c r="A1532" i="2"/>
  <c r="C1531" i="2"/>
  <c r="B1531" i="2"/>
  <c r="A1531" i="2"/>
  <c r="C1530" i="2"/>
  <c r="B1530" i="2"/>
  <c r="A1530" i="2"/>
  <c r="C1529" i="2"/>
  <c r="B1529" i="2"/>
  <c r="A1529" i="2"/>
  <c r="C1528" i="2"/>
  <c r="B1528" i="2"/>
  <c r="A1528" i="2"/>
  <c r="C1527" i="2"/>
  <c r="B1527" i="2"/>
  <c r="A1527" i="2"/>
  <c r="C1526" i="2"/>
  <c r="B1526" i="2"/>
  <c r="A1526" i="2"/>
  <c r="C1525" i="2"/>
  <c r="B1525" i="2"/>
  <c r="A1525" i="2"/>
  <c r="C1524" i="2"/>
  <c r="B1524" i="2"/>
  <c r="A1524" i="2"/>
  <c r="C1523" i="2"/>
  <c r="B1523" i="2"/>
  <c r="A1523" i="2"/>
  <c r="C1522" i="2"/>
  <c r="B1522" i="2"/>
  <c r="A1522" i="2"/>
  <c r="C1521" i="2"/>
  <c r="B1521" i="2"/>
  <c r="A1521" i="2"/>
  <c r="C1520" i="2"/>
  <c r="B1520" i="2"/>
  <c r="A1520" i="2"/>
  <c r="C1519" i="2"/>
  <c r="B1519" i="2"/>
  <c r="A1519" i="2"/>
  <c r="C1518" i="2"/>
  <c r="B1518" i="2"/>
  <c r="A1518" i="2"/>
  <c r="C1517" i="2"/>
  <c r="B1517" i="2"/>
  <c r="A1517" i="2"/>
  <c r="C1516" i="2"/>
  <c r="B1516" i="2"/>
  <c r="A1516" i="2"/>
  <c r="C1515" i="2"/>
  <c r="B1515" i="2"/>
  <c r="A1515" i="2"/>
  <c r="C1514" i="2"/>
  <c r="B1514" i="2"/>
  <c r="A1514" i="2"/>
  <c r="C1513" i="2"/>
  <c r="B1513" i="2"/>
  <c r="A1513" i="2"/>
  <c r="C1512" i="2"/>
  <c r="B1512" i="2"/>
  <c r="A1512" i="2"/>
  <c r="C1511" i="2"/>
  <c r="B1511" i="2"/>
  <c r="A1511" i="2"/>
  <c r="C1510" i="2"/>
  <c r="B1510" i="2"/>
  <c r="A1510" i="2"/>
  <c r="C1509" i="2"/>
  <c r="B1509" i="2"/>
  <c r="A1509" i="2"/>
  <c r="C1508" i="2"/>
  <c r="B1508" i="2"/>
  <c r="A1508" i="2"/>
  <c r="C1507" i="2"/>
  <c r="B1507" i="2"/>
  <c r="A1507" i="2"/>
  <c r="C1506" i="2"/>
  <c r="B1506" i="2"/>
  <c r="A1506" i="2"/>
  <c r="C1505" i="2"/>
  <c r="B1505" i="2"/>
  <c r="A1505" i="2"/>
  <c r="C1504" i="2"/>
  <c r="B1504" i="2"/>
  <c r="A1504" i="2"/>
  <c r="C1503" i="2"/>
  <c r="B1503" i="2"/>
  <c r="A1503" i="2"/>
  <c r="C1502" i="2"/>
  <c r="B1502" i="2"/>
  <c r="A1502" i="2"/>
  <c r="C1501" i="2"/>
  <c r="B1501" i="2"/>
  <c r="A1501" i="2"/>
  <c r="C1500" i="2"/>
  <c r="B1500" i="2"/>
  <c r="A1500" i="2"/>
  <c r="C1499" i="2"/>
  <c r="B1499" i="2"/>
  <c r="A1499" i="2"/>
  <c r="C1498" i="2"/>
  <c r="B1498" i="2"/>
  <c r="A1498" i="2"/>
  <c r="C1497" i="2"/>
  <c r="B1497" i="2"/>
  <c r="A1497" i="2"/>
  <c r="C1496" i="2"/>
  <c r="B1496" i="2"/>
  <c r="A1496" i="2"/>
  <c r="C1495" i="2"/>
  <c r="B1495" i="2"/>
  <c r="A1495" i="2"/>
  <c r="C1494" i="2"/>
  <c r="B1494" i="2"/>
  <c r="A1494" i="2"/>
  <c r="C1493" i="2"/>
  <c r="B1493" i="2"/>
  <c r="A1493" i="2"/>
  <c r="C1492" i="2"/>
  <c r="B1492" i="2"/>
  <c r="A1492" i="2"/>
  <c r="C1491" i="2"/>
  <c r="B1491" i="2"/>
  <c r="A1491" i="2"/>
  <c r="C1490" i="2"/>
  <c r="B1490" i="2"/>
  <c r="A1490" i="2"/>
  <c r="C1489" i="2"/>
  <c r="B1489" i="2"/>
  <c r="A1489" i="2"/>
  <c r="C1488" i="2"/>
  <c r="B1488" i="2"/>
  <c r="A1488" i="2"/>
  <c r="C1487" i="2"/>
  <c r="B1487" i="2"/>
  <c r="A1487" i="2"/>
  <c r="C1486" i="2"/>
  <c r="B1486" i="2"/>
  <c r="A1486" i="2"/>
  <c r="C1485" i="2"/>
  <c r="B1485" i="2"/>
  <c r="A1485" i="2"/>
  <c r="C1484" i="2"/>
  <c r="B1484" i="2"/>
  <c r="A1484" i="2"/>
  <c r="C1483" i="2"/>
  <c r="B1483" i="2"/>
  <c r="A1483" i="2"/>
  <c r="C1482" i="2"/>
  <c r="B1482" i="2"/>
  <c r="A1482" i="2"/>
  <c r="C1481" i="2"/>
  <c r="B1481" i="2"/>
  <c r="A1481" i="2"/>
  <c r="C1480" i="2"/>
  <c r="B1480" i="2"/>
  <c r="A1480" i="2"/>
  <c r="C1479" i="2"/>
  <c r="B1479" i="2"/>
  <c r="A1479" i="2"/>
  <c r="C1478" i="2"/>
  <c r="B1478" i="2"/>
  <c r="A1478" i="2"/>
  <c r="C1477" i="2"/>
  <c r="B1477" i="2"/>
  <c r="A1477" i="2"/>
  <c r="C1476" i="2"/>
  <c r="B1476" i="2"/>
  <c r="A1476" i="2"/>
  <c r="C1475" i="2"/>
  <c r="B1475" i="2"/>
  <c r="A1475" i="2"/>
  <c r="C1474" i="2"/>
  <c r="B1474" i="2"/>
  <c r="A1474" i="2"/>
  <c r="C1473" i="2"/>
  <c r="B1473" i="2"/>
  <c r="A1473" i="2"/>
  <c r="C1472" i="2"/>
  <c r="B1472" i="2"/>
  <c r="A1472" i="2"/>
  <c r="C1471" i="2"/>
  <c r="B1471" i="2"/>
  <c r="A1471" i="2"/>
  <c r="C1470" i="2"/>
  <c r="B1470" i="2"/>
  <c r="A1470" i="2"/>
  <c r="C1469" i="2"/>
  <c r="B1469" i="2"/>
  <c r="A1469" i="2"/>
  <c r="C1468" i="2"/>
  <c r="B1468" i="2"/>
  <c r="A1468" i="2"/>
  <c r="C1467" i="2"/>
  <c r="B1467" i="2"/>
  <c r="A1467" i="2"/>
  <c r="C1466" i="2"/>
  <c r="B1466" i="2"/>
  <c r="A1466" i="2"/>
  <c r="C1465" i="2"/>
  <c r="B1465" i="2"/>
  <c r="A1465" i="2"/>
  <c r="C1464" i="2"/>
  <c r="B1464" i="2"/>
  <c r="A1464" i="2"/>
  <c r="C1463" i="2"/>
  <c r="B1463" i="2"/>
  <c r="A1463" i="2"/>
  <c r="C1462" i="2"/>
  <c r="B1462" i="2"/>
  <c r="A1462" i="2"/>
  <c r="C1461" i="2"/>
  <c r="B1461" i="2"/>
  <c r="A1461" i="2"/>
  <c r="C1460" i="2"/>
  <c r="B1460" i="2"/>
  <c r="A1460" i="2"/>
  <c r="C1459" i="2"/>
  <c r="B1459" i="2"/>
  <c r="A1459" i="2"/>
  <c r="C1458" i="2"/>
  <c r="B1458" i="2"/>
  <c r="A1458" i="2"/>
  <c r="C1457" i="2"/>
  <c r="B1457" i="2"/>
  <c r="A1457" i="2"/>
  <c r="C1456" i="2"/>
  <c r="B1456" i="2"/>
  <c r="A1456" i="2"/>
  <c r="C1455" i="2"/>
  <c r="B1455" i="2"/>
  <c r="A1455" i="2"/>
  <c r="C1454" i="2"/>
  <c r="B1454" i="2"/>
  <c r="A1454" i="2"/>
  <c r="C1453" i="2"/>
  <c r="B1453" i="2"/>
  <c r="A1453" i="2"/>
  <c r="C1452" i="2"/>
  <c r="B1452" i="2"/>
  <c r="A1452" i="2"/>
  <c r="C1451" i="2"/>
  <c r="B1451" i="2"/>
  <c r="A1451" i="2"/>
  <c r="C1450" i="2"/>
  <c r="B1450" i="2"/>
  <c r="A1450" i="2"/>
  <c r="C1449" i="2"/>
  <c r="B1449" i="2"/>
  <c r="A1449" i="2"/>
  <c r="C1448" i="2"/>
  <c r="B1448" i="2"/>
  <c r="A1448" i="2"/>
  <c r="C1447" i="2"/>
  <c r="B1447" i="2"/>
  <c r="A1447" i="2"/>
  <c r="C1446" i="2"/>
  <c r="B1446" i="2"/>
  <c r="A1446" i="2"/>
  <c r="C1445" i="2"/>
  <c r="B1445" i="2"/>
  <c r="A1445" i="2"/>
  <c r="C1444" i="2"/>
  <c r="B1444" i="2"/>
  <c r="A1444" i="2"/>
  <c r="C1443" i="2"/>
  <c r="B1443" i="2"/>
  <c r="A1443" i="2"/>
  <c r="C1442" i="2"/>
  <c r="B1442" i="2"/>
  <c r="A1442" i="2"/>
  <c r="C1441" i="2"/>
  <c r="B1441" i="2"/>
  <c r="A1441" i="2"/>
  <c r="C1440" i="2"/>
  <c r="B1440" i="2"/>
  <c r="A1440" i="2"/>
  <c r="C1439" i="2"/>
  <c r="B1439" i="2"/>
  <c r="A1439" i="2"/>
  <c r="C1438" i="2"/>
  <c r="B1438" i="2"/>
  <c r="A1438" i="2"/>
  <c r="C1437" i="2"/>
  <c r="B1437" i="2"/>
  <c r="A1437" i="2"/>
  <c r="C1436" i="2"/>
  <c r="B1436" i="2"/>
  <c r="A1436" i="2"/>
  <c r="C1435" i="2"/>
  <c r="B1435" i="2"/>
  <c r="A1435" i="2"/>
  <c r="C1434" i="2"/>
  <c r="B1434" i="2"/>
  <c r="A1434" i="2"/>
  <c r="C1433" i="2"/>
  <c r="B1433" i="2"/>
  <c r="A1433" i="2"/>
  <c r="C1432" i="2"/>
  <c r="B1432" i="2"/>
  <c r="A1432" i="2"/>
  <c r="C1431" i="2"/>
  <c r="B1431" i="2"/>
  <c r="A1431" i="2"/>
  <c r="C1430" i="2"/>
  <c r="B1430" i="2"/>
  <c r="A1430" i="2"/>
  <c r="C1429" i="2"/>
  <c r="B1429" i="2"/>
  <c r="A1429" i="2"/>
  <c r="C1428" i="2"/>
  <c r="B1428" i="2"/>
  <c r="A1428" i="2"/>
  <c r="C1427" i="2"/>
  <c r="B1427" i="2"/>
  <c r="A1427" i="2"/>
  <c r="C1426" i="2"/>
  <c r="B1426" i="2"/>
  <c r="A1426" i="2"/>
  <c r="C1425" i="2"/>
  <c r="B1425" i="2"/>
  <c r="A1425" i="2"/>
  <c r="C1424" i="2"/>
  <c r="B1424" i="2"/>
  <c r="A1424" i="2"/>
  <c r="C1423" i="2"/>
  <c r="B1423" i="2"/>
  <c r="A1423" i="2"/>
  <c r="C1422" i="2"/>
  <c r="B1422" i="2"/>
  <c r="A1422" i="2"/>
  <c r="C1421" i="2"/>
  <c r="B1421" i="2"/>
  <c r="A1421" i="2"/>
  <c r="C1420" i="2"/>
  <c r="B1420" i="2"/>
  <c r="A1420" i="2"/>
  <c r="C1419" i="2"/>
  <c r="B1419" i="2"/>
  <c r="A1419" i="2"/>
  <c r="C1418" i="2"/>
  <c r="B1418" i="2"/>
  <c r="A1418" i="2"/>
  <c r="C1417" i="2"/>
  <c r="B1417" i="2"/>
  <c r="A1417" i="2"/>
  <c r="C1416" i="2"/>
  <c r="B1416" i="2"/>
  <c r="A1416" i="2"/>
  <c r="C1415" i="2"/>
  <c r="B1415" i="2"/>
  <c r="A1415" i="2"/>
  <c r="C1414" i="2"/>
  <c r="B1414" i="2"/>
  <c r="A1414" i="2"/>
  <c r="C1413" i="2"/>
  <c r="B1413" i="2"/>
  <c r="A1413" i="2"/>
  <c r="C1412" i="2"/>
  <c r="B1412" i="2"/>
  <c r="A1412" i="2"/>
  <c r="C1411" i="2"/>
  <c r="B1411" i="2"/>
  <c r="A1411" i="2"/>
  <c r="C1410" i="2"/>
  <c r="B1410" i="2"/>
  <c r="A1410" i="2"/>
  <c r="C1409" i="2"/>
  <c r="B1409" i="2"/>
  <c r="A1409" i="2"/>
  <c r="C1408" i="2"/>
  <c r="B1408" i="2"/>
  <c r="A1408" i="2"/>
  <c r="C1407" i="2"/>
  <c r="B1407" i="2"/>
  <c r="A1407" i="2"/>
  <c r="C1406" i="2"/>
  <c r="B1406" i="2"/>
  <c r="A1406" i="2"/>
  <c r="C1405" i="2"/>
  <c r="B1405" i="2"/>
  <c r="A1405" i="2"/>
  <c r="C1404" i="2"/>
  <c r="B1404" i="2"/>
  <c r="A1404" i="2"/>
  <c r="C1403" i="2"/>
  <c r="B1403" i="2"/>
  <c r="A1403" i="2"/>
  <c r="C1402" i="2"/>
  <c r="B1402" i="2"/>
  <c r="A1402" i="2"/>
  <c r="C1401" i="2"/>
  <c r="B1401" i="2"/>
  <c r="A1401" i="2"/>
  <c r="C1400" i="2"/>
  <c r="B1400" i="2"/>
  <c r="A1400" i="2"/>
  <c r="C1399" i="2"/>
  <c r="B1399" i="2"/>
  <c r="A1399" i="2"/>
  <c r="C1398" i="2"/>
  <c r="B1398" i="2"/>
  <c r="A1398" i="2"/>
  <c r="C1397" i="2"/>
  <c r="B1397" i="2"/>
  <c r="A1397" i="2"/>
  <c r="C1396" i="2"/>
  <c r="B1396" i="2"/>
  <c r="A1396" i="2"/>
  <c r="C1395" i="2"/>
  <c r="B1395" i="2"/>
  <c r="A1395" i="2"/>
  <c r="C1394" i="2"/>
  <c r="B1394" i="2"/>
  <c r="A1394" i="2"/>
  <c r="C1393" i="2"/>
  <c r="B1393" i="2"/>
  <c r="A1393" i="2"/>
  <c r="C1392" i="2"/>
  <c r="B1392" i="2"/>
  <c r="A1392" i="2"/>
  <c r="C1391" i="2"/>
  <c r="B1391" i="2"/>
  <c r="A1391" i="2"/>
  <c r="C1390" i="2"/>
  <c r="B1390" i="2"/>
  <c r="A1390" i="2"/>
  <c r="C1389" i="2"/>
  <c r="B1389" i="2"/>
  <c r="A1389" i="2"/>
  <c r="C1388" i="2"/>
  <c r="B1388" i="2"/>
  <c r="A1388" i="2"/>
  <c r="C1387" i="2"/>
  <c r="B1387" i="2"/>
  <c r="A1387" i="2"/>
  <c r="C1386" i="2"/>
  <c r="B1386" i="2"/>
  <c r="A1386" i="2"/>
  <c r="C1385" i="2"/>
  <c r="B1385" i="2"/>
  <c r="A1385" i="2"/>
  <c r="C1384" i="2"/>
  <c r="B1384" i="2"/>
  <c r="A1384" i="2"/>
  <c r="C1383" i="2"/>
  <c r="B1383" i="2"/>
  <c r="A1383" i="2"/>
  <c r="C1382" i="2"/>
  <c r="B1382" i="2"/>
  <c r="A1382" i="2"/>
  <c r="C1381" i="2"/>
  <c r="B1381" i="2"/>
  <c r="A1381" i="2"/>
  <c r="C1380" i="2"/>
  <c r="B1380" i="2"/>
  <c r="A1380" i="2"/>
  <c r="C1379" i="2"/>
  <c r="B1379" i="2"/>
  <c r="A1379" i="2"/>
  <c r="C1378" i="2"/>
  <c r="B1378" i="2"/>
  <c r="A1378" i="2"/>
  <c r="C1377" i="2"/>
  <c r="B1377" i="2"/>
  <c r="A1377" i="2"/>
  <c r="C1376" i="2"/>
  <c r="B1376" i="2"/>
  <c r="A1376" i="2"/>
  <c r="C1375" i="2"/>
  <c r="B1375" i="2"/>
  <c r="A1375" i="2"/>
  <c r="C1374" i="2"/>
  <c r="B1374" i="2"/>
  <c r="A1374" i="2"/>
  <c r="C1373" i="2"/>
  <c r="B1373" i="2"/>
  <c r="A1373" i="2"/>
  <c r="C1372" i="2"/>
  <c r="B1372" i="2"/>
  <c r="A1372" i="2"/>
  <c r="C1371" i="2"/>
  <c r="B1371" i="2"/>
  <c r="A1371" i="2"/>
  <c r="C1370" i="2"/>
  <c r="B1370" i="2"/>
  <c r="A1370" i="2"/>
  <c r="C1369" i="2"/>
  <c r="B1369" i="2"/>
  <c r="A1369" i="2"/>
  <c r="C1368" i="2"/>
  <c r="B1368" i="2"/>
  <c r="A1368" i="2"/>
  <c r="C1367" i="2"/>
  <c r="B1367" i="2"/>
  <c r="A1367" i="2"/>
  <c r="C1366" i="2"/>
  <c r="B1366" i="2"/>
  <c r="A1366" i="2"/>
  <c r="C1365" i="2"/>
  <c r="B1365" i="2"/>
  <c r="A1365" i="2"/>
  <c r="C1364" i="2"/>
  <c r="B1364" i="2"/>
  <c r="A1364" i="2"/>
  <c r="C1363" i="2"/>
  <c r="B1363" i="2"/>
  <c r="A1363" i="2"/>
  <c r="C1362" i="2"/>
  <c r="B1362" i="2"/>
  <c r="A1362" i="2"/>
  <c r="C1361" i="2"/>
  <c r="B1361" i="2"/>
  <c r="A1361" i="2"/>
  <c r="C1360" i="2"/>
  <c r="B1360" i="2"/>
  <c r="A1360" i="2"/>
  <c r="C1359" i="2"/>
  <c r="B1359" i="2"/>
  <c r="A1359" i="2"/>
  <c r="C1358" i="2"/>
  <c r="B1358" i="2"/>
  <c r="A1358" i="2"/>
  <c r="C1357" i="2"/>
  <c r="B1357" i="2"/>
  <c r="A1357" i="2"/>
  <c r="C1356" i="2"/>
  <c r="B1356" i="2"/>
  <c r="A1356" i="2"/>
  <c r="C1355" i="2"/>
  <c r="B1355" i="2"/>
  <c r="A1355" i="2"/>
  <c r="C1354" i="2"/>
  <c r="B1354" i="2"/>
  <c r="A1354" i="2"/>
  <c r="C1353" i="2"/>
  <c r="B1353" i="2"/>
  <c r="A1353" i="2"/>
  <c r="C1352" i="2"/>
  <c r="B1352" i="2"/>
  <c r="A1352" i="2"/>
  <c r="C1351" i="2"/>
  <c r="B1351" i="2"/>
  <c r="A1351" i="2"/>
  <c r="C1350" i="2"/>
  <c r="B1350" i="2"/>
  <c r="A1350" i="2"/>
  <c r="C1349" i="2"/>
  <c r="B1349" i="2"/>
  <c r="A1349" i="2"/>
  <c r="C1348" i="2"/>
  <c r="B1348" i="2"/>
  <c r="A1348" i="2"/>
  <c r="C1347" i="2"/>
  <c r="B1347" i="2"/>
  <c r="A1347" i="2"/>
  <c r="C1346" i="2"/>
  <c r="B1346" i="2"/>
  <c r="A1346" i="2"/>
  <c r="C1345" i="2"/>
  <c r="B1345" i="2"/>
  <c r="A1345" i="2"/>
  <c r="C1344" i="2"/>
  <c r="B1344" i="2"/>
  <c r="A1344" i="2"/>
  <c r="C1343" i="2"/>
  <c r="B1343" i="2"/>
  <c r="A1343" i="2"/>
  <c r="C1342" i="2"/>
  <c r="B1342" i="2"/>
  <c r="A1342" i="2"/>
  <c r="C1341" i="2"/>
  <c r="B1341" i="2"/>
  <c r="A1341" i="2"/>
  <c r="C1340" i="2"/>
  <c r="B1340" i="2"/>
  <c r="A1340" i="2"/>
  <c r="C1339" i="2"/>
  <c r="B1339" i="2"/>
  <c r="A1339" i="2"/>
  <c r="C1338" i="2"/>
  <c r="B1338" i="2"/>
  <c r="A1338" i="2"/>
  <c r="C1337" i="2"/>
  <c r="B1337" i="2"/>
  <c r="A1337" i="2"/>
  <c r="C1336" i="2"/>
  <c r="B1336" i="2"/>
  <c r="A1336" i="2"/>
  <c r="C1335" i="2"/>
  <c r="B1335" i="2"/>
  <c r="A1335" i="2"/>
  <c r="C1334" i="2"/>
  <c r="B1334" i="2"/>
  <c r="A1334" i="2"/>
  <c r="C1333" i="2"/>
  <c r="B1333" i="2"/>
  <c r="A1333" i="2"/>
  <c r="C1332" i="2"/>
  <c r="B1332" i="2"/>
  <c r="A1332" i="2"/>
  <c r="C1331" i="2"/>
  <c r="B1331" i="2"/>
  <c r="A1331" i="2"/>
  <c r="C1330" i="2"/>
  <c r="B1330" i="2"/>
  <c r="A1330" i="2"/>
  <c r="C1329" i="2"/>
  <c r="B1329" i="2"/>
  <c r="A1329" i="2"/>
  <c r="C1328" i="2"/>
  <c r="B1328" i="2"/>
  <c r="A1328" i="2"/>
  <c r="C1327" i="2"/>
  <c r="B1327" i="2"/>
  <c r="A1327" i="2"/>
  <c r="C1326" i="2"/>
  <c r="B1326" i="2"/>
  <c r="A1326" i="2"/>
  <c r="C1325" i="2"/>
  <c r="B1325" i="2"/>
  <c r="A1325" i="2"/>
  <c r="C1324" i="2"/>
  <c r="B1324" i="2"/>
  <c r="A1324" i="2"/>
  <c r="C1323" i="2"/>
  <c r="B1323" i="2"/>
  <c r="A1323" i="2"/>
  <c r="C1322" i="2"/>
  <c r="B1322" i="2"/>
  <c r="A1322" i="2"/>
  <c r="C1321" i="2"/>
  <c r="B1321" i="2"/>
  <c r="A1321" i="2"/>
  <c r="C1320" i="2"/>
  <c r="B1320" i="2"/>
  <c r="A1320" i="2"/>
  <c r="C1319" i="2"/>
  <c r="B1319" i="2"/>
  <c r="A1319" i="2"/>
  <c r="C1318" i="2"/>
  <c r="B1318" i="2"/>
  <c r="A1318" i="2"/>
  <c r="C1317" i="2"/>
  <c r="B1317" i="2"/>
  <c r="A1317" i="2"/>
  <c r="C1316" i="2"/>
  <c r="B1316" i="2"/>
  <c r="A1316" i="2"/>
  <c r="C1315" i="2"/>
  <c r="B1315" i="2"/>
  <c r="A1315" i="2"/>
  <c r="C1314" i="2"/>
  <c r="B1314" i="2"/>
  <c r="A1314" i="2"/>
  <c r="C1313" i="2"/>
  <c r="B1313" i="2"/>
  <c r="A1313" i="2"/>
  <c r="C1312" i="2"/>
  <c r="B1312" i="2"/>
  <c r="A1312" i="2"/>
  <c r="C1311" i="2"/>
  <c r="B1311" i="2"/>
  <c r="A1311" i="2"/>
  <c r="C1310" i="2"/>
  <c r="B1310" i="2"/>
  <c r="A1310" i="2"/>
  <c r="C1309" i="2"/>
  <c r="B1309" i="2"/>
  <c r="A1309" i="2"/>
  <c r="C1308" i="2"/>
  <c r="B1308" i="2"/>
  <c r="A1308" i="2"/>
  <c r="C1307" i="2"/>
  <c r="B1307" i="2"/>
  <c r="A1307" i="2"/>
  <c r="C1306" i="2"/>
  <c r="B1306" i="2"/>
  <c r="A1306" i="2"/>
  <c r="C1305" i="2"/>
  <c r="B1305" i="2"/>
  <c r="A1305" i="2"/>
  <c r="C1304" i="2"/>
  <c r="B1304" i="2"/>
  <c r="A1304" i="2"/>
  <c r="C1303" i="2"/>
  <c r="B1303" i="2"/>
  <c r="A1303" i="2"/>
  <c r="C1302" i="2"/>
  <c r="B1302" i="2"/>
  <c r="A1302" i="2"/>
  <c r="C1301" i="2"/>
  <c r="B1301" i="2"/>
  <c r="A1301" i="2"/>
  <c r="C1300" i="2"/>
  <c r="B1300" i="2"/>
  <c r="A1300" i="2"/>
  <c r="C1299" i="2"/>
  <c r="B1299" i="2"/>
  <c r="A1299" i="2"/>
  <c r="C1298" i="2"/>
  <c r="B1298" i="2"/>
  <c r="A1298" i="2"/>
  <c r="C1297" i="2"/>
  <c r="B1297" i="2"/>
  <c r="A1297" i="2"/>
  <c r="C1296" i="2"/>
  <c r="B1296" i="2"/>
  <c r="A1296" i="2"/>
  <c r="C1295" i="2"/>
  <c r="B1295" i="2"/>
  <c r="A1295" i="2"/>
  <c r="C1294" i="2"/>
  <c r="B1294" i="2"/>
  <c r="A1294" i="2"/>
  <c r="C1293" i="2"/>
  <c r="B1293" i="2"/>
  <c r="A1293" i="2"/>
  <c r="C1292" i="2"/>
  <c r="B1292" i="2"/>
  <c r="A1292" i="2"/>
  <c r="C1291" i="2"/>
  <c r="B1291" i="2"/>
  <c r="A1291" i="2"/>
  <c r="C1290" i="2"/>
  <c r="B1290" i="2"/>
  <c r="A1290" i="2"/>
  <c r="C1289" i="2"/>
  <c r="B1289" i="2"/>
  <c r="A1289" i="2"/>
  <c r="C1288" i="2"/>
  <c r="B1288" i="2"/>
  <c r="A1288" i="2"/>
  <c r="C1287" i="2"/>
  <c r="B1287" i="2"/>
  <c r="A1287" i="2"/>
  <c r="C1286" i="2"/>
  <c r="B1286" i="2"/>
  <c r="A1286" i="2"/>
  <c r="C1285" i="2"/>
  <c r="B1285" i="2"/>
  <c r="A1285" i="2"/>
  <c r="C1284" i="2"/>
  <c r="B1284" i="2"/>
  <c r="A1284" i="2"/>
  <c r="C1283" i="2"/>
  <c r="B1283" i="2"/>
  <c r="A1283" i="2"/>
  <c r="C1282" i="2"/>
  <c r="B1282" i="2"/>
  <c r="A1282" i="2"/>
  <c r="C1281" i="2"/>
  <c r="B1281" i="2"/>
  <c r="A1281" i="2"/>
  <c r="C1280" i="2"/>
  <c r="B1280" i="2"/>
  <c r="A1280" i="2"/>
  <c r="C1279" i="2"/>
  <c r="B1279" i="2"/>
  <c r="A1279" i="2"/>
  <c r="C1278" i="2"/>
  <c r="B1278" i="2"/>
  <c r="A1278" i="2"/>
  <c r="C1277" i="2"/>
  <c r="B1277" i="2"/>
  <c r="A1277" i="2"/>
  <c r="C1276" i="2"/>
  <c r="B1276" i="2"/>
  <c r="A1276" i="2"/>
  <c r="C1275" i="2"/>
  <c r="B1275" i="2"/>
  <c r="A1275" i="2"/>
  <c r="C1274" i="2"/>
  <c r="B1274" i="2"/>
  <c r="A1274" i="2"/>
  <c r="C1273" i="2"/>
  <c r="B1273" i="2"/>
  <c r="A1273" i="2"/>
  <c r="C1272" i="2"/>
  <c r="B1272" i="2"/>
  <c r="A1272" i="2"/>
  <c r="C1271" i="2"/>
  <c r="B1271" i="2"/>
  <c r="A1271" i="2"/>
  <c r="C1270" i="2"/>
  <c r="B1270" i="2"/>
  <c r="A1270" i="2"/>
  <c r="C1269" i="2"/>
  <c r="B1269" i="2"/>
  <c r="A1269" i="2"/>
  <c r="C1268" i="2"/>
  <c r="B1268" i="2"/>
  <c r="A1268" i="2"/>
  <c r="C1267" i="2"/>
  <c r="B1267" i="2"/>
  <c r="A1267" i="2"/>
  <c r="C1266" i="2"/>
  <c r="B1266" i="2"/>
  <c r="A1266" i="2"/>
  <c r="C1265" i="2"/>
  <c r="B1265" i="2"/>
  <c r="A1265" i="2"/>
  <c r="C1264" i="2"/>
  <c r="B1264" i="2"/>
  <c r="A1264" i="2"/>
  <c r="C1263" i="2"/>
  <c r="B1263" i="2"/>
  <c r="A1263" i="2"/>
  <c r="C1262" i="2"/>
  <c r="B1262" i="2"/>
  <c r="A1262" i="2"/>
  <c r="C1261" i="2"/>
  <c r="B1261" i="2"/>
  <c r="A1261" i="2"/>
  <c r="C1260" i="2"/>
  <c r="B1260" i="2"/>
  <c r="A1260" i="2"/>
  <c r="C1259" i="2"/>
  <c r="B1259" i="2"/>
  <c r="A1259" i="2"/>
  <c r="C1258" i="2"/>
  <c r="B1258" i="2"/>
  <c r="A1258" i="2"/>
  <c r="C1257" i="2"/>
  <c r="B1257" i="2"/>
  <c r="A1257" i="2"/>
  <c r="C1256" i="2"/>
  <c r="B1256" i="2"/>
  <c r="A1256" i="2"/>
  <c r="C1255" i="2"/>
  <c r="B1255" i="2"/>
  <c r="A1255" i="2"/>
  <c r="C1254" i="2"/>
  <c r="B1254" i="2"/>
  <c r="A1254" i="2"/>
  <c r="C1253" i="2"/>
  <c r="B1253" i="2"/>
  <c r="A1253" i="2"/>
  <c r="C1252" i="2"/>
  <c r="B1252" i="2"/>
  <c r="A1252" i="2"/>
  <c r="C1251" i="2"/>
  <c r="B1251" i="2"/>
  <c r="A1251" i="2"/>
  <c r="C1250" i="2"/>
  <c r="B1250" i="2"/>
  <c r="A1250" i="2"/>
  <c r="C1249" i="2"/>
  <c r="B1249" i="2"/>
  <c r="A1249" i="2"/>
  <c r="C1248" i="2"/>
  <c r="B1248" i="2"/>
  <c r="A1248" i="2"/>
  <c r="C1247" i="2"/>
  <c r="B1247" i="2"/>
  <c r="A1247" i="2"/>
  <c r="C1246" i="2"/>
  <c r="B1246" i="2"/>
  <c r="A1246" i="2"/>
  <c r="C1245" i="2"/>
  <c r="B1245" i="2"/>
  <c r="A1245" i="2"/>
  <c r="C1244" i="2"/>
  <c r="B1244" i="2"/>
  <c r="A1244" i="2"/>
  <c r="C1243" i="2"/>
  <c r="B1243" i="2"/>
  <c r="A1243" i="2"/>
  <c r="C1242" i="2"/>
  <c r="B1242" i="2"/>
  <c r="A1242" i="2"/>
  <c r="C1241" i="2"/>
  <c r="B1241" i="2"/>
  <c r="A1241" i="2"/>
  <c r="C1240" i="2"/>
  <c r="B1240" i="2"/>
  <c r="A1240" i="2"/>
  <c r="C1239" i="2"/>
  <c r="B1239" i="2"/>
  <c r="A1239" i="2"/>
  <c r="C1238" i="2"/>
  <c r="B1238" i="2"/>
  <c r="A1238" i="2"/>
  <c r="C1237" i="2"/>
  <c r="B1237" i="2"/>
  <c r="A1237" i="2"/>
  <c r="C1236" i="2"/>
  <c r="B1236" i="2"/>
  <c r="A1236" i="2"/>
  <c r="C1235" i="2"/>
  <c r="B1235" i="2"/>
  <c r="A1235" i="2"/>
  <c r="C1234" i="2"/>
  <c r="B1234" i="2"/>
  <c r="A1234" i="2"/>
  <c r="C1233" i="2"/>
  <c r="B1233" i="2"/>
  <c r="A1233" i="2"/>
  <c r="C1232" i="2"/>
  <c r="B1232" i="2"/>
  <c r="A1232" i="2"/>
  <c r="C1231" i="2"/>
  <c r="B1231" i="2"/>
  <c r="A1231" i="2"/>
  <c r="C1230" i="2"/>
  <c r="B1230" i="2"/>
  <c r="A1230" i="2"/>
  <c r="C1229" i="2"/>
  <c r="B1229" i="2"/>
  <c r="A1229" i="2"/>
  <c r="C1228" i="2"/>
  <c r="B1228" i="2"/>
  <c r="A1228" i="2"/>
  <c r="C1227" i="2"/>
  <c r="B1227" i="2"/>
  <c r="A1227" i="2"/>
  <c r="C1226" i="2"/>
  <c r="B1226" i="2"/>
  <c r="A1226" i="2"/>
  <c r="C1225" i="2"/>
  <c r="B1225" i="2"/>
  <c r="A1225" i="2"/>
  <c r="C1224" i="2"/>
  <c r="B1224" i="2"/>
  <c r="A1224" i="2"/>
  <c r="C1223" i="2"/>
  <c r="B1223" i="2"/>
  <c r="A1223" i="2"/>
  <c r="C1222" i="2"/>
  <c r="B1222" i="2"/>
  <c r="A1222" i="2"/>
  <c r="C1221" i="2"/>
  <c r="B1221" i="2"/>
  <c r="A1221" i="2"/>
  <c r="C1220" i="2"/>
  <c r="B1220" i="2"/>
  <c r="A1220" i="2"/>
  <c r="C1219" i="2"/>
  <c r="B1219" i="2"/>
  <c r="A1219" i="2"/>
  <c r="C1218" i="2"/>
  <c r="B1218" i="2"/>
  <c r="A1218" i="2"/>
  <c r="C1217" i="2"/>
  <c r="B1217" i="2"/>
  <c r="A1217" i="2"/>
  <c r="C1216" i="2"/>
  <c r="B1216" i="2"/>
  <c r="A1216" i="2"/>
  <c r="C1215" i="2"/>
  <c r="B1215" i="2"/>
  <c r="A1215" i="2"/>
  <c r="C1214" i="2"/>
  <c r="B1214" i="2"/>
  <c r="A1214" i="2"/>
  <c r="C1213" i="2"/>
  <c r="B1213" i="2"/>
  <c r="A1213" i="2"/>
  <c r="C1212" i="2"/>
  <c r="B1212" i="2"/>
  <c r="A1212" i="2"/>
  <c r="C1211" i="2"/>
  <c r="B1211" i="2"/>
  <c r="A1211" i="2"/>
  <c r="C1210" i="2"/>
  <c r="B1210" i="2"/>
  <c r="A1210" i="2"/>
  <c r="C1209" i="2"/>
  <c r="B1209" i="2"/>
  <c r="A1209" i="2"/>
  <c r="C1208" i="2"/>
  <c r="B1208" i="2"/>
  <c r="A1208" i="2"/>
  <c r="C1207" i="2"/>
  <c r="B1207" i="2"/>
  <c r="A1207" i="2"/>
  <c r="C1206" i="2"/>
  <c r="B1206" i="2"/>
  <c r="A1206" i="2"/>
  <c r="C1205" i="2"/>
  <c r="B1205" i="2"/>
  <c r="A1205" i="2"/>
  <c r="C1204" i="2"/>
  <c r="B1204" i="2"/>
  <c r="A1204" i="2"/>
  <c r="C1203" i="2"/>
  <c r="B1203" i="2"/>
  <c r="A1203" i="2"/>
  <c r="C1202" i="2"/>
  <c r="B1202" i="2"/>
  <c r="A1202" i="2"/>
  <c r="C1201" i="2"/>
  <c r="B1201" i="2"/>
  <c r="A1201" i="2"/>
  <c r="C1200" i="2"/>
  <c r="B1200" i="2"/>
  <c r="A1200" i="2"/>
  <c r="C1199" i="2"/>
  <c r="B1199" i="2"/>
  <c r="A1199" i="2"/>
  <c r="C1198" i="2"/>
  <c r="B1198" i="2"/>
  <c r="A1198" i="2"/>
  <c r="C1197" i="2"/>
  <c r="B1197" i="2"/>
  <c r="A1197" i="2"/>
  <c r="C1196" i="2"/>
  <c r="B1196" i="2"/>
  <c r="A1196" i="2"/>
  <c r="C1195" i="2"/>
  <c r="B1195" i="2"/>
  <c r="A1195" i="2"/>
  <c r="C1194" i="2"/>
  <c r="B1194" i="2"/>
  <c r="A1194" i="2"/>
  <c r="C1193" i="2"/>
  <c r="B1193" i="2"/>
  <c r="A1193" i="2"/>
  <c r="C1192" i="2"/>
  <c r="B1192" i="2"/>
  <c r="A1192" i="2"/>
  <c r="C1191" i="2"/>
  <c r="B1191" i="2"/>
  <c r="A1191" i="2"/>
  <c r="C1190" i="2"/>
  <c r="B1190" i="2"/>
  <c r="A1190" i="2"/>
  <c r="C1189" i="2"/>
  <c r="B1189" i="2"/>
  <c r="A1189" i="2"/>
  <c r="C1188" i="2"/>
  <c r="B1188" i="2"/>
  <c r="A1188" i="2"/>
  <c r="C1187" i="2"/>
  <c r="B1187" i="2"/>
  <c r="A1187" i="2"/>
  <c r="C1186" i="2"/>
  <c r="B1186" i="2"/>
  <c r="A1186" i="2"/>
  <c r="C1185" i="2"/>
  <c r="B1185" i="2"/>
  <c r="A1185" i="2"/>
  <c r="C1184" i="2"/>
  <c r="B1184" i="2"/>
  <c r="A1184" i="2"/>
  <c r="C1183" i="2"/>
  <c r="B1183" i="2"/>
  <c r="A1183" i="2"/>
  <c r="C1182" i="2"/>
  <c r="B1182" i="2"/>
  <c r="A1182" i="2"/>
  <c r="C1181" i="2"/>
  <c r="B1181" i="2"/>
  <c r="A1181" i="2"/>
  <c r="C1180" i="2"/>
  <c r="B1180" i="2"/>
  <c r="A1180" i="2"/>
  <c r="C1179" i="2"/>
  <c r="B1179" i="2"/>
  <c r="A1179" i="2"/>
  <c r="C1178" i="2"/>
  <c r="B1178" i="2"/>
  <c r="A1178" i="2"/>
  <c r="C1177" i="2"/>
  <c r="B1177" i="2"/>
  <c r="A1177" i="2"/>
  <c r="C1176" i="2"/>
  <c r="B1176" i="2"/>
  <c r="A1176" i="2"/>
  <c r="C1175" i="2"/>
  <c r="B1175" i="2"/>
  <c r="A1175" i="2"/>
  <c r="C1174" i="2"/>
  <c r="B1174" i="2"/>
  <c r="A1174" i="2"/>
  <c r="C1173" i="2"/>
  <c r="B1173" i="2"/>
  <c r="A1173" i="2"/>
  <c r="C1172" i="2"/>
  <c r="B1172" i="2"/>
  <c r="A1172" i="2"/>
  <c r="C1171" i="2"/>
  <c r="B1171" i="2"/>
  <c r="A1171" i="2"/>
  <c r="C1170" i="2"/>
  <c r="B1170" i="2"/>
  <c r="A1170" i="2"/>
  <c r="C1169" i="2"/>
  <c r="B1169" i="2"/>
  <c r="A1169" i="2"/>
  <c r="C1168" i="2"/>
  <c r="B1168" i="2"/>
  <c r="A1168" i="2"/>
  <c r="C1167" i="2"/>
  <c r="B1167" i="2"/>
  <c r="A1167" i="2"/>
  <c r="C1166" i="2"/>
  <c r="B1166" i="2"/>
  <c r="A1166" i="2"/>
  <c r="C1165" i="2"/>
  <c r="B1165" i="2"/>
  <c r="A1165" i="2"/>
  <c r="C1164" i="2"/>
  <c r="B1164" i="2"/>
  <c r="A1164" i="2"/>
  <c r="C1163" i="2"/>
  <c r="B1163" i="2"/>
  <c r="A1163" i="2"/>
  <c r="C1162" i="2"/>
  <c r="B1162" i="2"/>
  <c r="A1162" i="2"/>
  <c r="C1161" i="2"/>
  <c r="B1161" i="2"/>
  <c r="A1161" i="2"/>
  <c r="C1160" i="2"/>
  <c r="B1160" i="2"/>
  <c r="A1160" i="2"/>
  <c r="C1159" i="2"/>
  <c r="B1159" i="2"/>
  <c r="A1159" i="2"/>
  <c r="C1158" i="2"/>
  <c r="B1158" i="2"/>
  <c r="A1158" i="2"/>
  <c r="C1157" i="2"/>
  <c r="B1157" i="2"/>
  <c r="A1157" i="2"/>
  <c r="C1156" i="2"/>
  <c r="B1156" i="2"/>
  <c r="A1156" i="2"/>
  <c r="C1155" i="2"/>
  <c r="B1155" i="2"/>
  <c r="A1155" i="2"/>
  <c r="C1154" i="2"/>
  <c r="B1154" i="2"/>
  <c r="A1154" i="2"/>
  <c r="C1153" i="2"/>
  <c r="B1153" i="2"/>
  <c r="A1153" i="2"/>
  <c r="C1152" i="2"/>
  <c r="B1152" i="2"/>
  <c r="A1152" i="2"/>
  <c r="C1151" i="2"/>
  <c r="B1151" i="2"/>
  <c r="A1151" i="2"/>
  <c r="C1150" i="2"/>
  <c r="B1150" i="2"/>
  <c r="A1150" i="2"/>
  <c r="C1149" i="2"/>
  <c r="B1149" i="2"/>
  <c r="A1149" i="2"/>
  <c r="C1148" i="2"/>
  <c r="B1148" i="2"/>
  <c r="A1148" i="2"/>
  <c r="C1147" i="2"/>
  <c r="B1147" i="2"/>
  <c r="A1147" i="2"/>
  <c r="C1146" i="2"/>
  <c r="B1146" i="2"/>
  <c r="A1146" i="2"/>
  <c r="C1145" i="2"/>
  <c r="B1145" i="2"/>
  <c r="A1145" i="2"/>
  <c r="C1144" i="2"/>
  <c r="B1144" i="2"/>
  <c r="A1144" i="2"/>
  <c r="C1143" i="2"/>
  <c r="B1143" i="2"/>
  <c r="A1143" i="2"/>
  <c r="C1142" i="2"/>
  <c r="B1142" i="2"/>
  <c r="A1142" i="2"/>
  <c r="C1141" i="2"/>
  <c r="B1141" i="2"/>
  <c r="A1141" i="2"/>
  <c r="C1140" i="2"/>
  <c r="B1140" i="2"/>
  <c r="A1140" i="2"/>
  <c r="C1139" i="2"/>
  <c r="B1139" i="2"/>
  <c r="A1139" i="2"/>
  <c r="C1138" i="2"/>
  <c r="B1138" i="2"/>
  <c r="A1138" i="2"/>
  <c r="C1137" i="2"/>
  <c r="B1137" i="2"/>
  <c r="A1137" i="2"/>
  <c r="C1136" i="2"/>
  <c r="B1136" i="2"/>
  <c r="A1136" i="2"/>
  <c r="C1135" i="2"/>
  <c r="B1135" i="2"/>
  <c r="A1135" i="2"/>
  <c r="C1134" i="2"/>
  <c r="B1134" i="2"/>
  <c r="A1134" i="2"/>
  <c r="C1133" i="2"/>
  <c r="B1133" i="2"/>
  <c r="A1133" i="2"/>
  <c r="C1132" i="2"/>
  <c r="B1132" i="2"/>
  <c r="A1132" i="2"/>
  <c r="C1131" i="2"/>
  <c r="B1131" i="2"/>
  <c r="A1131" i="2"/>
  <c r="C1130" i="2"/>
  <c r="B1130" i="2"/>
  <c r="A1130" i="2"/>
  <c r="C1129" i="2"/>
  <c r="B1129" i="2"/>
  <c r="A1129" i="2"/>
  <c r="C1128" i="2"/>
  <c r="B1128" i="2"/>
  <c r="A1128" i="2"/>
  <c r="C1127" i="2"/>
  <c r="B1127" i="2"/>
  <c r="A1127" i="2"/>
  <c r="C1126" i="2"/>
  <c r="B1126" i="2"/>
  <c r="A1126" i="2"/>
  <c r="C1125" i="2"/>
  <c r="B1125" i="2"/>
  <c r="A1125" i="2"/>
  <c r="C1124" i="2"/>
  <c r="B1124" i="2"/>
  <c r="A1124" i="2"/>
  <c r="C1123" i="2"/>
  <c r="B1123" i="2"/>
  <c r="A1123" i="2"/>
  <c r="C1122" i="2"/>
  <c r="B1122" i="2"/>
  <c r="A1122" i="2"/>
  <c r="C1121" i="2"/>
  <c r="B1121" i="2"/>
  <c r="A1121" i="2"/>
  <c r="C1120" i="2"/>
  <c r="B1120" i="2"/>
  <c r="A1120" i="2"/>
  <c r="C1119" i="2"/>
  <c r="B1119" i="2"/>
  <c r="A1119" i="2"/>
  <c r="C1118" i="2"/>
  <c r="B1118" i="2"/>
  <c r="A1118" i="2"/>
  <c r="C1117" i="2"/>
  <c r="B1117" i="2"/>
  <c r="A1117" i="2"/>
  <c r="C1116" i="2"/>
  <c r="B1116" i="2"/>
  <c r="A1116" i="2"/>
  <c r="C1115" i="2"/>
  <c r="B1115" i="2"/>
  <c r="A1115" i="2"/>
  <c r="C1114" i="2"/>
  <c r="B1114" i="2"/>
  <c r="A1114" i="2"/>
  <c r="C1113" i="2"/>
  <c r="B1113" i="2"/>
  <c r="A1113" i="2"/>
  <c r="C1112" i="2"/>
  <c r="B1112" i="2"/>
  <c r="A1112" i="2"/>
  <c r="C1111" i="2"/>
  <c r="B1111" i="2"/>
  <c r="A1111" i="2"/>
  <c r="C1110" i="2"/>
  <c r="B1110" i="2"/>
  <c r="A1110" i="2"/>
  <c r="C1109" i="2"/>
  <c r="B1109" i="2"/>
  <c r="A1109" i="2"/>
  <c r="C1108" i="2"/>
  <c r="B1108" i="2"/>
  <c r="A1108" i="2"/>
  <c r="C1107" i="2"/>
  <c r="B1107" i="2"/>
  <c r="A1107" i="2"/>
  <c r="C1106" i="2"/>
  <c r="B1106" i="2"/>
  <c r="A1106" i="2"/>
  <c r="C1105" i="2"/>
  <c r="B1105" i="2"/>
  <c r="A1105" i="2"/>
  <c r="C1104" i="2"/>
  <c r="B1104" i="2"/>
  <c r="A1104" i="2"/>
  <c r="C1103" i="2"/>
  <c r="B1103" i="2"/>
  <c r="A1103" i="2"/>
  <c r="C1102" i="2"/>
  <c r="B1102" i="2"/>
  <c r="A1102" i="2"/>
  <c r="C1101" i="2"/>
  <c r="B1101" i="2"/>
  <c r="A1101" i="2"/>
  <c r="C1100" i="2"/>
  <c r="B1100" i="2"/>
  <c r="A1100" i="2"/>
  <c r="C1099" i="2"/>
  <c r="B1099" i="2"/>
  <c r="A1099" i="2"/>
  <c r="C1098" i="2"/>
  <c r="B1098" i="2"/>
  <c r="A1098" i="2"/>
  <c r="C1097" i="2"/>
  <c r="B1097" i="2"/>
  <c r="A1097" i="2"/>
  <c r="C1096" i="2"/>
  <c r="B1096" i="2"/>
  <c r="A1096" i="2"/>
  <c r="C1095" i="2"/>
  <c r="B1095" i="2"/>
  <c r="A1095" i="2"/>
  <c r="C1094" i="2"/>
  <c r="B1094" i="2"/>
  <c r="A1094" i="2"/>
  <c r="C1093" i="2"/>
  <c r="B1093" i="2"/>
  <c r="A1093" i="2"/>
  <c r="C1092" i="2"/>
  <c r="B1092" i="2"/>
  <c r="A1092" i="2"/>
  <c r="C1091" i="2"/>
  <c r="B1091" i="2"/>
  <c r="A1091" i="2"/>
  <c r="C1090" i="2"/>
  <c r="B1090" i="2"/>
  <c r="A1090" i="2"/>
  <c r="C1089" i="2"/>
  <c r="B1089" i="2"/>
  <c r="A1089" i="2"/>
  <c r="C1088" i="2"/>
  <c r="B1088" i="2"/>
  <c r="A1088" i="2"/>
  <c r="C1087" i="2"/>
  <c r="B1087" i="2"/>
  <c r="A1087" i="2"/>
  <c r="C1086" i="2"/>
  <c r="B1086" i="2"/>
  <c r="A1086" i="2"/>
  <c r="C1085" i="2"/>
  <c r="B1085" i="2"/>
  <c r="A1085" i="2"/>
  <c r="C1084" i="2"/>
  <c r="B1084" i="2"/>
  <c r="A1084" i="2"/>
  <c r="C1083" i="2"/>
  <c r="B1083" i="2"/>
  <c r="A1083" i="2"/>
  <c r="C1082" i="2"/>
  <c r="B1082" i="2"/>
  <c r="A1082" i="2"/>
  <c r="C1081" i="2"/>
  <c r="B1081" i="2"/>
  <c r="A1081" i="2"/>
  <c r="C1080" i="2"/>
  <c r="B1080" i="2"/>
  <c r="A1080" i="2"/>
  <c r="C1079" i="2"/>
  <c r="B1079" i="2"/>
  <c r="A1079" i="2"/>
  <c r="C1078" i="2"/>
  <c r="B1078" i="2"/>
  <c r="A1078" i="2"/>
  <c r="C1077" i="2"/>
  <c r="B1077" i="2"/>
  <c r="A1077" i="2"/>
  <c r="C1076" i="2"/>
  <c r="B1076" i="2"/>
  <c r="A1076" i="2"/>
  <c r="C1075" i="2"/>
  <c r="B1075" i="2"/>
  <c r="A1075" i="2"/>
  <c r="C1074" i="2"/>
  <c r="B1074" i="2"/>
  <c r="A1074" i="2"/>
  <c r="C1073" i="2"/>
  <c r="B1073" i="2"/>
  <c r="A1073" i="2"/>
  <c r="C1072" i="2"/>
  <c r="B1072" i="2"/>
  <c r="A1072" i="2"/>
  <c r="C1071" i="2"/>
  <c r="B1071" i="2"/>
  <c r="A1071" i="2"/>
  <c r="C1070" i="2"/>
  <c r="B1070" i="2"/>
  <c r="A1070" i="2"/>
  <c r="C1069" i="2"/>
  <c r="B1069" i="2"/>
  <c r="A1069" i="2"/>
  <c r="C1068" i="2"/>
  <c r="B1068" i="2"/>
  <c r="A1068" i="2"/>
  <c r="C1067" i="2"/>
  <c r="B1067" i="2"/>
  <c r="A1067" i="2"/>
  <c r="C1066" i="2"/>
  <c r="B1066" i="2"/>
  <c r="A1066" i="2"/>
  <c r="C1065" i="2"/>
  <c r="B1065" i="2"/>
  <c r="A1065" i="2"/>
  <c r="C1064" i="2"/>
  <c r="B1064" i="2"/>
  <c r="A1064" i="2"/>
  <c r="C1063" i="2"/>
  <c r="B1063" i="2"/>
  <c r="A1063" i="2"/>
  <c r="C1062" i="2"/>
  <c r="B1062" i="2"/>
  <c r="A1062" i="2"/>
  <c r="C1061" i="2"/>
  <c r="B1061" i="2"/>
  <c r="A1061" i="2"/>
  <c r="C1060" i="2"/>
  <c r="B1060" i="2"/>
  <c r="A1060" i="2"/>
  <c r="C1059" i="2"/>
  <c r="B1059" i="2"/>
  <c r="A1059" i="2"/>
  <c r="C1058" i="2"/>
  <c r="B1058" i="2"/>
  <c r="A1058" i="2"/>
  <c r="C1057" i="2"/>
  <c r="B1057" i="2"/>
  <c r="A1057" i="2"/>
  <c r="C1056" i="2"/>
  <c r="B1056" i="2"/>
  <c r="A1056" i="2"/>
  <c r="C1055" i="2"/>
  <c r="B1055" i="2"/>
  <c r="A1055" i="2"/>
  <c r="C1054" i="2"/>
  <c r="B1054" i="2"/>
  <c r="A1054" i="2"/>
  <c r="C1053" i="2"/>
  <c r="B1053" i="2"/>
  <c r="A1053" i="2"/>
  <c r="C1052" i="2"/>
  <c r="B1052" i="2"/>
  <c r="A1052" i="2"/>
  <c r="C1051" i="2"/>
  <c r="B1051" i="2"/>
  <c r="A1051" i="2"/>
  <c r="C1050" i="2"/>
  <c r="B1050" i="2"/>
  <c r="A1050" i="2"/>
  <c r="C1049" i="2"/>
  <c r="B1049" i="2"/>
  <c r="A1049" i="2"/>
  <c r="C1048" i="2"/>
  <c r="B1048" i="2"/>
  <c r="A1048" i="2"/>
  <c r="C1047" i="2"/>
  <c r="B1047" i="2"/>
  <c r="A1047" i="2"/>
  <c r="C1046" i="2"/>
  <c r="B1046" i="2"/>
  <c r="A1046" i="2"/>
  <c r="C1045" i="2"/>
  <c r="B1045" i="2"/>
  <c r="A1045" i="2"/>
  <c r="C1044" i="2"/>
  <c r="B1044" i="2"/>
  <c r="A1044" i="2"/>
  <c r="C1043" i="2"/>
  <c r="B1043" i="2"/>
  <c r="A1043" i="2"/>
  <c r="C1042" i="2"/>
  <c r="B1042" i="2"/>
  <c r="A1042" i="2"/>
  <c r="C1041" i="2"/>
  <c r="B1041" i="2"/>
  <c r="A1041" i="2"/>
  <c r="C1040" i="2"/>
  <c r="B1040" i="2"/>
  <c r="A1040" i="2"/>
  <c r="C1039" i="2"/>
  <c r="B1039" i="2"/>
  <c r="A1039" i="2"/>
  <c r="C1038" i="2"/>
  <c r="B1038" i="2"/>
  <c r="A1038" i="2"/>
  <c r="C1037" i="2"/>
  <c r="B1037" i="2"/>
  <c r="A1037" i="2"/>
  <c r="C1036" i="2"/>
  <c r="B1036" i="2"/>
  <c r="A1036" i="2"/>
  <c r="C1035" i="2"/>
  <c r="B1035" i="2"/>
  <c r="A1035" i="2"/>
  <c r="C1034" i="2"/>
  <c r="B1034" i="2"/>
  <c r="A1034" i="2"/>
  <c r="C1033" i="2"/>
  <c r="B1033" i="2"/>
  <c r="A1033" i="2"/>
  <c r="C1032" i="2"/>
  <c r="B1032" i="2"/>
  <c r="A1032" i="2"/>
  <c r="C1031" i="2"/>
  <c r="B1031" i="2"/>
  <c r="A1031" i="2"/>
  <c r="C1030" i="2"/>
  <c r="B1030" i="2"/>
  <c r="A1030" i="2"/>
  <c r="C1029" i="2"/>
  <c r="B1029" i="2"/>
  <c r="A1029" i="2"/>
  <c r="C1028" i="2"/>
  <c r="B1028" i="2"/>
  <c r="A1028" i="2"/>
  <c r="C1027" i="2"/>
  <c r="B1027" i="2"/>
  <c r="A1027" i="2"/>
  <c r="C1026" i="2"/>
  <c r="B1026" i="2"/>
  <c r="A1026" i="2"/>
  <c r="C1025" i="2"/>
  <c r="B1025" i="2"/>
  <c r="A1025" i="2"/>
  <c r="C1024" i="2"/>
  <c r="B1024" i="2"/>
  <c r="A1024" i="2"/>
  <c r="C1023" i="2"/>
  <c r="B1023" i="2"/>
  <c r="A1023" i="2"/>
  <c r="C1022" i="2"/>
  <c r="B1022" i="2"/>
  <c r="A1022" i="2"/>
  <c r="C1021" i="2"/>
  <c r="B1021" i="2"/>
  <c r="A1021" i="2"/>
  <c r="C1020" i="2"/>
  <c r="B1020" i="2"/>
  <c r="A1020" i="2"/>
  <c r="C1019" i="2"/>
  <c r="B1019" i="2"/>
  <c r="A1019" i="2"/>
  <c r="C1018" i="2"/>
  <c r="B1018" i="2"/>
  <c r="A1018" i="2"/>
  <c r="C1017" i="2"/>
  <c r="B1017" i="2"/>
  <c r="A1017" i="2"/>
  <c r="C1016" i="2"/>
  <c r="B1016" i="2"/>
  <c r="A1016" i="2"/>
  <c r="C1015" i="2"/>
  <c r="B1015" i="2"/>
  <c r="A1015" i="2"/>
  <c r="C1014" i="2"/>
  <c r="B1014" i="2"/>
  <c r="A1014" i="2"/>
  <c r="C1013" i="2"/>
  <c r="B1013" i="2"/>
  <c r="A1013" i="2"/>
  <c r="C1012" i="2"/>
  <c r="B1012" i="2"/>
  <c r="A1012" i="2"/>
  <c r="C1011" i="2"/>
  <c r="B1011" i="2"/>
  <c r="A1011" i="2"/>
  <c r="C1010" i="2"/>
  <c r="B1010" i="2"/>
  <c r="A1010" i="2"/>
  <c r="C1009" i="2"/>
  <c r="B1009" i="2"/>
  <c r="A1009" i="2"/>
  <c r="C1008" i="2"/>
  <c r="B1008" i="2"/>
  <c r="A1008" i="2"/>
  <c r="C1007" i="2"/>
  <c r="B1007" i="2"/>
  <c r="A1007" i="2"/>
  <c r="C1006" i="2"/>
  <c r="B1006" i="2"/>
  <c r="A1006" i="2"/>
  <c r="C1005" i="2"/>
  <c r="B1005" i="2"/>
  <c r="A1005" i="2"/>
  <c r="C1004" i="2"/>
  <c r="B1004" i="2"/>
  <c r="A1004" i="2"/>
  <c r="C1003" i="2"/>
  <c r="B1003" i="2"/>
  <c r="A1003" i="2"/>
  <c r="C1002" i="2"/>
  <c r="B1002" i="2"/>
  <c r="A1002" i="2"/>
  <c r="C1001" i="2"/>
  <c r="B1001" i="2"/>
  <c r="A1001" i="2"/>
  <c r="C1000" i="2"/>
  <c r="B1000" i="2"/>
  <c r="A1000" i="2"/>
  <c r="C999" i="2"/>
  <c r="B999" i="2"/>
  <c r="A999" i="2"/>
  <c r="C998" i="2"/>
  <c r="B998" i="2"/>
  <c r="A998" i="2"/>
  <c r="C997" i="2"/>
  <c r="B997" i="2"/>
  <c r="A997" i="2"/>
  <c r="C996" i="2"/>
  <c r="B996" i="2"/>
  <c r="A996" i="2"/>
  <c r="C995" i="2"/>
  <c r="B995" i="2"/>
  <c r="A995" i="2"/>
  <c r="C994" i="2"/>
  <c r="B994" i="2"/>
  <c r="A994" i="2"/>
  <c r="C993" i="2"/>
  <c r="B993" i="2"/>
  <c r="A993" i="2"/>
  <c r="C992" i="2"/>
  <c r="B992" i="2"/>
  <c r="A992" i="2"/>
  <c r="C991" i="2"/>
  <c r="B991" i="2"/>
  <c r="A991" i="2"/>
  <c r="C990" i="2"/>
  <c r="B990" i="2"/>
  <c r="A990" i="2"/>
  <c r="C989" i="2"/>
  <c r="B989" i="2"/>
  <c r="A989" i="2"/>
  <c r="C988" i="2"/>
  <c r="B988" i="2"/>
  <c r="A988" i="2"/>
  <c r="C987" i="2"/>
  <c r="B987" i="2"/>
  <c r="A987" i="2"/>
  <c r="C986" i="2"/>
  <c r="B986" i="2"/>
  <c r="A986" i="2"/>
  <c r="C985" i="2"/>
  <c r="B985" i="2"/>
  <c r="A985" i="2"/>
  <c r="C984" i="2"/>
  <c r="B984" i="2"/>
  <c r="A984" i="2"/>
  <c r="C983" i="2"/>
  <c r="B983" i="2"/>
  <c r="A983" i="2"/>
  <c r="C982" i="2"/>
  <c r="B982" i="2"/>
  <c r="A982" i="2"/>
  <c r="C981" i="2"/>
  <c r="B981" i="2"/>
  <c r="A981" i="2"/>
  <c r="C980" i="2"/>
  <c r="B980" i="2"/>
  <c r="A980" i="2"/>
  <c r="C979" i="2"/>
  <c r="B979" i="2"/>
  <c r="A979" i="2"/>
  <c r="C978" i="2"/>
  <c r="B978" i="2"/>
  <c r="A978" i="2"/>
  <c r="C977" i="2"/>
  <c r="B977" i="2"/>
  <c r="A977" i="2"/>
  <c r="C976" i="2"/>
  <c r="B976" i="2"/>
  <c r="A976" i="2"/>
  <c r="C975" i="2"/>
  <c r="B975" i="2"/>
  <c r="A975" i="2"/>
  <c r="C974" i="2"/>
  <c r="B974" i="2"/>
  <c r="A974" i="2"/>
  <c r="C973" i="2"/>
  <c r="B973" i="2"/>
  <c r="A973" i="2"/>
  <c r="C972" i="2"/>
  <c r="B972" i="2"/>
  <c r="A972" i="2"/>
  <c r="C971" i="2"/>
  <c r="B971" i="2"/>
  <c r="A971" i="2"/>
  <c r="C970" i="2"/>
  <c r="B970" i="2"/>
  <c r="A970" i="2"/>
  <c r="C969" i="2"/>
  <c r="B969" i="2"/>
  <c r="A969" i="2"/>
  <c r="C968" i="2"/>
  <c r="B968" i="2"/>
  <c r="A968" i="2"/>
  <c r="C967" i="2"/>
  <c r="B967" i="2"/>
  <c r="A967" i="2"/>
  <c r="C966" i="2"/>
  <c r="B966" i="2"/>
  <c r="A966" i="2"/>
  <c r="C965" i="2"/>
  <c r="B965" i="2"/>
  <c r="A965" i="2"/>
  <c r="C964" i="2"/>
  <c r="B964" i="2"/>
  <c r="A964" i="2"/>
  <c r="C963" i="2"/>
  <c r="B963" i="2"/>
  <c r="A963" i="2"/>
  <c r="C962" i="2"/>
  <c r="B962" i="2"/>
  <c r="A962" i="2"/>
  <c r="C961" i="2"/>
  <c r="B961" i="2"/>
  <c r="A961" i="2"/>
  <c r="C960" i="2"/>
  <c r="B960" i="2"/>
  <c r="A960" i="2"/>
  <c r="C959" i="2"/>
  <c r="B959" i="2"/>
  <c r="A959" i="2"/>
  <c r="C958" i="2"/>
  <c r="B958" i="2"/>
  <c r="A958" i="2"/>
  <c r="C957" i="2"/>
  <c r="B957" i="2"/>
  <c r="A957" i="2"/>
  <c r="C956" i="2"/>
  <c r="B956" i="2"/>
  <c r="A956" i="2"/>
  <c r="C955" i="2"/>
  <c r="B955" i="2"/>
  <c r="A955" i="2"/>
  <c r="C954" i="2"/>
  <c r="B954" i="2"/>
  <c r="A954" i="2"/>
  <c r="C953" i="2"/>
  <c r="B953" i="2"/>
  <c r="A953" i="2"/>
  <c r="C952" i="2"/>
  <c r="B952" i="2"/>
  <c r="A952" i="2"/>
  <c r="C951" i="2"/>
  <c r="B951" i="2"/>
  <c r="A951" i="2"/>
  <c r="C950" i="2"/>
  <c r="B950" i="2"/>
  <c r="A950" i="2"/>
  <c r="C949" i="2"/>
  <c r="B949" i="2"/>
  <c r="A949" i="2"/>
  <c r="C948" i="2"/>
  <c r="B948" i="2"/>
  <c r="A948" i="2"/>
  <c r="C947" i="2"/>
  <c r="B947" i="2"/>
  <c r="A947" i="2"/>
  <c r="C946" i="2"/>
  <c r="B946" i="2"/>
  <c r="A946" i="2"/>
  <c r="C945" i="2"/>
  <c r="B945" i="2"/>
  <c r="A945" i="2"/>
  <c r="C944" i="2"/>
  <c r="B944" i="2"/>
  <c r="A944" i="2"/>
  <c r="C943" i="2"/>
  <c r="B943" i="2"/>
  <c r="A943" i="2"/>
  <c r="C942" i="2"/>
  <c r="B942" i="2"/>
  <c r="A942" i="2"/>
  <c r="C941" i="2"/>
  <c r="B941" i="2"/>
  <c r="A941" i="2"/>
  <c r="C940" i="2"/>
  <c r="B940" i="2"/>
  <c r="A940" i="2"/>
  <c r="C939" i="2"/>
  <c r="B939" i="2"/>
  <c r="A939" i="2"/>
  <c r="C938" i="2"/>
  <c r="B938" i="2"/>
  <c r="A938" i="2"/>
  <c r="C937" i="2"/>
  <c r="B937" i="2"/>
  <c r="A937" i="2"/>
  <c r="C936" i="2"/>
  <c r="B936" i="2"/>
  <c r="A936" i="2"/>
  <c r="C935" i="2"/>
  <c r="B935" i="2"/>
  <c r="A935" i="2"/>
  <c r="C934" i="2"/>
  <c r="B934" i="2"/>
  <c r="A934" i="2"/>
  <c r="C933" i="2"/>
  <c r="B933" i="2"/>
  <c r="A933" i="2"/>
  <c r="C932" i="2"/>
  <c r="B932" i="2"/>
  <c r="A932" i="2"/>
  <c r="C931" i="2"/>
  <c r="B931" i="2"/>
  <c r="A931" i="2"/>
  <c r="C930" i="2"/>
  <c r="B930" i="2"/>
  <c r="A930" i="2"/>
  <c r="C929" i="2"/>
  <c r="B929" i="2"/>
  <c r="A929" i="2"/>
  <c r="C928" i="2"/>
  <c r="B928" i="2"/>
  <c r="A928" i="2"/>
  <c r="C927" i="2"/>
  <c r="B927" i="2"/>
  <c r="A927" i="2"/>
  <c r="C926" i="2"/>
  <c r="B926" i="2"/>
  <c r="A926" i="2"/>
  <c r="C925" i="2"/>
  <c r="B925" i="2"/>
  <c r="A925" i="2"/>
  <c r="C924" i="2"/>
  <c r="B924" i="2"/>
  <c r="A924" i="2"/>
  <c r="C923" i="2"/>
  <c r="B923" i="2"/>
  <c r="A923" i="2"/>
  <c r="C922" i="2"/>
  <c r="B922" i="2"/>
  <c r="A922" i="2"/>
  <c r="C921" i="2"/>
  <c r="B921" i="2"/>
  <c r="A921" i="2"/>
  <c r="C920" i="2"/>
  <c r="B920" i="2"/>
  <c r="A920" i="2"/>
  <c r="C919" i="2"/>
  <c r="B919" i="2"/>
  <c r="A919" i="2"/>
  <c r="C918" i="2"/>
  <c r="B918" i="2"/>
  <c r="A918" i="2"/>
  <c r="C917" i="2"/>
  <c r="B917" i="2"/>
  <c r="A917" i="2"/>
  <c r="C916" i="2"/>
  <c r="B916" i="2"/>
  <c r="A916" i="2"/>
  <c r="C915" i="2"/>
  <c r="B915" i="2"/>
  <c r="A915" i="2"/>
  <c r="C914" i="2"/>
  <c r="B914" i="2"/>
  <c r="A914" i="2"/>
  <c r="C913" i="2"/>
  <c r="B913" i="2"/>
  <c r="A913" i="2"/>
  <c r="C912" i="2"/>
  <c r="B912" i="2"/>
  <c r="A912" i="2"/>
  <c r="C911" i="2"/>
  <c r="B911" i="2"/>
  <c r="A911" i="2"/>
  <c r="C910" i="2"/>
  <c r="B910" i="2"/>
  <c r="A910" i="2"/>
  <c r="C909" i="2"/>
  <c r="B909" i="2"/>
  <c r="A909" i="2"/>
  <c r="C908" i="2"/>
  <c r="B908" i="2"/>
  <c r="A908" i="2"/>
  <c r="C907" i="2"/>
  <c r="B907" i="2"/>
  <c r="A907" i="2"/>
  <c r="C906" i="2"/>
  <c r="B906" i="2"/>
  <c r="A906" i="2"/>
  <c r="C905" i="2"/>
  <c r="B905" i="2"/>
  <c r="A905" i="2"/>
  <c r="C904" i="2"/>
  <c r="B904" i="2"/>
  <c r="A904" i="2"/>
  <c r="C903" i="2"/>
  <c r="B903" i="2"/>
  <c r="A903" i="2"/>
  <c r="C902" i="2"/>
  <c r="B902" i="2"/>
  <c r="A902" i="2"/>
  <c r="C901" i="2"/>
  <c r="B901" i="2"/>
  <c r="A901" i="2"/>
  <c r="C900" i="2"/>
  <c r="B900" i="2"/>
  <c r="A900" i="2"/>
  <c r="C899" i="2"/>
  <c r="B899" i="2"/>
  <c r="A899" i="2"/>
  <c r="C898" i="2"/>
  <c r="B898" i="2"/>
  <c r="A898" i="2"/>
  <c r="C897" i="2"/>
  <c r="B897" i="2"/>
  <c r="A897" i="2"/>
  <c r="C896" i="2"/>
  <c r="B896" i="2"/>
  <c r="A896" i="2"/>
  <c r="C895" i="2"/>
  <c r="B895" i="2"/>
  <c r="A895" i="2"/>
  <c r="C894" i="2"/>
  <c r="B894" i="2"/>
  <c r="A894" i="2"/>
  <c r="C893" i="2"/>
  <c r="B893" i="2"/>
  <c r="A893" i="2"/>
  <c r="C892" i="2"/>
  <c r="B892" i="2"/>
  <c r="A892" i="2"/>
  <c r="C891" i="2"/>
  <c r="B891" i="2"/>
  <c r="A891" i="2"/>
  <c r="C890" i="2"/>
  <c r="B890" i="2"/>
  <c r="A890" i="2"/>
  <c r="C889" i="2"/>
  <c r="B889" i="2"/>
  <c r="A889" i="2"/>
  <c r="C888" i="2"/>
  <c r="B888" i="2"/>
  <c r="A888" i="2"/>
  <c r="C887" i="2"/>
  <c r="B887" i="2"/>
  <c r="A887" i="2"/>
  <c r="C886" i="2"/>
  <c r="B886" i="2"/>
  <c r="A886" i="2"/>
  <c r="C885" i="2"/>
  <c r="B885" i="2"/>
  <c r="A885" i="2"/>
  <c r="C884" i="2"/>
  <c r="B884" i="2"/>
  <c r="A884" i="2"/>
  <c r="C883" i="2"/>
  <c r="B883" i="2"/>
  <c r="A883" i="2"/>
  <c r="C882" i="2"/>
  <c r="B882" i="2"/>
  <c r="A882" i="2"/>
  <c r="C881" i="2"/>
  <c r="B881" i="2"/>
  <c r="A881" i="2"/>
  <c r="C880" i="2"/>
  <c r="B880" i="2"/>
  <c r="A880" i="2"/>
  <c r="C879" i="2"/>
  <c r="B879" i="2"/>
  <c r="A879" i="2"/>
  <c r="C878" i="2"/>
  <c r="B878" i="2"/>
  <c r="A878" i="2"/>
  <c r="C877" i="2"/>
  <c r="B877" i="2"/>
  <c r="A877" i="2"/>
  <c r="C876" i="2"/>
  <c r="B876" i="2"/>
  <c r="A876" i="2"/>
  <c r="C875" i="2"/>
  <c r="B875" i="2"/>
  <c r="A875" i="2"/>
  <c r="C874" i="2"/>
  <c r="B874" i="2"/>
  <c r="A874" i="2"/>
  <c r="C873" i="2"/>
  <c r="B873" i="2"/>
  <c r="A873" i="2"/>
  <c r="C872" i="2"/>
  <c r="B872" i="2"/>
  <c r="A872" i="2"/>
  <c r="C871" i="2"/>
  <c r="B871" i="2"/>
  <c r="A871" i="2"/>
  <c r="C870" i="2"/>
  <c r="B870" i="2"/>
  <c r="A870" i="2"/>
  <c r="C869" i="2"/>
  <c r="B869" i="2"/>
  <c r="A869" i="2"/>
  <c r="C868" i="2"/>
  <c r="B868" i="2"/>
  <c r="A868" i="2"/>
  <c r="C867" i="2"/>
  <c r="B867" i="2"/>
  <c r="A867" i="2"/>
  <c r="C866" i="2"/>
  <c r="B866" i="2"/>
  <c r="A866" i="2"/>
  <c r="C865" i="2"/>
  <c r="B865" i="2"/>
  <c r="A865" i="2"/>
  <c r="C864" i="2"/>
  <c r="B864" i="2"/>
  <c r="A864" i="2"/>
  <c r="C863" i="2"/>
  <c r="B863" i="2"/>
  <c r="A863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C848" i="2"/>
  <c r="B848" i="2"/>
  <c r="A848" i="2"/>
  <c r="C847" i="2"/>
  <c r="B847" i="2"/>
  <c r="A847" i="2"/>
  <c r="C846" i="2"/>
  <c r="B846" i="2"/>
  <c r="A846" i="2"/>
  <c r="C845" i="2"/>
  <c r="B845" i="2"/>
  <c r="A845" i="2"/>
  <c r="C844" i="2"/>
  <c r="B844" i="2"/>
  <c r="A844" i="2"/>
  <c r="C843" i="2"/>
  <c r="B843" i="2"/>
  <c r="A843" i="2"/>
  <c r="C842" i="2"/>
  <c r="B842" i="2"/>
  <c r="A842" i="2"/>
  <c r="C841" i="2"/>
  <c r="B841" i="2"/>
  <c r="A841" i="2"/>
  <c r="C840" i="2"/>
  <c r="B840" i="2"/>
  <c r="A840" i="2"/>
  <c r="C839" i="2"/>
  <c r="B839" i="2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8" i="2"/>
  <c r="B818" i="2"/>
  <c r="A818" i="2"/>
  <c r="C817" i="2"/>
  <c r="B817" i="2"/>
  <c r="A817" i="2"/>
  <c r="C816" i="2"/>
  <c r="B816" i="2"/>
  <c r="A816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C9" i="7"/>
  <c r="C8" i="7"/>
  <c r="C7" i="7"/>
  <c r="C6" i="7"/>
  <c r="C5" i="7"/>
  <c r="C4" i="7"/>
  <c r="C3" i="7"/>
  <c r="O184" i="5"/>
  <c r="AL51" i="5" s="1"/>
  <c r="C184" i="5"/>
  <c r="AF2" i="5" s="1"/>
  <c r="R183" i="5"/>
  <c r="AL53" i="5" s="1"/>
  <c r="O183" i="5"/>
  <c r="AF6" i="5" s="1"/>
  <c r="L183" i="5"/>
  <c r="AF5" i="5" s="1"/>
  <c r="I183" i="5"/>
  <c r="AF4" i="5" s="1"/>
  <c r="F183" i="5"/>
  <c r="AF3" i="5" s="1"/>
  <c r="C183" i="5"/>
  <c r="U182" i="5"/>
  <c r="R182" i="5"/>
  <c r="O182" i="5"/>
  <c r="L182" i="5"/>
  <c r="I182" i="5"/>
  <c r="F182" i="5"/>
  <c r="C182" i="5"/>
  <c r="U181" i="5"/>
  <c r="R181" i="5"/>
  <c r="O181" i="5"/>
  <c r="L181" i="5"/>
  <c r="I181" i="5"/>
  <c r="F181" i="5"/>
  <c r="C181" i="5"/>
  <c r="U180" i="5"/>
  <c r="R180" i="5"/>
  <c r="O180" i="5"/>
  <c r="L180" i="5"/>
  <c r="I180" i="5"/>
  <c r="F180" i="5"/>
  <c r="C180" i="5"/>
  <c r="U179" i="5"/>
  <c r="R179" i="5"/>
  <c r="O179" i="5"/>
  <c r="L179" i="5"/>
  <c r="I179" i="5"/>
  <c r="F179" i="5"/>
  <c r="C179" i="5"/>
  <c r="U178" i="5"/>
  <c r="R178" i="5"/>
  <c r="O178" i="5"/>
  <c r="L178" i="5"/>
  <c r="I178" i="5"/>
  <c r="F178" i="5"/>
  <c r="C178" i="5"/>
  <c r="U177" i="5"/>
  <c r="R177" i="5"/>
  <c r="O177" i="5"/>
  <c r="L177" i="5"/>
  <c r="I177" i="5"/>
  <c r="F177" i="5"/>
  <c r="C177" i="5"/>
  <c r="U176" i="5"/>
  <c r="R176" i="5"/>
  <c r="O176" i="5"/>
  <c r="L176" i="5"/>
  <c r="I176" i="5"/>
  <c r="F176" i="5"/>
  <c r="C176" i="5"/>
  <c r="U175" i="5"/>
  <c r="R175" i="5"/>
  <c r="O175" i="5"/>
  <c r="L175" i="5"/>
  <c r="I175" i="5"/>
  <c r="F175" i="5"/>
  <c r="C175" i="5"/>
  <c r="U174" i="5"/>
  <c r="R174" i="5"/>
  <c r="O174" i="5"/>
  <c r="L174" i="5"/>
  <c r="I174" i="5"/>
  <c r="F174" i="5"/>
  <c r="C174" i="5"/>
  <c r="U173" i="5"/>
  <c r="R173" i="5"/>
  <c r="O173" i="5"/>
  <c r="L173" i="5"/>
  <c r="I173" i="5"/>
  <c r="F173" i="5"/>
  <c r="C173" i="5"/>
  <c r="U172" i="5"/>
  <c r="R172" i="5"/>
  <c r="O172" i="5"/>
  <c r="L172" i="5"/>
  <c r="I172" i="5"/>
  <c r="F172" i="5"/>
  <c r="C172" i="5"/>
  <c r="U171" i="5"/>
  <c r="R171" i="5"/>
  <c r="O171" i="5"/>
  <c r="L171" i="5"/>
  <c r="I171" i="5"/>
  <c r="F171" i="5"/>
  <c r="C171" i="5"/>
  <c r="U170" i="5"/>
  <c r="R170" i="5"/>
  <c r="O170" i="5"/>
  <c r="L170" i="5"/>
  <c r="I170" i="5"/>
  <c r="F170" i="5"/>
  <c r="C170" i="5"/>
  <c r="U169" i="5"/>
  <c r="R169" i="5"/>
  <c r="O169" i="5"/>
  <c r="L169" i="5"/>
  <c r="I169" i="5"/>
  <c r="F169" i="5"/>
  <c r="C169" i="5"/>
  <c r="U168" i="5"/>
  <c r="R168" i="5"/>
  <c r="O168" i="5"/>
  <c r="L168" i="5"/>
  <c r="I168" i="5"/>
  <c r="F168" i="5"/>
  <c r="C168" i="5"/>
  <c r="U167" i="5"/>
  <c r="R167" i="5"/>
  <c r="O167" i="5"/>
  <c r="L167" i="5"/>
  <c r="I167" i="5"/>
  <c r="F167" i="5"/>
  <c r="C167" i="5"/>
  <c r="U166" i="5"/>
  <c r="R166" i="5"/>
  <c r="O166" i="5"/>
  <c r="L166" i="5"/>
  <c r="I166" i="5"/>
  <c r="F166" i="5"/>
  <c r="C166" i="5"/>
  <c r="U165" i="5"/>
  <c r="R165" i="5"/>
  <c r="O165" i="5"/>
  <c r="L165" i="5"/>
  <c r="I165" i="5"/>
  <c r="F165" i="5"/>
  <c r="C165" i="5"/>
  <c r="U164" i="5"/>
  <c r="R164" i="5"/>
  <c r="O164" i="5"/>
  <c r="L164" i="5"/>
  <c r="I164" i="5"/>
  <c r="F164" i="5"/>
  <c r="C164" i="5"/>
  <c r="U163" i="5"/>
  <c r="R163" i="5"/>
  <c r="O163" i="5"/>
  <c r="L163" i="5"/>
  <c r="I163" i="5"/>
  <c r="F163" i="5"/>
  <c r="C163" i="5"/>
  <c r="U162" i="5"/>
  <c r="R162" i="5"/>
  <c r="O162" i="5"/>
  <c r="L162" i="5"/>
  <c r="I162" i="5"/>
  <c r="F162" i="5"/>
  <c r="C162" i="5"/>
  <c r="U161" i="5"/>
  <c r="R161" i="5"/>
  <c r="O161" i="5"/>
  <c r="L161" i="5"/>
  <c r="I161" i="5"/>
  <c r="F161" i="5"/>
  <c r="C161" i="5"/>
  <c r="U160" i="5"/>
  <c r="R160" i="5"/>
  <c r="O160" i="5"/>
  <c r="L160" i="5"/>
  <c r="I160" i="5"/>
  <c r="F160" i="5"/>
  <c r="C160" i="5"/>
  <c r="U159" i="5"/>
  <c r="R159" i="5"/>
  <c r="O159" i="5"/>
  <c r="L159" i="5"/>
  <c r="I159" i="5"/>
  <c r="F159" i="5"/>
  <c r="C159" i="5"/>
  <c r="U158" i="5"/>
  <c r="R158" i="5"/>
  <c r="O158" i="5"/>
  <c r="L158" i="5"/>
  <c r="I158" i="5"/>
  <c r="F158" i="5"/>
  <c r="C158" i="5"/>
  <c r="U157" i="5"/>
  <c r="R157" i="5"/>
  <c r="O157" i="5"/>
  <c r="L157" i="5"/>
  <c r="I157" i="5"/>
  <c r="F157" i="5"/>
  <c r="C157" i="5"/>
  <c r="U156" i="5"/>
  <c r="R156" i="5"/>
  <c r="O156" i="5"/>
  <c r="L156" i="5"/>
  <c r="I156" i="5"/>
  <c r="F156" i="5"/>
  <c r="C156" i="5"/>
  <c r="U155" i="5"/>
  <c r="R155" i="5"/>
  <c r="O155" i="5"/>
  <c r="L155" i="5"/>
  <c r="I155" i="5"/>
  <c r="F155" i="5"/>
  <c r="C155" i="5"/>
  <c r="U154" i="5"/>
  <c r="R154" i="5"/>
  <c r="O154" i="5"/>
  <c r="L154" i="5"/>
  <c r="I154" i="5"/>
  <c r="F154" i="5"/>
  <c r="C154" i="5"/>
  <c r="U153" i="5"/>
  <c r="AK55" i="5" s="1"/>
  <c r="R153" i="5"/>
  <c r="O153" i="5"/>
  <c r="L153" i="5"/>
  <c r="I153" i="5"/>
  <c r="F153" i="5"/>
  <c r="C153" i="5"/>
  <c r="D154" i="5" s="1"/>
  <c r="U152" i="5"/>
  <c r="R152" i="5"/>
  <c r="O152" i="5"/>
  <c r="L152" i="5"/>
  <c r="I152" i="5"/>
  <c r="F152" i="5"/>
  <c r="C152" i="5"/>
  <c r="U151" i="5"/>
  <c r="R151" i="5"/>
  <c r="O151" i="5"/>
  <c r="L151" i="5"/>
  <c r="I151" i="5"/>
  <c r="F151" i="5"/>
  <c r="C151" i="5"/>
  <c r="U150" i="5"/>
  <c r="R150" i="5"/>
  <c r="O150" i="5"/>
  <c r="L150" i="5"/>
  <c r="I150" i="5"/>
  <c r="F150" i="5"/>
  <c r="C150" i="5"/>
  <c r="U149" i="5"/>
  <c r="R149" i="5"/>
  <c r="O149" i="5"/>
  <c r="L149" i="5"/>
  <c r="I149" i="5"/>
  <c r="F149" i="5"/>
  <c r="C149" i="5"/>
  <c r="U148" i="5"/>
  <c r="R148" i="5"/>
  <c r="O148" i="5"/>
  <c r="L148" i="5"/>
  <c r="I148" i="5"/>
  <c r="F148" i="5"/>
  <c r="C148" i="5"/>
  <c r="U147" i="5"/>
  <c r="R147" i="5"/>
  <c r="O147" i="5"/>
  <c r="L147" i="5"/>
  <c r="I147" i="5"/>
  <c r="F147" i="5"/>
  <c r="C147" i="5"/>
  <c r="U146" i="5"/>
  <c r="R146" i="5"/>
  <c r="O146" i="5"/>
  <c r="L146" i="5"/>
  <c r="I146" i="5"/>
  <c r="F146" i="5"/>
  <c r="C146" i="5"/>
  <c r="U145" i="5"/>
  <c r="R145" i="5"/>
  <c r="O145" i="5"/>
  <c r="L145" i="5"/>
  <c r="I145" i="5"/>
  <c r="F145" i="5"/>
  <c r="C145" i="5"/>
  <c r="U144" i="5"/>
  <c r="R144" i="5"/>
  <c r="O144" i="5"/>
  <c r="L144" i="5"/>
  <c r="I144" i="5"/>
  <c r="F144" i="5"/>
  <c r="C144" i="5"/>
  <c r="U143" i="5"/>
  <c r="R143" i="5"/>
  <c r="O143" i="5"/>
  <c r="L143" i="5"/>
  <c r="I143" i="5"/>
  <c r="F143" i="5"/>
  <c r="C143" i="5"/>
  <c r="U142" i="5"/>
  <c r="R142" i="5"/>
  <c r="O142" i="5"/>
  <c r="L142" i="5"/>
  <c r="I142" i="5"/>
  <c r="F142" i="5"/>
  <c r="C142" i="5"/>
  <c r="U141" i="5"/>
  <c r="R141" i="5"/>
  <c r="O141" i="5"/>
  <c r="L141" i="5"/>
  <c r="I141" i="5"/>
  <c r="F141" i="5"/>
  <c r="C141" i="5"/>
  <c r="U140" i="5"/>
  <c r="R140" i="5"/>
  <c r="O140" i="5"/>
  <c r="L140" i="5"/>
  <c r="I140" i="5"/>
  <c r="F140" i="5"/>
  <c r="C140" i="5"/>
  <c r="U139" i="5"/>
  <c r="R139" i="5"/>
  <c r="O139" i="5"/>
  <c r="L139" i="5"/>
  <c r="I139" i="5"/>
  <c r="F139" i="5"/>
  <c r="C139" i="5"/>
  <c r="U138" i="5"/>
  <c r="R138" i="5"/>
  <c r="O138" i="5"/>
  <c r="L138" i="5"/>
  <c r="I138" i="5"/>
  <c r="F138" i="5"/>
  <c r="C138" i="5"/>
  <c r="U137" i="5"/>
  <c r="R137" i="5"/>
  <c r="O137" i="5"/>
  <c r="L137" i="5"/>
  <c r="I137" i="5"/>
  <c r="F137" i="5"/>
  <c r="C137" i="5"/>
  <c r="U136" i="5"/>
  <c r="R136" i="5"/>
  <c r="O136" i="5"/>
  <c r="L136" i="5"/>
  <c r="I136" i="5"/>
  <c r="F136" i="5"/>
  <c r="C136" i="5"/>
  <c r="U135" i="5"/>
  <c r="R135" i="5"/>
  <c r="O135" i="5"/>
  <c r="L135" i="5"/>
  <c r="I135" i="5"/>
  <c r="F135" i="5"/>
  <c r="C135" i="5"/>
  <c r="U134" i="5"/>
  <c r="R134" i="5"/>
  <c r="O134" i="5"/>
  <c r="L134" i="5"/>
  <c r="I134" i="5"/>
  <c r="F134" i="5"/>
  <c r="C134" i="5"/>
  <c r="U133" i="5"/>
  <c r="R133" i="5"/>
  <c r="O133" i="5"/>
  <c r="L133" i="5"/>
  <c r="I133" i="5"/>
  <c r="F133" i="5"/>
  <c r="C133" i="5"/>
  <c r="U132" i="5"/>
  <c r="R132" i="5"/>
  <c r="O132" i="5"/>
  <c r="L132" i="5"/>
  <c r="I132" i="5"/>
  <c r="F132" i="5"/>
  <c r="C132" i="5"/>
  <c r="U131" i="5"/>
  <c r="R131" i="5"/>
  <c r="O131" i="5"/>
  <c r="L131" i="5"/>
  <c r="I131" i="5"/>
  <c r="F131" i="5"/>
  <c r="C131" i="5"/>
  <c r="U130" i="5"/>
  <c r="R130" i="5"/>
  <c r="O130" i="5"/>
  <c r="L130" i="5"/>
  <c r="I130" i="5"/>
  <c r="F130" i="5"/>
  <c r="C130" i="5"/>
  <c r="U129" i="5"/>
  <c r="R129" i="5"/>
  <c r="O129" i="5"/>
  <c r="L129" i="5"/>
  <c r="I129" i="5"/>
  <c r="F129" i="5"/>
  <c r="C129" i="5"/>
  <c r="U128" i="5"/>
  <c r="R128" i="5"/>
  <c r="O128" i="5"/>
  <c r="L128" i="5"/>
  <c r="I128" i="5"/>
  <c r="F128" i="5"/>
  <c r="C128" i="5"/>
  <c r="U127" i="5"/>
  <c r="R127" i="5"/>
  <c r="O127" i="5"/>
  <c r="L127" i="5"/>
  <c r="I127" i="5"/>
  <c r="F127" i="5"/>
  <c r="C127" i="5"/>
  <c r="U126" i="5"/>
  <c r="R126" i="5"/>
  <c r="O126" i="5"/>
  <c r="L126" i="5"/>
  <c r="I126" i="5"/>
  <c r="F126" i="5"/>
  <c r="C126" i="5"/>
  <c r="U125" i="5"/>
  <c r="AJ55" i="5" s="1"/>
  <c r="R125" i="5"/>
  <c r="AJ53" i="5" s="1"/>
  <c r="O125" i="5"/>
  <c r="AJ51" i="5" s="1"/>
  <c r="L125" i="5"/>
  <c r="I125" i="5"/>
  <c r="F125" i="5"/>
  <c r="C125" i="5"/>
  <c r="U124" i="5"/>
  <c r="R124" i="5"/>
  <c r="O124" i="5"/>
  <c r="L124" i="5"/>
  <c r="I124" i="5"/>
  <c r="F124" i="5"/>
  <c r="C124" i="5"/>
  <c r="U123" i="5"/>
  <c r="R123" i="5"/>
  <c r="O123" i="5"/>
  <c r="L123" i="5"/>
  <c r="I123" i="5"/>
  <c r="F123" i="5"/>
  <c r="C123" i="5"/>
  <c r="U122" i="5"/>
  <c r="R122" i="5"/>
  <c r="O122" i="5"/>
  <c r="L122" i="5"/>
  <c r="I122" i="5"/>
  <c r="F122" i="5"/>
  <c r="C122" i="5"/>
  <c r="U121" i="5"/>
  <c r="R121" i="5"/>
  <c r="O121" i="5"/>
  <c r="L121" i="5"/>
  <c r="I121" i="5"/>
  <c r="F121" i="5"/>
  <c r="C121" i="5"/>
  <c r="U120" i="5"/>
  <c r="R120" i="5"/>
  <c r="O120" i="5"/>
  <c r="L120" i="5"/>
  <c r="I120" i="5"/>
  <c r="F120" i="5"/>
  <c r="C120" i="5"/>
  <c r="U119" i="5"/>
  <c r="R119" i="5"/>
  <c r="O119" i="5"/>
  <c r="L119" i="5"/>
  <c r="I119" i="5"/>
  <c r="F119" i="5"/>
  <c r="C119" i="5"/>
  <c r="U118" i="5"/>
  <c r="R118" i="5"/>
  <c r="O118" i="5"/>
  <c r="L118" i="5"/>
  <c r="I118" i="5"/>
  <c r="F118" i="5"/>
  <c r="C118" i="5"/>
  <c r="U117" i="5"/>
  <c r="R117" i="5"/>
  <c r="O117" i="5"/>
  <c r="L117" i="5"/>
  <c r="I117" i="5"/>
  <c r="F117" i="5"/>
  <c r="C117" i="5"/>
  <c r="U116" i="5"/>
  <c r="R116" i="5"/>
  <c r="O116" i="5"/>
  <c r="L116" i="5"/>
  <c r="I116" i="5"/>
  <c r="F116" i="5"/>
  <c r="C116" i="5"/>
  <c r="U115" i="5"/>
  <c r="R115" i="5"/>
  <c r="O115" i="5"/>
  <c r="L115" i="5"/>
  <c r="I115" i="5"/>
  <c r="F115" i="5"/>
  <c r="C115" i="5"/>
  <c r="U114" i="5"/>
  <c r="R114" i="5"/>
  <c r="O114" i="5"/>
  <c r="L114" i="5"/>
  <c r="I114" i="5"/>
  <c r="F114" i="5"/>
  <c r="C114" i="5"/>
  <c r="U113" i="5"/>
  <c r="R113" i="5"/>
  <c r="O113" i="5"/>
  <c r="L113" i="5"/>
  <c r="I113" i="5"/>
  <c r="F113" i="5"/>
  <c r="C113" i="5"/>
  <c r="U112" i="5"/>
  <c r="R112" i="5"/>
  <c r="O112" i="5"/>
  <c r="L112" i="5"/>
  <c r="I112" i="5"/>
  <c r="F112" i="5"/>
  <c r="C112" i="5"/>
  <c r="U111" i="5"/>
  <c r="R111" i="5"/>
  <c r="O111" i="5"/>
  <c r="L111" i="5"/>
  <c r="I111" i="5"/>
  <c r="F111" i="5"/>
  <c r="C111" i="5"/>
  <c r="U110" i="5"/>
  <c r="R110" i="5"/>
  <c r="O110" i="5"/>
  <c r="L110" i="5"/>
  <c r="I110" i="5"/>
  <c r="F110" i="5"/>
  <c r="C110" i="5"/>
  <c r="U109" i="5"/>
  <c r="R109" i="5"/>
  <c r="O109" i="5"/>
  <c r="L109" i="5"/>
  <c r="I109" i="5"/>
  <c r="F109" i="5"/>
  <c r="C109" i="5"/>
  <c r="U108" i="5"/>
  <c r="R108" i="5"/>
  <c r="O108" i="5"/>
  <c r="L108" i="5"/>
  <c r="I108" i="5"/>
  <c r="F108" i="5"/>
  <c r="C108" i="5"/>
  <c r="U107" i="5"/>
  <c r="R107" i="5"/>
  <c r="O107" i="5"/>
  <c r="L107" i="5"/>
  <c r="I107" i="5"/>
  <c r="F107" i="5"/>
  <c r="C107" i="5"/>
  <c r="U106" i="5"/>
  <c r="R106" i="5"/>
  <c r="O106" i="5"/>
  <c r="L106" i="5"/>
  <c r="I106" i="5"/>
  <c r="F106" i="5"/>
  <c r="C106" i="5"/>
  <c r="U105" i="5"/>
  <c r="R105" i="5"/>
  <c r="O105" i="5"/>
  <c r="L105" i="5"/>
  <c r="I105" i="5"/>
  <c r="F105" i="5"/>
  <c r="C105" i="5"/>
  <c r="U104" i="5"/>
  <c r="R104" i="5"/>
  <c r="O104" i="5"/>
  <c r="L104" i="5"/>
  <c r="I104" i="5"/>
  <c r="F104" i="5"/>
  <c r="C104" i="5"/>
  <c r="U103" i="5"/>
  <c r="R103" i="5"/>
  <c r="O103" i="5"/>
  <c r="L103" i="5"/>
  <c r="I103" i="5"/>
  <c r="F103" i="5"/>
  <c r="C103" i="5"/>
  <c r="U102" i="5"/>
  <c r="R102" i="5"/>
  <c r="O102" i="5"/>
  <c r="L102" i="5"/>
  <c r="I102" i="5"/>
  <c r="F102" i="5"/>
  <c r="C102" i="5"/>
  <c r="U101" i="5"/>
  <c r="R101" i="5"/>
  <c r="O101" i="5"/>
  <c r="L101" i="5"/>
  <c r="I101" i="5"/>
  <c r="F101" i="5"/>
  <c r="C101" i="5"/>
  <c r="U100" i="5"/>
  <c r="R100" i="5"/>
  <c r="O100" i="5"/>
  <c r="L100" i="5"/>
  <c r="I100" i="5"/>
  <c r="F100" i="5"/>
  <c r="C100" i="5"/>
  <c r="U99" i="5"/>
  <c r="R99" i="5"/>
  <c r="O99" i="5"/>
  <c r="L99" i="5"/>
  <c r="I99" i="5"/>
  <c r="F99" i="5"/>
  <c r="C99" i="5"/>
  <c r="U98" i="5"/>
  <c r="R98" i="5"/>
  <c r="O98" i="5"/>
  <c r="L98" i="5"/>
  <c r="I98" i="5"/>
  <c r="F98" i="5"/>
  <c r="C98" i="5"/>
  <c r="U97" i="5"/>
  <c r="R97" i="5"/>
  <c r="O97" i="5"/>
  <c r="L97" i="5"/>
  <c r="I97" i="5"/>
  <c r="F97" i="5"/>
  <c r="C97" i="5"/>
  <c r="U96" i="5"/>
  <c r="R96" i="5"/>
  <c r="O96" i="5"/>
  <c r="L96" i="5"/>
  <c r="I96" i="5"/>
  <c r="F96" i="5"/>
  <c r="C96" i="5"/>
  <c r="U95" i="5"/>
  <c r="R95" i="5"/>
  <c r="O95" i="5"/>
  <c r="L95" i="5"/>
  <c r="I95" i="5"/>
  <c r="F95" i="5"/>
  <c r="C95" i="5"/>
  <c r="U94" i="5"/>
  <c r="AI55" i="5" s="1"/>
  <c r="R94" i="5"/>
  <c r="AI53" i="5" s="1"/>
  <c r="O94" i="5"/>
  <c r="AI51" i="5" s="1"/>
  <c r="L94" i="5"/>
  <c r="I94" i="5"/>
  <c r="F94" i="5"/>
  <c r="C94" i="5"/>
  <c r="U93" i="5"/>
  <c r="R93" i="5"/>
  <c r="O93" i="5"/>
  <c r="L93" i="5"/>
  <c r="I93" i="5"/>
  <c r="F93" i="5"/>
  <c r="C93" i="5"/>
  <c r="U92" i="5"/>
  <c r="R92" i="5"/>
  <c r="O92" i="5"/>
  <c r="L92" i="5"/>
  <c r="I92" i="5"/>
  <c r="F92" i="5"/>
  <c r="C92" i="5"/>
  <c r="U91" i="5"/>
  <c r="R91" i="5"/>
  <c r="O91" i="5"/>
  <c r="L91" i="5"/>
  <c r="I91" i="5"/>
  <c r="F91" i="5"/>
  <c r="C91" i="5"/>
  <c r="U90" i="5"/>
  <c r="R90" i="5"/>
  <c r="O90" i="5"/>
  <c r="L90" i="5"/>
  <c r="I90" i="5"/>
  <c r="F90" i="5"/>
  <c r="C90" i="5"/>
  <c r="U89" i="5"/>
  <c r="R89" i="5"/>
  <c r="O89" i="5"/>
  <c r="L89" i="5"/>
  <c r="I89" i="5"/>
  <c r="F89" i="5"/>
  <c r="C89" i="5"/>
  <c r="U88" i="5"/>
  <c r="R88" i="5"/>
  <c r="O88" i="5"/>
  <c r="L88" i="5"/>
  <c r="I88" i="5"/>
  <c r="F88" i="5"/>
  <c r="C88" i="5"/>
  <c r="U87" i="5"/>
  <c r="R87" i="5"/>
  <c r="O87" i="5"/>
  <c r="L87" i="5"/>
  <c r="I87" i="5"/>
  <c r="F87" i="5"/>
  <c r="C87" i="5"/>
  <c r="U86" i="5"/>
  <c r="R86" i="5"/>
  <c r="O86" i="5"/>
  <c r="L86" i="5"/>
  <c r="I86" i="5"/>
  <c r="F86" i="5"/>
  <c r="C86" i="5"/>
  <c r="U85" i="5"/>
  <c r="R85" i="5"/>
  <c r="O85" i="5"/>
  <c r="L85" i="5"/>
  <c r="I85" i="5"/>
  <c r="F85" i="5"/>
  <c r="C85" i="5"/>
  <c r="U84" i="5"/>
  <c r="R84" i="5"/>
  <c r="O84" i="5"/>
  <c r="L84" i="5"/>
  <c r="I84" i="5"/>
  <c r="F84" i="5"/>
  <c r="C84" i="5"/>
  <c r="U83" i="5"/>
  <c r="R83" i="5"/>
  <c r="O83" i="5"/>
  <c r="L83" i="5"/>
  <c r="I83" i="5"/>
  <c r="F83" i="5"/>
  <c r="C83" i="5"/>
  <c r="U82" i="5"/>
  <c r="R82" i="5"/>
  <c r="O82" i="5"/>
  <c r="L82" i="5"/>
  <c r="I82" i="5"/>
  <c r="F82" i="5"/>
  <c r="C82" i="5"/>
  <c r="U81" i="5"/>
  <c r="R81" i="5"/>
  <c r="O81" i="5"/>
  <c r="L81" i="5"/>
  <c r="I81" i="5"/>
  <c r="F81" i="5"/>
  <c r="C81" i="5"/>
  <c r="U80" i="5"/>
  <c r="R80" i="5"/>
  <c r="O80" i="5"/>
  <c r="L80" i="5"/>
  <c r="I80" i="5"/>
  <c r="F80" i="5"/>
  <c r="C80" i="5"/>
  <c r="U79" i="5"/>
  <c r="R79" i="5"/>
  <c r="O79" i="5"/>
  <c r="L79" i="5"/>
  <c r="I79" i="5"/>
  <c r="F79" i="5"/>
  <c r="C79" i="5"/>
  <c r="U78" i="5"/>
  <c r="R78" i="5"/>
  <c r="O78" i="5"/>
  <c r="L78" i="5"/>
  <c r="I78" i="5"/>
  <c r="F78" i="5"/>
  <c r="C78" i="5"/>
  <c r="U77" i="5"/>
  <c r="R77" i="5"/>
  <c r="O77" i="5"/>
  <c r="L77" i="5"/>
  <c r="I77" i="5"/>
  <c r="F77" i="5"/>
  <c r="C77" i="5"/>
  <c r="U76" i="5"/>
  <c r="R76" i="5"/>
  <c r="O76" i="5"/>
  <c r="L76" i="5"/>
  <c r="I76" i="5"/>
  <c r="F76" i="5"/>
  <c r="C76" i="5"/>
  <c r="U75" i="5"/>
  <c r="R75" i="5"/>
  <c r="O75" i="5"/>
  <c r="L75" i="5"/>
  <c r="I75" i="5"/>
  <c r="F75" i="5"/>
  <c r="C75" i="5"/>
  <c r="U74" i="5"/>
  <c r="R74" i="5"/>
  <c r="O74" i="5"/>
  <c r="L74" i="5"/>
  <c r="I74" i="5"/>
  <c r="F74" i="5"/>
  <c r="C74" i="5"/>
  <c r="U73" i="5"/>
  <c r="R73" i="5"/>
  <c r="O73" i="5"/>
  <c r="L73" i="5"/>
  <c r="I73" i="5"/>
  <c r="F73" i="5"/>
  <c r="C73" i="5"/>
  <c r="U72" i="5"/>
  <c r="R72" i="5"/>
  <c r="O72" i="5"/>
  <c r="L72" i="5"/>
  <c r="I72" i="5"/>
  <c r="F72" i="5"/>
  <c r="C72" i="5"/>
  <c r="U71" i="5"/>
  <c r="R71" i="5"/>
  <c r="O71" i="5"/>
  <c r="L71" i="5"/>
  <c r="I71" i="5"/>
  <c r="F71" i="5"/>
  <c r="C71" i="5"/>
  <c r="U70" i="5"/>
  <c r="R70" i="5"/>
  <c r="O70" i="5"/>
  <c r="L70" i="5"/>
  <c r="I70" i="5"/>
  <c r="F70" i="5"/>
  <c r="C70" i="5"/>
  <c r="U69" i="5"/>
  <c r="R69" i="5"/>
  <c r="O69" i="5"/>
  <c r="L69" i="5"/>
  <c r="I69" i="5"/>
  <c r="F69" i="5"/>
  <c r="C69" i="5"/>
  <c r="U68" i="5"/>
  <c r="R68" i="5"/>
  <c r="O68" i="5"/>
  <c r="L68" i="5"/>
  <c r="I68" i="5"/>
  <c r="F68" i="5"/>
  <c r="C68" i="5"/>
  <c r="U67" i="5"/>
  <c r="R67" i="5"/>
  <c r="O67" i="5"/>
  <c r="L67" i="5"/>
  <c r="I67" i="5"/>
  <c r="F67" i="5"/>
  <c r="C67" i="5"/>
  <c r="U66" i="5"/>
  <c r="R66" i="5"/>
  <c r="O66" i="5"/>
  <c r="L66" i="5"/>
  <c r="I66" i="5"/>
  <c r="F66" i="5"/>
  <c r="C66" i="5"/>
  <c r="U65" i="5"/>
  <c r="R65" i="5"/>
  <c r="O65" i="5"/>
  <c r="L65" i="5"/>
  <c r="I65" i="5"/>
  <c r="F65" i="5"/>
  <c r="C65" i="5"/>
  <c r="U64" i="5"/>
  <c r="R64" i="5"/>
  <c r="O64" i="5"/>
  <c r="L64" i="5"/>
  <c r="I64" i="5"/>
  <c r="F64" i="5"/>
  <c r="C64" i="5"/>
  <c r="U63" i="5"/>
  <c r="AH55" i="5" s="1"/>
  <c r="R63" i="5"/>
  <c r="AH53" i="5" s="1"/>
  <c r="O63" i="5"/>
  <c r="AH51" i="5" s="1"/>
  <c r="L63" i="5"/>
  <c r="I63" i="5"/>
  <c r="F63" i="5"/>
  <c r="C63" i="5"/>
  <c r="U62" i="5"/>
  <c r="R62" i="5"/>
  <c r="O62" i="5"/>
  <c r="L62" i="5"/>
  <c r="I62" i="5"/>
  <c r="F62" i="5"/>
  <c r="C62" i="5"/>
  <c r="U61" i="5"/>
  <c r="R61" i="5"/>
  <c r="O61" i="5"/>
  <c r="L61" i="5"/>
  <c r="I61" i="5"/>
  <c r="F61" i="5"/>
  <c r="C61" i="5"/>
  <c r="U60" i="5"/>
  <c r="R60" i="5"/>
  <c r="O60" i="5"/>
  <c r="L60" i="5"/>
  <c r="I60" i="5"/>
  <c r="F60" i="5"/>
  <c r="C60" i="5"/>
  <c r="U59" i="5"/>
  <c r="R59" i="5"/>
  <c r="O59" i="5"/>
  <c r="L59" i="5"/>
  <c r="I59" i="5"/>
  <c r="F59" i="5"/>
  <c r="C59" i="5"/>
  <c r="U58" i="5"/>
  <c r="R58" i="5"/>
  <c r="O58" i="5"/>
  <c r="L58" i="5"/>
  <c r="I58" i="5"/>
  <c r="F58" i="5"/>
  <c r="C58" i="5"/>
  <c r="U57" i="5"/>
  <c r="R57" i="5"/>
  <c r="O57" i="5"/>
  <c r="L57" i="5"/>
  <c r="I57" i="5"/>
  <c r="F57" i="5"/>
  <c r="C57" i="5"/>
  <c r="AL55" i="5"/>
  <c r="U56" i="5"/>
  <c r="R56" i="5"/>
  <c r="O56" i="5"/>
  <c r="L56" i="5"/>
  <c r="I56" i="5"/>
  <c r="F56" i="5"/>
  <c r="C56" i="5"/>
  <c r="U55" i="5"/>
  <c r="R55" i="5"/>
  <c r="O55" i="5"/>
  <c r="L55" i="5"/>
  <c r="I55" i="5"/>
  <c r="F55" i="5"/>
  <c r="C55" i="5"/>
  <c r="U54" i="5"/>
  <c r="R54" i="5"/>
  <c r="O54" i="5"/>
  <c r="L54" i="5"/>
  <c r="I54" i="5"/>
  <c r="F54" i="5"/>
  <c r="C54" i="5"/>
  <c r="U53" i="5"/>
  <c r="R53" i="5"/>
  <c r="O53" i="5"/>
  <c r="L53" i="5"/>
  <c r="I53" i="5"/>
  <c r="F53" i="5"/>
  <c r="C53" i="5"/>
  <c r="U52" i="5"/>
  <c r="R52" i="5"/>
  <c r="O52" i="5"/>
  <c r="L52" i="5"/>
  <c r="I52" i="5"/>
  <c r="F52" i="5"/>
  <c r="C52" i="5"/>
  <c r="U51" i="5"/>
  <c r="R51" i="5"/>
  <c r="O51" i="5"/>
  <c r="L51" i="5"/>
  <c r="I51" i="5"/>
  <c r="F51" i="5"/>
  <c r="C51" i="5"/>
  <c r="U50" i="5"/>
  <c r="R50" i="5"/>
  <c r="O50" i="5"/>
  <c r="L50" i="5"/>
  <c r="I50" i="5"/>
  <c r="F50" i="5"/>
  <c r="C50" i="5"/>
  <c r="U49" i="5"/>
  <c r="R49" i="5"/>
  <c r="O49" i="5"/>
  <c r="L49" i="5"/>
  <c r="I49" i="5"/>
  <c r="F49" i="5"/>
  <c r="C49" i="5"/>
  <c r="U48" i="5"/>
  <c r="R48" i="5"/>
  <c r="O48" i="5"/>
  <c r="L48" i="5"/>
  <c r="I48" i="5"/>
  <c r="F48" i="5"/>
  <c r="C48" i="5"/>
  <c r="U47" i="5"/>
  <c r="R47" i="5"/>
  <c r="O47" i="5"/>
  <c r="L47" i="5"/>
  <c r="I47" i="5"/>
  <c r="F47" i="5"/>
  <c r="C47" i="5"/>
  <c r="U46" i="5"/>
  <c r="R46" i="5"/>
  <c r="O46" i="5"/>
  <c r="L46" i="5"/>
  <c r="I46" i="5"/>
  <c r="F46" i="5"/>
  <c r="C46" i="5"/>
  <c r="U45" i="5"/>
  <c r="R45" i="5"/>
  <c r="O45" i="5"/>
  <c r="L45" i="5"/>
  <c r="I45" i="5"/>
  <c r="F45" i="5"/>
  <c r="C45" i="5"/>
  <c r="U44" i="5"/>
  <c r="R44" i="5"/>
  <c r="O44" i="5"/>
  <c r="L44" i="5"/>
  <c r="I44" i="5"/>
  <c r="F44" i="5"/>
  <c r="C44" i="5"/>
  <c r="U43" i="5"/>
  <c r="R43" i="5"/>
  <c r="O43" i="5"/>
  <c r="L43" i="5"/>
  <c r="I43" i="5"/>
  <c r="F43" i="5"/>
  <c r="C43" i="5"/>
  <c r="U42" i="5"/>
  <c r="R42" i="5"/>
  <c r="O42" i="5"/>
  <c r="L42" i="5"/>
  <c r="I42" i="5"/>
  <c r="F42" i="5"/>
  <c r="C42" i="5"/>
  <c r="U41" i="5"/>
  <c r="R41" i="5"/>
  <c r="O41" i="5"/>
  <c r="L41" i="5"/>
  <c r="I41" i="5"/>
  <c r="F41" i="5"/>
  <c r="C41" i="5"/>
  <c r="U40" i="5"/>
  <c r="R40" i="5"/>
  <c r="O40" i="5"/>
  <c r="L40" i="5"/>
  <c r="I40" i="5"/>
  <c r="F40" i="5"/>
  <c r="C40" i="5"/>
  <c r="U39" i="5"/>
  <c r="R39" i="5"/>
  <c r="O39" i="5"/>
  <c r="L39" i="5"/>
  <c r="I39" i="5"/>
  <c r="F39" i="5"/>
  <c r="C39" i="5"/>
  <c r="U38" i="5"/>
  <c r="R38" i="5"/>
  <c r="O38" i="5"/>
  <c r="L38" i="5"/>
  <c r="I38" i="5"/>
  <c r="F38" i="5"/>
  <c r="C38" i="5"/>
  <c r="U37" i="5"/>
  <c r="R37" i="5"/>
  <c r="O37" i="5"/>
  <c r="L37" i="5"/>
  <c r="I37" i="5"/>
  <c r="F37" i="5"/>
  <c r="C37" i="5"/>
  <c r="U36" i="5"/>
  <c r="R36" i="5"/>
  <c r="O36" i="5"/>
  <c r="L36" i="5"/>
  <c r="I36" i="5"/>
  <c r="F36" i="5"/>
  <c r="C36" i="5"/>
  <c r="U35" i="5"/>
  <c r="R35" i="5"/>
  <c r="O35" i="5"/>
  <c r="L35" i="5"/>
  <c r="I35" i="5"/>
  <c r="F35" i="5"/>
  <c r="C35" i="5"/>
  <c r="U34" i="5"/>
  <c r="R34" i="5"/>
  <c r="O34" i="5"/>
  <c r="L34" i="5"/>
  <c r="I34" i="5"/>
  <c r="F34" i="5"/>
  <c r="C34" i="5"/>
  <c r="U33" i="5"/>
  <c r="AG55" i="5" s="1"/>
  <c r="R33" i="5"/>
  <c r="AG53" i="5" s="1"/>
  <c r="O33" i="5"/>
  <c r="AG51" i="5" s="1"/>
  <c r="L33" i="5"/>
  <c r="I33" i="5"/>
  <c r="F33" i="5"/>
  <c r="C33" i="5"/>
  <c r="U32" i="5"/>
  <c r="R32" i="5"/>
  <c r="O32" i="5"/>
  <c r="L32" i="5"/>
  <c r="I32" i="5"/>
  <c r="F32" i="5"/>
  <c r="C32" i="5"/>
  <c r="U31" i="5"/>
  <c r="R31" i="5"/>
  <c r="O31" i="5"/>
  <c r="L31" i="5"/>
  <c r="I31" i="5"/>
  <c r="F31" i="5"/>
  <c r="C31" i="5"/>
  <c r="U30" i="5"/>
  <c r="R30" i="5"/>
  <c r="O30" i="5"/>
  <c r="L30" i="5"/>
  <c r="I30" i="5"/>
  <c r="F30" i="5"/>
  <c r="C30" i="5"/>
  <c r="U29" i="5"/>
  <c r="R29" i="5"/>
  <c r="O29" i="5"/>
  <c r="L29" i="5"/>
  <c r="I29" i="5"/>
  <c r="F29" i="5"/>
  <c r="C29" i="5"/>
  <c r="U28" i="5"/>
  <c r="R28" i="5"/>
  <c r="O28" i="5"/>
  <c r="L28" i="5"/>
  <c r="I28" i="5"/>
  <c r="F28" i="5"/>
  <c r="C28" i="5"/>
  <c r="U27" i="5"/>
  <c r="R27" i="5"/>
  <c r="O27" i="5"/>
  <c r="L27" i="5"/>
  <c r="I27" i="5"/>
  <c r="F27" i="5"/>
  <c r="C27" i="5"/>
  <c r="U26" i="5"/>
  <c r="R26" i="5"/>
  <c r="O26" i="5"/>
  <c r="L26" i="5"/>
  <c r="I26" i="5"/>
  <c r="F26" i="5"/>
  <c r="C26" i="5"/>
  <c r="U25" i="5"/>
  <c r="R25" i="5"/>
  <c r="O25" i="5"/>
  <c r="L25" i="5"/>
  <c r="I25" i="5"/>
  <c r="F25" i="5"/>
  <c r="C25" i="5"/>
  <c r="U24" i="5"/>
  <c r="R24" i="5"/>
  <c r="O24" i="5"/>
  <c r="L24" i="5"/>
  <c r="I24" i="5"/>
  <c r="F24" i="5"/>
  <c r="C24" i="5"/>
  <c r="U23" i="5"/>
  <c r="R23" i="5"/>
  <c r="O23" i="5"/>
  <c r="L23" i="5"/>
  <c r="I23" i="5"/>
  <c r="F23" i="5"/>
  <c r="C23" i="5"/>
  <c r="U22" i="5"/>
  <c r="R22" i="5"/>
  <c r="O22" i="5"/>
  <c r="L22" i="5"/>
  <c r="I22" i="5"/>
  <c r="F22" i="5"/>
  <c r="C22" i="5"/>
  <c r="U21" i="5"/>
  <c r="R21" i="5"/>
  <c r="O21" i="5"/>
  <c r="L21" i="5"/>
  <c r="I21" i="5"/>
  <c r="F21" i="5"/>
  <c r="C21" i="5"/>
  <c r="U20" i="5"/>
  <c r="R20" i="5"/>
  <c r="O20" i="5"/>
  <c r="L20" i="5"/>
  <c r="I20" i="5"/>
  <c r="F20" i="5"/>
  <c r="C20" i="5"/>
  <c r="U19" i="5"/>
  <c r="R19" i="5"/>
  <c r="O19" i="5"/>
  <c r="L19" i="5"/>
  <c r="I19" i="5"/>
  <c r="F19" i="5"/>
  <c r="C19" i="5"/>
  <c r="U18" i="5"/>
  <c r="R18" i="5"/>
  <c r="O18" i="5"/>
  <c r="L18" i="5"/>
  <c r="I18" i="5"/>
  <c r="F18" i="5"/>
  <c r="C18" i="5"/>
  <c r="U17" i="5"/>
  <c r="R17" i="5"/>
  <c r="O17" i="5"/>
  <c r="L17" i="5"/>
  <c r="I17" i="5"/>
  <c r="F17" i="5"/>
  <c r="C17" i="5"/>
  <c r="U16" i="5"/>
  <c r="R16" i="5"/>
  <c r="O16" i="5"/>
  <c r="L16" i="5"/>
  <c r="I16" i="5"/>
  <c r="F16" i="5"/>
  <c r="C16" i="5"/>
  <c r="U15" i="5"/>
  <c r="R15" i="5"/>
  <c r="O15" i="5"/>
  <c r="L15" i="5"/>
  <c r="I15" i="5"/>
  <c r="F15" i="5"/>
  <c r="C15" i="5"/>
  <c r="U14" i="5"/>
  <c r="R14" i="5"/>
  <c r="O14" i="5"/>
  <c r="L14" i="5"/>
  <c r="I14" i="5"/>
  <c r="F14" i="5"/>
  <c r="C14" i="5"/>
  <c r="U13" i="5"/>
  <c r="R13" i="5"/>
  <c r="O13" i="5"/>
  <c r="L13" i="5"/>
  <c r="I13" i="5"/>
  <c r="F13" i="5"/>
  <c r="C13" i="5"/>
  <c r="U12" i="5"/>
  <c r="R12" i="5"/>
  <c r="O12" i="5"/>
  <c r="L12" i="5"/>
  <c r="I12" i="5"/>
  <c r="F12" i="5"/>
  <c r="C12" i="5"/>
  <c r="U11" i="5"/>
  <c r="R11" i="5"/>
  <c r="O11" i="5"/>
  <c r="L11" i="5"/>
  <c r="I11" i="5"/>
  <c r="F11" i="5"/>
  <c r="C11" i="5"/>
  <c r="U10" i="5"/>
  <c r="R10" i="5"/>
  <c r="O10" i="5"/>
  <c r="L10" i="5"/>
  <c r="I10" i="5"/>
  <c r="F10" i="5"/>
  <c r="C10" i="5"/>
  <c r="AF8" i="5"/>
  <c r="U9" i="5"/>
  <c r="R9" i="5"/>
  <c r="O9" i="5"/>
  <c r="L9" i="5"/>
  <c r="I9" i="5"/>
  <c r="F9" i="5"/>
  <c r="C9" i="5"/>
  <c r="U8" i="5"/>
  <c r="R8" i="5"/>
  <c r="O8" i="5"/>
  <c r="L8" i="5"/>
  <c r="I8" i="5"/>
  <c r="F8" i="5"/>
  <c r="C8" i="5"/>
  <c r="U7" i="5"/>
  <c r="R7" i="5"/>
  <c r="O7" i="5"/>
  <c r="L7" i="5"/>
  <c r="I7" i="5"/>
  <c r="F7" i="5"/>
  <c r="C7" i="5"/>
  <c r="U6" i="5"/>
  <c r="R6" i="5"/>
  <c r="O6" i="5"/>
  <c r="L6" i="5"/>
  <c r="I6" i="5"/>
  <c r="F6" i="5"/>
  <c r="C6" i="5"/>
  <c r="U5" i="5"/>
  <c r="R5" i="5"/>
  <c r="O5" i="5"/>
  <c r="L5" i="5"/>
  <c r="I5" i="5"/>
  <c r="F5" i="5"/>
  <c r="C5" i="5"/>
  <c r="U4" i="5"/>
  <c r="R4" i="5"/>
  <c r="O4" i="5"/>
  <c r="L4" i="5"/>
  <c r="I4" i="5"/>
  <c r="F4" i="5"/>
  <c r="C4" i="5"/>
  <c r="R3" i="5"/>
  <c r="O3" i="5"/>
  <c r="L3" i="5"/>
  <c r="I3" i="5"/>
  <c r="F3" i="5"/>
  <c r="C3" i="5"/>
  <c r="U2" i="5"/>
  <c r="AE8" i="5" s="1"/>
  <c r="R2" i="5"/>
  <c r="AF53" i="5" s="1"/>
  <c r="O2" i="5"/>
  <c r="AF51" i="5" s="1"/>
  <c r="L2" i="5"/>
  <c r="AE5" i="5" s="1"/>
  <c r="I2" i="5"/>
  <c r="AE4" i="5" s="1"/>
  <c r="F2" i="5"/>
  <c r="AE3" i="5" s="1"/>
  <c r="C2" i="5"/>
  <c r="AE2" i="5" s="1"/>
  <c r="O184" i="3"/>
  <c r="AK52" i="3" s="1"/>
  <c r="C184" i="3"/>
  <c r="AF3" i="3" s="1"/>
  <c r="U183" i="3"/>
  <c r="AF9" i="3" s="1"/>
  <c r="R183" i="3"/>
  <c r="AK54" i="3" s="1"/>
  <c r="O183" i="3"/>
  <c r="AF7" i="3" s="1"/>
  <c r="L183" i="3"/>
  <c r="AF6" i="3" s="1"/>
  <c r="I183" i="3"/>
  <c r="AF5" i="3" s="1"/>
  <c r="F183" i="3"/>
  <c r="AF4" i="3" s="1"/>
  <c r="C183" i="3"/>
  <c r="U182" i="3"/>
  <c r="R182" i="3"/>
  <c r="O182" i="3"/>
  <c r="L182" i="3"/>
  <c r="I182" i="3"/>
  <c r="F182" i="3"/>
  <c r="C182" i="3"/>
  <c r="U181" i="3"/>
  <c r="R181" i="3"/>
  <c r="O181" i="3"/>
  <c r="L181" i="3"/>
  <c r="I181" i="3"/>
  <c r="F181" i="3"/>
  <c r="C181" i="3"/>
  <c r="U180" i="3"/>
  <c r="R180" i="3"/>
  <c r="O180" i="3"/>
  <c r="L180" i="3"/>
  <c r="I180" i="3"/>
  <c r="F180" i="3"/>
  <c r="C180" i="3"/>
  <c r="U179" i="3"/>
  <c r="R179" i="3"/>
  <c r="O179" i="3"/>
  <c r="L179" i="3"/>
  <c r="I179" i="3"/>
  <c r="F179" i="3"/>
  <c r="C179" i="3"/>
  <c r="U178" i="3"/>
  <c r="R178" i="3"/>
  <c r="O178" i="3"/>
  <c r="L178" i="3"/>
  <c r="I178" i="3"/>
  <c r="F178" i="3"/>
  <c r="C178" i="3"/>
  <c r="U177" i="3"/>
  <c r="R177" i="3"/>
  <c r="O177" i="3"/>
  <c r="L177" i="3"/>
  <c r="I177" i="3"/>
  <c r="F177" i="3"/>
  <c r="C177" i="3"/>
  <c r="U176" i="3"/>
  <c r="R176" i="3"/>
  <c r="O176" i="3"/>
  <c r="L176" i="3"/>
  <c r="I176" i="3"/>
  <c r="F176" i="3"/>
  <c r="C176" i="3"/>
  <c r="U175" i="3"/>
  <c r="R175" i="3"/>
  <c r="O175" i="3"/>
  <c r="L175" i="3"/>
  <c r="I175" i="3"/>
  <c r="F175" i="3"/>
  <c r="C175" i="3"/>
  <c r="U174" i="3"/>
  <c r="R174" i="3"/>
  <c r="O174" i="3"/>
  <c r="L174" i="3"/>
  <c r="I174" i="3"/>
  <c r="F174" i="3"/>
  <c r="C174" i="3"/>
  <c r="U173" i="3"/>
  <c r="R173" i="3"/>
  <c r="O173" i="3"/>
  <c r="L173" i="3"/>
  <c r="I173" i="3"/>
  <c r="F173" i="3"/>
  <c r="C173" i="3"/>
  <c r="U172" i="3"/>
  <c r="R172" i="3"/>
  <c r="O172" i="3"/>
  <c r="L172" i="3"/>
  <c r="I172" i="3"/>
  <c r="F172" i="3"/>
  <c r="C172" i="3"/>
  <c r="U171" i="3"/>
  <c r="R171" i="3"/>
  <c r="O171" i="3"/>
  <c r="L171" i="3"/>
  <c r="I171" i="3"/>
  <c r="F171" i="3"/>
  <c r="C171" i="3"/>
  <c r="U170" i="3"/>
  <c r="R170" i="3"/>
  <c r="O170" i="3"/>
  <c r="L170" i="3"/>
  <c r="I170" i="3"/>
  <c r="F170" i="3"/>
  <c r="C170" i="3"/>
  <c r="U169" i="3"/>
  <c r="R169" i="3"/>
  <c r="O169" i="3"/>
  <c r="L169" i="3"/>
  <c r="I169" i="3"/>
  <c r="F169" i="3"/>
  <c r="C169" i="3"/>
  <c r="U168" i="3"/>
  <c r="R168" i="3"/>
  <c r="O168" i="3"/>
  <c r="L168" i="3"/>
  <c r="I168" i="3"/>
  <c r="F168" i="3"/>
  <c r="C168" i="3"/>
  <c r="U167" i="3"/>
  <c r="R167" i="3"/>
  <c r="O167" i="3"/>
  <c r="L167" i="3"/>
  <c r="I167" i="3"/>
  <c r="F167" i="3"/>
  <c r="C167" i="3"/>
  <c r="U166" i="3"/>
  <c r="R166" i="3"/>
  <c r="O166" i="3"/>
  <c r="L166" i="3"/>
  <c r="I166" i="3"/>
  <c r="F166" i="3"/>
  <c r="C166" i="3"/>
  <c r="U165" i="3"/>
  <c r="R165" i="3"/>
  <c r="O165" i="3"/>
  <c r="L165" i="3"/>
  <c r="I165" i="3"/>
  <c r="F165" i="3"/>
  <c r="C165" i="3"/>
  <c r="U164" i="3"/>
  <c r="R164" i="3"/>
  <c r="O164" i="3"/>
  <c r="L164" i="3"/>
  <c r="I164" i="3"/>
  <c r="F164" i="3"/>
  <c r="C164" i="3"/>
  <c r="U163" i="3"/>
  <c r="R163" i="3"/>
  <c r="O163" i="3"/>
  <c r="L163" i="3"/>
  <c r="I163" i="3"/>
  <c r="F163" i="3"/>
  <c r="C163" i="3"/>
  <c r="U162" i="3"/>
  <c r="R162" i="3"/>
  <c r="O162" i="3"/>
  <c r="I162" i="3"/>
  <c r="F162" i="3"/>
  <c r="C162" i="3"/>
  <c r="U161" i="3"/>
  <c r="R161" i="3"/>
  <c r="O161" i="3"/>
  <c r="L161" i="3"/>
  <c r="I161" i="3"/>
  <c r="F161" i="3"/>
  <c r="C161" i="3"/>
  <c r="U160" i="3"/>
  <c r="R160" i="3"/>
  <c r="O160" i="3"/>
  <c r="L160" i="3"/>
  <c r="I160" i="3"/>
  <c r="F160" i="3"/>
  <c r="C160" i="3"/>
  <c r="U159" i="3"/>
  <c r="R159" i="3"/>
  <c r="O159" i="3"/>
  <c r="L159" i="3"/>
  <c r="I159" i="3"/>
  <c r="F159" i="3"/>
  <c r="C159" i="3"/>
  <c r="U158" i="3"/>
  <c r="R158" i="3"/>
  <c r="O158" i="3"/>
  <c r="L158" i="3"/>
  <c r="I158" i="3"/>
  <c r="F158" i="3"/>
  <c r="C158" i="3"/>
  <c r="U157" i="3"/>
  <c r="R157" i="3"/>
  <c r="O157" i="3"/>
  <c r="L157" i="3"/>
  <c r="I157" i="3"/>
  <c r="F157" i="3"/>
  <c r="C157" i="3"/>
  <c r="U156" i="3"/>
  <c r="R156" i="3"/>
  <c r="O156" i="3"/>
  <c r="L156" i="3"/>
  <c r="I156" i="3"/>
  <c r="F156" i="3"/>
  <c r="C156" i="3"/>
  <c r="U155" i="3"/>
  <c r="R155" i="3"/>
  <c r="O155" i="3"/>
  <c r="L155" i="3"/>
  <c r="I155" i="3"/>
  <c r="F155" i="3"/>
  <c r="C155" i="3"/>
  <c r="U154" i="3"/>
  <c r="R154" i="3"/>
  <c r="O154" i="3"/>
  <c r="AJ52" i="3" s="1"/>
  <c r="L154" i="3"/>
  <c r="I154" i="3"/>
  <c r="F154" i="3"/>
  <c r="C154" i="3"/>
  <c r="U153" i="3"/>
  <c r="AJ56" i="3" s="1"/>
  <c r="R153" i="3"/>
  <c r="AJ54" i="3" s="1"/>
  <c r="O153" i="3"/>
  <c r="L153" i="3"/>
  <c r="I153" i="3"/>
  <c r="F153" i="3"/>
  <c r="C153" i="3"/>
  <c r="U152" i="3"/>
  <c r="R152" i="3"/>
  <c r="O152" i="3"/>
  <c r="L152" i="3"/>
  <c r="I152" i="3"/>
  <c r="F152" i="3"/>
  <c r="C152" i="3"/>
  <c r="U151" i="3"/>
  <c r="R151" i="3"/>
  <c r="O151" i="3"/>
  <c r="L151" i="3"/>
  <c r="I151" i="3"/>
  <c r="F151" i="3"/>
  <c r="C151" i="3"/>
  <c r="U150" i="3"/>
  <c r="R150" i="3"/>
  <c r="O150" i="3"/>
  <c r="L150" i="3"/>
  <c r="I150" i="3"/>
  <c r="F150" i="3"/>
  <c r="C150" i="3"/>
  <c r="U149" i="3"/>
  <c r="R149" i="3"/>
  <c r="O149" i="3"/>
  <c r="L149" i="3"/>
  <c r="I149" i="3"/>
  <c r="F149" i="3"/>
  <c r="C149" i="3"/>
  <c r="U148" i="3"/>
  <c r="R148" i="3"/>
  <c r="O148" i="3"/>
  <c r="L148" i="3"/>
  <c r="I148" i="3"/>
  <c r="F148" i="3"/>
  <c r="C148" i="3"/>
  <c r="U147" i="3"/>
  <c r="R147" i="3"/>
  <c r="O147" i="3"/>
  <c r="L147" i="3"/>
  <c r="I147" i="3"/>
  <c r="F147" i="3"/>
  <c r="C147" i="3"/>
  <c r="U146" i="3"/>
  <c r="R146" i="3"/>
  <c r="O146" i="3"/>
  <c r="L146" i="3"/>
  <c r="I146" i="3"/>
  <c r="F146" i="3"/>
  <c r="C146" i="3"/>
  <c r="U145" i="3"/>
  <c r="R145" i="3"/>
  <c r="O145" i="3"/>
  <c r="L145" i="3"/>
  <c r="I145" i="3"/>
  <c r="F145" i="3"/>
  <c r="C145" i="3"/>
  <c r="U144" i="3"/>
  <c r="R144" i="3"/>
  <c r="O144" i="3"/>
  <c r="L144" i="3"/>
  <c r="I144" i="3"/>
  <c r="F144" i="3"/>
  <c r="C144" i="3"/>
  <c r="U143" i="3"/>
  <c r="R143" i="3"/>
  <c r="O143" i="3"/>
  <c r="L143" i="3"/>
  <c r="I143" i="3"/>
  <c r="F143" i="3"/>
  <c r="C143" i="3"/>
  <c r="U142" i="3"/>
  <c r="R142" i="3"/>
  <c r="O142" i="3"/>
  <c r="L142" i="3"/>
  <c r="I142" i="3"/>
  <c r="F142" i="3"/>
  <c r="C142" i="3"/>
  <c r="U141" i="3"/>
  <c r="R141" i="3"/>
  <c r="O141" i="3"/>
  <c r="L141" i="3"/>
  <c r="I141" i="3"/>
  <c r="F141" i="3"/>
  <c r="C141" i="3"/>
  <c r="U140" i="3"/>
  <c r="R140" i="3"/>
  <c r="O140" i="3"/>
  <c r="L140" i="3"/>
  <c r="I140" i="3"/>
  <c r="F140" i="3"/>
  <c r="C140" i="3"/>
  <c r="U139" i="3"/>
  <c r="R139" i="3"/>
  <c r="O139" i="3"/>
  <c r="L139" i="3"/>
  <c r="I139" i="3"/>
  <c r="F139" i="3"/>
  <c r="C139" i="3"/>
  <c r="U138" i="3"/>
  <c r="R138" i="3"/>
  <c r="O138" i="3"/>
  <c r="L138" i="3"/>
  <c r="I138" i="3"/>
  <c r="F138" i="3"/>
  <c r="C138" i="3"/>
  <c r="U137" i="3"/>
  <c r="R137" i="3"/>
  <c r="O137" i="3"/>
  <c r="L137" i="3"/>
  <c r="I137" i="3"/>
  <c r="F137" i="3"/>
  <c r="C137" i="3"/>
  <c r="U136" i="3"/>
  <c r="R136" i="3"/>
  <c r="O136" i="3"/>
  <c r="L136" i="3"/>
  <c r="I136" i="3"/>
  <c r="F136" i="3"/>
  <c r="C136" i="3"/>
  <c r="U135" i="3"/>
  <c r="R135" i="3"/>
  <c r="O135" i="3"/>
  <c r="L135" i="3"/>
  <c r="I135" i="3"/>
  <c r="F135" i="3"/>
  <c r="C135" i="3"/>
  <c r="U134" i="3"/>
  <c r="R134" i="3"/>
  <c r="O134" i="3"/>
  <c r="L134" i="3"/>
  <c r="I134" i="3"/>
  <c r="F134" i="3"/>
  <c r="C134" i="3"/>
  <c r="U133" i="3"/>
  <c r="R133" i="3"/>
  <c r="O133" i="3"/>
  <c r="L133" i="3"/>
  <c r="I133" i="3"/>
  <c r="F133" i="3"/>
  <c r="C133" i="3"/>
  <c r="U132" i="3"/>
  <c r="R132" i="3"/>
  <c r="O132" i="3"/>
  <c r="L132" i="3"/>
  <c r="I132" i="3"/>
  <c r="F132" i="3"/>
  <c r="C132" i="3"/>
  <c r="U131" i="3"/>
  <c r="R131" i="3"/>
  <c r="O131" i="3"/>
  <c r="L131" i="3"/>
  <c r="I131" i="3"/>
  <c r="F131" i="3"/>
  <c r="C131" i="3"/>
  <c r="U130" i="3"/>
  <c r="R130" i="3"/>
  <c r="O130" i="3"/>
  <c r="L130" i="3"/>
  <c r="I130" i="3"/>
  <c r="F130" i="3"/>
  <c r="C130" i="3"/>
  <c r="U129" i="3"/>
  <c r="R129" i="3"/>
  <c r="O129" i="3"/>
  <c r="L129" i="3"/>
  <c r="I129" i="3"/>
  <c r="F129" i="3"/>
  <c r="C129" i="3"/>
  <c r="U128" i="3"/>
  <c r="R128" i="3"/>
  <c r="O128" i="3"/>
  <c r="L128" i="3"/>
  <c r="I128" i="3"/>
  <c r="F128" i="3"/>
  <c r="C128" i="3"/>
  <c r="U127" i="3"/>
  <c r="R127" i="3"/>
  <c r="O127" i="3"/>
  <c r="L127" i="3"/>
  <c r="I127" i="3"/>
  <c r="F127" i="3"/>
  <c r="C127" i="3"/>
  <c r="U126" i="3"/>
  <c r="R126" i="3"/>
  <c r="O126" i="3"/>
  <c r="L126" i="3"/>
  <c r="I126" i="3"/>
  <c r="F126" i="3"/>
  <c r="C126" i="3"/>
  <c r="U125" i="3"/>
  <c r="AI56" i="3" s="1"/>
  <c r="R125" i="3"/>
  <c r="AI54" i="3" s="1"/>
  <c r="O125" i="3"/>
  <c r="AI52" i="3" s="1"/>
  <c r="L125" i="3"/>
  <c r="I125" i="3"/>
  <c r="F125" i="3"/>
  <c r="C125" i="3"/>
  <c r="U124" i="3"/>
  <c r="R124" i="3"/>
  <c r="O124" i="3"/>
  <c r="L124" i="3"/>
  <c r="I124" i="3"/>
  <c r="F124" i="3"/>
  <c r="C124" i="3"/>
  <c r="U123" i="3"/>
  <c r="R123" i="3"/>
  <c r="O123" i="3"/>
  <c r="L123" i="3"/>
  <c r="I123" i="3"/>
  <c r="F123" i="3"/>
  <c r="C123" i="3"/>
  <c r="U122" i="3"/>
  <c r="R122" i="3"/>
  <c r="O122" i="3"/>
  <c r="L122" i="3"/>
  <c r="I122" i="3"/>
  <c r="F122" i="3"/>
  <c r="C122" i="3"/>
  <c r="U121" i="3"/>
  <c r="R121" i="3"/>
  <c r="O121" i="3"/>
  <c r="L121" i="3"/>
  <c r="I121" i="3"/>
  <c r="F121" i="3"/>
  <c r="C121" i="3"/>
  <c r="U120" i="3"/>
  <c r="R120" i="3"/>
  <c r="O120" i="3"/>
  <c r="L120" i="3"/>
  <c r="I120" i="3"/>
  <c r="F120" i="3"/>
  <c r="C120" i="3"/>
  <c r="U119" i="3"/>
  <c r="R119" i="3"/>
  <c r="O119" i="3"/>
  <c r="L119" i="3"/>
  <c r="I119" i="3"/>
  <c r="F119" i="3"/>
  <c r="C119" i="3"/>
  <c r="U118" i="3"/>
  <c r="R118" i="3"/>
  <c r="O118" i="3"/>
  <c r="L118" i="3"/>
  <c r="I118" i="3"/>
  <c r="F118" i="3"/>
  <c r="C118" i="3"/>
  <c r="U117" i="3"/>
  <c r="R117" i="3"/>
  <c r="O117" i="3"/>
  <c r="L117" i="3"/>
  <c r="I117" i="3"/>
  <c r="F117" i="3"/>
  <c r="C117" i="3"/>
  <c r="U116" i="3"/>
  <c r="R116" i="3"/>
  <c r="O116" i="3"/>
  <c r="L116" i="3"/>
  <c r="I116" i="3"/>
  <c r="F116" i="3"/>
  <c r="C116" i="3"/>
  <c r="U115" i="3"/>
  <c r="R115" i="3"/>
  <c r="O115" i="3"/>
  <c r="L115" i="3"/>
  <c r="I115" i="3"/>
  <c r="F115" i="3"/>
  <c r="C115" i="3"/>
  <c r="U114" i="3"/>
  <c r="R114" i="3"/>
  <c r="O114" i="3"/>
  <c r="L114" i="3"/>
  <c r="I114" i="3"/>
  <c r="F114" i="3"/>
  <c r="C114" i="3"/>
  <c r="U113" i="3"/>
  <c r="R113" i="3"/>
  <c r="O113" i="3"/>
  <c r="L113" i="3"/>
  <c r="I113" i="3"/>
  <c r="F113" i="3"/>
  <c r="C113" i="3"/>
  <c r="U112" i="3"/>
  <c r="R112" i="3"/>
  <c r="O112" i="3"/>
  <c r="L112" i="3"/>
  <c r="I112" i="3"/>
  <c r="F112" i="3"/>
  <c r="C112" i="3"/>
  <c r="U111" i="3"/>
  <c r="R111" i="3"/>
  <c r="O111" i="3"/>
  <c r="L111" i="3"/>
  <c r="I111" i="3"/>
  <c r="F111" i="3"/>
  <c r="C111" i="3"/>
  <c r="U110" i="3"/>
  <c r="R110" i="3"/>
  <c r="O110" i="3"/>
  <c r="L110" i="3"/>
  <c r="I110" i="3"/>
  <c r="F110" i="3"/>
  <c r="C110" i="3"/>
  <c r="U109" i="3"/>
  <c r="R109" i="3"/>
  <c r="O109" i="3"/>
  <c r="L109" i="3"/>
  <c r="I109" i="3"/>
  <c r="F109" i="3"/>
  <c r="C109" i="3"/>
  <c r="U108" i="3"/>
  <c r="R108" i="3"/>
  <c r="O108" i="3"/>
  <c r="L108" i="3"/>
  <c r="I108" i="3"/>
  <c r="F108" i="3"/>
  <c r="C108" i="3"/>
  <c r="U107" i="3"/>
  <c r="R107" i="3"/>
  <c r="O107" i="3"/>
  <c r="L107" i="3"/>
  <c r="I107" i="3"/>
  <c r="F107" i="3"/>
  <c r="C107" i="3"/>
  <c r="U106" i="3"/>
  <c r="R106" i="3"/>
  <c r="O106" i="3"/>
  <c r="L106" i="3"/>
  <c r="I106" i="3"/>
  <c r="F106" i="3"/>
  <c r="C106" i="3"/>
  <c r="U105" i="3"/>
  <c r="R105" i="3"/>
  <c r="O105" i="3"/>
  <c r="L105" i="3"/>
  <c r="I105" i="3"/>
  <c r="F105" i="3"/>
  <c r="C105" i="3"/>
  <c r="U104" i="3"/>
  <c r="R104" i="3"/>
  <c r="O104" i="3"/>
  <c r="L104" i="3"/>
  <c r="I104" i="3"/>
  <c r="F104" i="3"/>
  <c r="C104" i="3"/>
  <c r="U103" i="3"/>
  <c r="R103" i="3"/>
  <c r="O103" i="3"/>
  <c r="L103" i="3"/>
  <c r="I103" i="3"/>
  <c r="F103" i="3"/>
  <c r="C103" i="3"/>
  <c r="U102" i="3"/>
  <c r="R102" i="3"/>
  <c r="O102" i="3"/>
  <c r="L102" i="3"/>
  <c r="I102" i="3"/>
  <c r="F102" i="3"/>
  <c r="C102" i="3"/>
  <c r="U101" i="3"/>
  <c r="R101" i="3"/>
  <c r="O101" i="3"/>
  <c r="L101" i="3"/>
  <c r="I101" i="3"/>
  <c r="F101" i="3"/>
  <c r="C101" i="3"/>
  <c r="U100" i="3"/>
  <c r="R100" i="3"/>
  <c r="O100" i="3"/>
  <c r="L100" i="3"/>
  <c r="I100" i="3"/>
  <c r="F100" i="3"/>
  <c r="C100" i="3"/>
  <c r="U99" i="3"/>
  <c r="R99" i="3"/>
  <c r="O99" i="3"/>
  <c r="L99" i="3"/>
  <c r="I99" i="3"/>
  <c r="F99" i="3"/>
  <c r="C99" i="3"/>
  <c r="U98" i="3"/>
  <c r="R98" i="3"/>
  <c r="O98" i="3"/>
  <c r="L98" i="3"/>
  <c r="I98" i="3"/>
  <c r="F98" i="3"/>
  <c r="C98" i="3"/>
  <c r="U97" i="3"/>
  <c r="R97" i="3"/>
  <c r="O97" i="3"/>
  <c r="L97" i="3"/>
  <c r="I97" i="3"/>
  <c r="F97" i="3"/>
  <c r="C97" i="3"/>
  <c r="U96" i="3"/>
  <c r="R96" i="3"/>
  <c r="O96" i="3"/>
  <c r="L96" i="3"/>
  <c r="I96" i="3"/>
  <c r="F96" i="3"/>
  <c r="C96" i="3"/>
  <c r="U95" i="3"/>
  <c r="R95" i="3"/>
  <c r="O95" i="3"/>
  <c r="L95" i="3"/>
  <c r="I95" i="3"/>
  <c r="F95" i="3"/>
  <c r="C95" i="3"/>
  <c r="U94" i="3"/>
  <c r="AH56" i="3" s="1"/>
  <c r="R94" i="3"/>
  <c r="AH54" i="3" s="1"/>
  <c r="O94" i="3"/>
  <c r="AH52" i="3" s="1"/>
  <c r="L94" i="3"/>
  <c r="I94" i="3"/>
  <c r="F94" i="3"/>
  <c r="C94" i="3"/>
  <c r="U93" i="3"/>
  <c r="R93" i="3"/>
  <c r="O93" i="3"/>
  <c r="L93" i="3"/>
  <c r="I93" i="3"/>
  <c r="F93" i="3"/>
  <c r="C93" i="3"/>
  <c r="U92" i="3"/>
  <c r="R92" i="3"/>
  <c r="O92" i="3"/>
  <c r="L92" i="3"/>
  <c r="I92" i="3"/>
  <c r="F92" i="3"/>
  <c r="C92" i="3"/>
  <c r="U91" i="3"/>
  <c r="R91" i="3"/>
  <c r="O91" i="3"/>
  <c r="L91" i="3"/>
  <c r="I91" i="3"/>
  <c r="F91" i="3"/>
  <c r="C91" i="3"/>
  <c r="U90" i="3"/>
  <c r="R90" i="3"/>
  <c r="O90" i="3"/>
  <c r="L90" i="3"/>
  <c r="I90" i="3"/>
  <c r="F90" i="3"/>
  <c r="C90" i="3"/>
  <c r="U89" i="3"/>
  <c r="R89" i="3"/>
  <c r="O89" i="3"/>
  <c r="L89" i="3"/>
  <c r="I89" i="3"/>
  <c r="F89" i="3"/>
  <c r="C89" i="3"/>
  <c r="U88" i="3"/>
  <c r="R88" i="3"/>
  <c r="O88" i="3"/>
  <c r="L88" i="3"/>
  <c r="I88" i="3"/>
  <c r="F88" i="3"/>
  <c r="C88" i="3"/>
  <c r="U87" i="3"/>
  <c r="R87" i="3"/>
  <c r="O87" i="3"/>
  <c r="L87" i="3"/>
  <c r="I87" i="3"/>
  <c r="F87" i="3"/>
  <c r="C87" i="3"/>
  <c r="U86" i="3"/>
  <c r="R86" i="3"/>
  <c r="O86" i="3"/>
  <c r="L86" i="3"/>
  <c r="I86" i="3"/>
  <c r="F86" i="3"/>
  <c r="C86" i="3"/>
  <c r="U85" i="3"/>
  <c r="R85" i="3"/>
  <c r="O85" i="3"/>
  <c r="L85" i="3"/>
  <c r="I85" i="3"/>
  <c r="F85" i="3"/>
  <c r="C85" i="3"/>
  <c r="U84" i="3"/>
  <c r="R84" i="3"/>
  <c r="O84" i="3"/>
  <c r="L84" i="3"/>
  <c r="I84" i="3"/>
  <c r="F84" i="3"/>
  <c r="C84" i="3"/>
  <c r="U83" i="3"/>
  <c r="R83" i="3"/>
  <c r="O83" i="3"/>
  <c r="L83" i="3"/>
  <c r="I83" i="3"/>
  <c r="F83" i="3"/>
  <c r="C83" i="3"/>
  <c r="U82" i="3"/>
  <c r="R82" i="3"/>
  <c r="O82" i="3"/>
  <c r="L82" i="3"/>
  <c r="I82" i="3"/>
  <c r="F82" i="3"/>
  <c r="C82" i="3"/>
  <c r="U81" i="3"/>
  <c r="R81" i="3"/>
  <c r="O81" i="3"/>
  <c r="L81" i="3"/>
  <c r="I81" i="3"/>
  <c r="F81" i="3"/>
  <c r="C81" i="3"/>
  <c r="U80" i="3"/>
  <c r="R80" i="3"/>
  <c r="O80" i="3"/>
  <c r="L80" i="3"/>
  <c r="I80" i="3"/>
  <c r="F80" i="3"/>
  <c r="C80" i="3"/>
  <c r="U79" i="3"/>
  <c r="R79" i="3"/>
  <c r="O79" i="3"/>
  <c r="L79" i="3"/>
  <c r="I79" i="3"/>
  <c r="F79" i="3"/>
  <c r="C79" i="3"/>
  <c r="U78" i="3"/>
  <c r="R78" i="3"/>
  <c r="O78" i="3"/>
  <c r="L78" i="3"/>
  <c r="I78" i="3"/>
  <c r="F78" i="3"/>
  <c r="C78" i="3"/>
  <c r="U77" i="3"/>
  <c r="R77" i="3"/>
  <c r="O77" i="3"/>
  <c r="L77" i="3"/>
  <c r="I77" i="3"/>
  <c r="F77" i="3"/>
  <c r="C77" i="3"/>
  <c r="U76" i="3"/>
  <c r="R76" i="3"/>
  <c r="O76" i="3"/>
  <c r="L76" i="3"/>
  <c r="I76" i="3"/>
  <c r="F76" i="3"/>
  <c r="C76" i="3"/>
  <c r="U75" i="3"/>
  <c r="R75" i="3"/>
  <c r="O75" i="3"/>
  <c r="L75" i="3"/>
  <c r="I75" i="3"/>
  <c r="F75" i="3"/>
  <c r="C75" i="3"/>
  <c r="U74" i="3"/>
  <c r="R74" i="3"/>
  <c r="O74" i="3"/>
  <c r="L74" i="3"/>
  <c r="I74" i="3"/>
  <c r="F74" i="3"/>
  <c r="C74" i="3"/>
  <c r="U73" i="3"/>
  <c r="R73" i="3"/>
  <c r="O73" i="3"/>
  <c r="L73" i="3"/>
  <c r="I73" i="3"/>
  <c r="F73" i="3"/>
  <c r="C73" i="3"/>
  <c r="U72" i="3"/>
  <c r="R72" i="3"/>
  <c r="O72" i="3"/>
  <c r="L72" i="3"/>
  <c r="I72" i="3"/>
  <c r="F72" i="3"/>
  <c r="C72" i="3"/>
  <c r="U71" i="3"/>
  <c r="R71" i="3"/>
  <c r="O71" i="3"/>
  <c r="L71" i="3"/>
  <c r="I71" i="3"/>
  <c r="F71" i="3"/>
  <c r="C71" i="3"/>
  <c r="U70" i="3"/>
  <c r="R70" i="3"/>
  <c r="O70" i="3"/>
  <c r="L70" i="3"/>
  <c r="I70" i="3"/>
  <c r="F70" i="3"/>
  <c r="C70" i="3"/>
  <c r="U69" i="3"/>
  <c r="R69" i="3"/>
  <c r="O69" i="3"/>
  <c r="L69" i="3"/>
  <c r="I69" i="3"/>
  <c r="F69" i="3"/>
  <c r="C69" i="3"/>
  <c r="U68" i="3"/>
  <c r="R68" i="3"/>
  <c r="O68" i="3"/>
  <c r="L68" i="3"/>
  <c r="I68" i="3"/>
  <c r="F68" i="3"/>
  <c r="C68" i="3"/>
  <c r="U67" i="3"/>
  <c r="R67" i="3"/>
  <c r="O67" i="3"/>
  <c r="L67" i="3"/>
  <c r="I67" i="3"/>
  <c r="F67" i="3"/>
  <c r="C67" i="3"/>
  <c r="U66" i="3"/>
  <c r="R66" i="3"/>
  <c r="O66" i="3"/>
  <c r="L66" i="3"/>
  <c r="I66" i="3"/>
  <c r="F66" i="3"/>
  <c r="C66" i="3"/>
  <c r="U65" i="3"/>
  <c r="R65" i="3"/>
  <c r="O65" i="3"/>
  <c r="L65" i="3"/>
  <c r="I65" i="3"/>
  <c r="F65" i="3"/>
  <c r="C65" i="3"/>
  <c r="U64" i="3"/>
  <c r="R64" i="3"/>
  <c r="O64" i="3"/>
  <c r="L64" i="3"/>
  <c r="I64" i="3"/>
  <c r="F64" i="3"/>
  <c r="C64" i="3"/>
  <c r="U63" i="3"/>
  <c r="AG56" i="3" s="1"/>
  <c r="R63" i="3"/>
  <c r="AG54" i="3" s="1"/>
  <c r="O63" i="3"/>
  <c r="AG52" i="3" s="1"/>
  <c r="L63" i="3"/>
  <c r="I63" i="3"/>
  <c r="F63" i="3"/>
  <c r="C63" i="3"/>
  <c r="U62" i="3"/>
  <c r="R62" i="3"/>
  <c r="O62" i="3"/>
  <c r="L62" i="3"/>
  <c r="I62" i="3"/>
  <c r="F62" i="3"/>
  <c r="C62" i="3"/>
  <c r="U61" i="3"/>
  <c r="R61" i="3"/>
  <c r="O61" i="3"/>
  <c r="L61" i="3"/>
  <c r="I61" i="3"/>
  <c r="F61" i="3"/>
  <c r="C61" i="3"/>
  <c r="U60" i="3"/>
  <c r="R60" i="3"/>
  <c r="O60" i="3"/>
  <c r="L60" i="3"/>
  <c r="I60" i="3"/>
  <c r="F60" i="3"/>
  <c r="C60" i="3"/>
  <c r="U59" i="3"/>
  <c r="R59" i="3"/>
  <c r="O59" i="3"/>
  <c r="L59" i="3"/>
  <c r="I59" i="3"/>
  <c r="F59" i="3"/>
  <c r="C59" i="3"/>
  <c r="U58" i="3"/>
  <c r="R58" i="3"/>
  <c r="O58" i="3"/>
  <c r="L58" i="3"/>
  <c r="I58" i="3"/>
  <c r="F58" i="3"/>
  <c r="C58" i="3"/>
  <c r="U57" i="3"/>
  <c r="R57" i="3"/>
  <c r="O57" i="3"/>
  <c r="L57" i="3"/>
  <c r="I57" i="3"/>
  <c r="F57" i="3"/>
  <c r="C57" i="3"/>
  <c r="U56" i="3"/>
  <c r="R56" i="3"/>
  <c r="O56" i="3"/>
  <c r="L56" i="3"/>
  <c r="I56" i="3"/>
  <c r="F56" i="3"/>
  <c r="C56" i="3"/>
  <c r="U55" i="3"/>
  <c r="R55" i="3"/>
  <c r="O55" i="3"/>
  <c r="L55" i="3"/>
  <c r="I55" i="3"/>
  <c r="F55" i="3"/>
  <c r="C55" i="3"/>
  <c r="U54" i="3"/>
  <c r="R54" i="3"/>
  <c r="O54" i="3"/>
  <c r="L54" i="3"/>
  <c r="I54" i="3"/>
  <c r="F54" i="3"/>
  <c r="C54" i="3"/>
  <c r="U53" i="3"/>
  <c r="R53" i="3"/>
  <c r="O53" i="3"/>
  <c r="L53" i="3"/>
  <c r="I53" i="3"/>
  <c r="F53" i="3"/>
  <c r="C53" i="3"/>
  <c r="U52" i="3"/>
  <c r="R52" i="3"/>
  <c r="O52" i="3"/>
  <c r="L52" i="3"/>
  <c r="I52" i="3"/>
  <c r="F52" i="3"/>
  <c r="C52" i="3"/>
  <c r="U51" i="3"/>
  <c r="R51" i="3"/>
  <c r="O51" i="3"/>
  <c r="L51" i="3"/>
  <c r="I51" i="3"/>
  <c r="F51" i="3"/>
  <c r="C51" i="3"/>
  <c r="U50" i="3"/>
  <c r="R50" i="3"/>
  <c r="O50" i="3"/>
  <c r="L50" i="3"/>
  <c r="I50" i="3"/>
  <c r="F50" i="3"/>
  <c r="C50" i="3"/>
  <c r="U49" i="3"/>
  <c r="R49" i="3"/>
  <c r="O49" i="3"/>
  <c r="L49" i="3"/>
  <c r="I49" i="3"/>
  <c r="F49" i="3"/>
  <c r="C49" i="3"/>
  <c r="U48" i="3"/>
  <c r="R48" i="3"/>
  <c r="O48" i="3"/>
  <c r="L48" i="3"/>
  <c r="I48" i="3"/>
  <c r="F48" i="3"/>
  <c r="C48" i="3"/>
  <c r="U47" i="3"/>
  <c r="R47" i="3"/>
  <c r="O47" i="3"/>
  <c r="L47" i="3"/>
  <c r="I47" i="3"/>
  <c r="F47" i="3"/>
  <c r="C47" i="3"/>
  <c r="U46" i="3"/>
  <c r="R46" i="3"/>
  <c r="O46" i="3"/>
  <c r="L46" i="3"/>
  <c r="I46" i="3"/>
  <c r="F46" i="3"/>
  <c r="C46" i="3"/>
  <c r="U45" i="3"/>
  <c r="R45" i="3"/>
  <c r="O45" i="3"/>
  <c r="L45" i="3"/>
  <c r="I45" i="3"/>
  <c r="F45" i="3"/>
  <c r="C45" i="3"/>
  <c r="U44" i="3"/>
  <c r="R44" i="3"/>
  <c r="O44" i="3"/>
  <c r="L44" i="3"/>
  <c r="I44" i="3"/>
  <c r="F44" i="3"/>
  <c r="C44" i="3"/>
  <c r="U43" i="3"/>
  <c r="R43" i="3"/>
  <c r="O43" i="3"/>
  <c r="L43" i="3"/>
  <c r="I43" i="3"/>
  <c r="F43" i="3"/>
  <c r="C43" i="3"/>
  <c r="U42" i="3"/>
  <c r="R42" i="3"/>
  <c r="O42" i="3"/>
  <c r="L42" i="3"/>
  <c r="I42" i="3"/>
  <c r="F42" i="3"/>
  <c r="C42" i="3"/>
  <c r="U41" i="3"/>
  <c r="R41" i="3"/>
  <c r="O41" i="3"/>
  <c r="L41" i="3"/>
  <c r="I41" i="3"/>
  <c r="F41" i="3"/>
  <c r="C41" i="3"/>
  <c r="U40" i="3"/>
  <c r="R40" i="3"/>
  <c r="O40" i="3"/>
  <c r="L40" i="3"/>
  <c r="I40" i="3"/>
  <c r="F40" i="3"/>
  <c r="C40" i="3"/>
  <c r="U39" i="3"/>
  <c r="R39" i="3"/>
  <c r="O39" i="3"/>
  <c r="L39" i="3"/>
  <c r="I39" i="3"/>
  <c r="F39" i="3"/>
  <c r="C39" i="3"/>
  <c r="U38" i="3"/>
  <c r="R38" i="3"/>
  <c r="O38" i="3"/>
  <c r="L38" i="3"/>
  <c r="I38" i="3"/>
  <c r="F38" i="3"/>
  <c r="C38" i="3"/>
  <c r="U37" i="3"/>
  <c r="R37" i="3"/>
  <c r="O37" i="3"/>
  <c r="L37" i="3"/>
  <c r="I37" i="3"/>
  <c r="F37" i="3"/>
  <c r="C37" i="3"/>
  <c r="U36" i="3"/>
  <c r="R36" i="3"/>
  <c r="O36" i="3"/>
  <c r="L36" i="3"/>
  <c r="I36" i="3"/>
  <c r="F36" i="3"/>
  <c r="C36" i="3"/>
  <c r="U35" i="3"/>
  <c r="R35" i="3"/>
  <c r="O35" i="3"/>
  <c r="L35" i="3"/>
  <c r="I35" i="3"/>
  <c r="F35" i="3"/>
  <c r="C35" i="3"/>
  <c r="U34" i="3"/>
  <c r="R34" i="3"/>
  <c r="O34" i="3"/>
  <c r="L34" i="3"/>
  <c r="I34" i="3"/>
  <c r="F34" i="3"/>
  <c r="C34" i="3"/>
  <c r="U33" i="3"/>
  <c r="R33" i="3"/>
  <c r="AF54" i="3" s="1"/>
  <c r="O33" i="3"/>
  <c r="L33" i="3"/>
  <c r="I33" i="3"/>
  <c r="F33" i="3"/>
  <c r="C33" i="3"/>
  <c r="U32" i="3"/>
  <c r="R32" i="3"/>
  <c r="O32" i="3"/>
  <c r="L32" i="3"/>
  <c r="I32" i="3"/>
  <c r="F32" i="3"/>
  <c r="C32" i="3"/>
  <c r="U31" i="3"/>
  <c r="R31" i="3"/>
  <c r="O31" i="3"/>
  <c r="L31" i="3"/>
  <c r="I31" i="3"/>
  <c r="F31" i="3"/>
  <c r="C31" i="3"/>
  <c r="U30" i="3"/>
  <c r="R30" i="3"/>
  <c r="O30" i="3"/>
  <c r="L30" i="3"/>
  <c r="I30" i="3"/>
  <c r="F30" i="3"/>
  <c r="C30" i="3"/>
  <c r="U29" i="3"/>
  <c r="R29" i="3"/>
  <c r="O29" i="3"/>
  <c r="L29" i="3"/>
  <c r="I29" i="3"/>
  <c r="F29" i="3"/>
  <c r="C29" i="3"/>
  <c r="U28" i="3"/>
  <c r="R28" i="3"/>
  <c r="O28" i="3"/>
  <c r="L28" i="3"/>
  <c r="I28" i="3"/>
  <c r="F28" i="3"/>
  <c r="C28" i="3"/>
  <c r="U27" i="3"/>
  <c r="R27" i="3"/>
  <c r="O27" i="3"/>
  <c r="L27" i="3"/>
  <c r="I27" i="3"/>
  <c r="F27" i="3"/>
  <c r="C27" i="3"/>
  <c r="U26" i="3"/>
  <c r="R26" i="3"/>
  <c r="O26" i="3"/>
  <c r="L26" i="3"/>
  <c r="I26" i="3"/>
  <c r="F26" i="3"/>
  <c r="C26" i="3"/>
  <c r="U25" i="3"/>
  <c r="R25" i="3"/>
  <c r="O25" i="3"/>
  <c r="L25" i="3"/>
  <c r="I25" i="3"/>
  <c r="F25" i="3"/>
  <c r="C25" i="3"/>
  <c r="U24" i="3"/>
  <c r="R24" i="3"/>
  <c r="O24" i="3"/>
  <c r="L24" i="3"/>
  <c r="I24" i="3"/>
  <c r="F24" i="3"/>
  <c r="C24" i="3"/>
  <c r="U23" i="3"/>
  <c r="R23" i="3"/>
  <c r="O23" i="3"/>
  <c r="L23" i="3"/>
  <c r="I23" i="3"/>
  <c r="F23" i="3"/>
  <c r="C23" i="3"/>
  <c r="U22" i="3"/>
  <c r="R22" i="3"/>
  <c r="O22" i="3"/>
  <c r="L22" i="3"/>
  <c r="I22" i="3"/>
  <c r="F22" i="3"/>
  <c r="C22" i="3"/>
  <c r="U21" i="3"/>
  <c r="R21" i="3"/>
  <c r="O21" i="3"/>
  <c r="L21" i="3"/>
  <c r="I21" i="3"/>
  <c r="F21" i="3"/>
  <c r="C21" i="3"/>
  <c r="U20" i="3"/>
  <c r="R20" i="3"/>
  <c r="O20" i="3"/>
  <c r="L20" i="3"/>
  <c r="I20" i="3"/>
  <c r="F20" i="3"/>
  <c r="C20" i="3"/>
  <c r="U19" i="3"/>
  <c r="R19" i="3"/>
  <c r="O19" i="3"/>
  <c r="L19" i="3"/>
  <c r="I19" i="3"/>
  <c r="F19" i="3"/>
  <c r="C19" i="3"/>
  <c r="U18" i="3"/>
  <c r="R18" i="3"/>
  <c r="O18" i="3"/>
  <c r="L18" i="3"/>
  <c r="I18" i="3"/>
  <c r="F18" i="3"/>
  <c r="C18" i="3"/>
  <c r="U17" i="3"/>
  <c r="R17" i="3"/>
  <c r="O17" i="3"/>
  <c r="L17" i="3"/>
  <c r="I17" i="3"/>
  <c r="F17" i="3"/>
  <c r="C17" i="3"/>
  <c r="U16" i="3"/>
  <c r="R16" i="3"/>
  <c r="O16" i="3"/>
  <c r="L16" i="3"/>
  <c r="I16" i="3"/>
  <c r="F16" i="3"/>
  <c r="C16" i="3"/>
  <c r="U15" i="3"/>
  <c r="R15" i="3"/>
  <c r="O15" i="3"/>
  <c r="L15" i="3"/>
  <c r="I15" i="3"/>
  <c r="F15" i="3"/>
  <c r="C15" i="3"/>
  <c r="U14" i="3"/>
  <c r="R14" i="3"/>
  <c r="O14" i="3"/>
  <c r="L14" i="3"/>
  <c r="I14" i="3"/>
  <c r="F14" i="3"/>
  <c r="C14" i="3"/>
  <c r="U13" i="3"/>
  <c r="R13" i="3"/>
  <c r="O13" i="3"/>
  <c r="L13" i="3"/>
  <c r="I13" i="3"/>
  <c r="F13" i="3"/>
  <c r="C13" i="3"/>
  <c r="U12" i="3"/>
  <c r="R12" i="3"/>
  <c r="O12" i="3"/>
  <c r="L12" i="3"/>
  <c r="I12" i="3"/>
  <c r="F12" i="3"/>
  <c r="C12" i="3"/>
  <c r="U11" i="3"/>
  <c r="R11" i="3"/>
  <c r="O11" i="3"/>
  <c r="L11" i="3"/>
  <c r="I11" i="3"/>
  <c r="F11" i="3"/>
  <c r="C11" i="3"/>
  <c r="U10" i="3"/>
  <c r="R10" i="3"/>
  <c r="O10" i="3"/>
  <c r="L10" i="3"/>
  <c r="I10" i="3"/>
  <c r="F10" i="3"/>
  <c r="C10" i="3"/>
  <c r="U9" i="3"/>
  <c r="R9" i="3"/>
  <c r="O9" i="3"/>
  <c r="L9" i="3"/>
  <c r="I9" i="3"/>
  <c r="F9" i="3"/>
  <c r="C9" i="3"/>
  <c r="U8" i="3"/>
  <c r="R8" i="3"/>
  <c r="O8" i="3"/>
  <c r="L8" i="3"/>
  <c r="I8" i="3"/>
  <c r="F8" i="3"/>
  <c r="C8" i="3"/>
  <c r="U7" i="3"/>
  <c r="R7" i="3"/>
  <c r="O7" i="3"/>
  <c r="L7" i="3"/>
  <c r="I7" i="3"/>
  <c r="F7" i="3"/>
  <c r="C7" i="3"/>
  <c r="U6" i="3"/>
  <c r="R6" i="3"/>
  <c r="O6" i="3"/>
  <c r="L6" i="3"/>
  <c r="I6" i="3"/>
  <c r="F6" i="3"/>
  <c r="C6" i="3"/>
  <c r="U5" i="3"/>
  <c r="R5" i="3"/>
  <c r="O5" i="3"/>
  <c r="L5" i="3"/>
  <c r="I5" i="3"/>
  <c r="F5" i="3"/>
  <c r="C5" i="3"/>
  <c r="U4" i="3"/>
  <c r="R4" i="3"/>
  <c r="O4" i="3"/>
  <c r="L4" i="3"/>
  <c r="I4" i="3"/>
  <c r="F4" i="3"/>
  <c r="C4" i="3"/>
  <c r="U3" i="3"/>
  <c r="R3" i="3"/>
  <c r="O3" i="3"/>
  <c r="L3" i="3"/>
  <c r="I3" i="3"/>
  <c r="F3" i="3"/>
  <c r="C3" i="3"/>
  <c r="U2" i="3"/>
  <c r="AE56" i="3" s="1"/>
  <c r="R2" i="3"/>
  <c r="AE54" i="3" s="1"/>
  <c r="O2" i="3"/>
  <c r="AE52" i="3" s="1"/>
  <c r="L2" i="3"/>
  <c r="AE6" i="3" s="1"/>
  <c r="I2" i="3"/>
  <c r="AE5" i="3" s="1"/>
  <c r="F2" i="3"/>
  <c r="AE4" i="3" s="1"/>
  <c r="C2" i="3"/>
  <c r="AE3" i="3" s="1"/>
  <c r="X185" i="6"/>
  <c r="U185" i="6"/>
  <c r="R185" i="6"/>
  <c r="O185" i="6"/>
  <c r="L185" i="6"/>
  <c r="I185" i="6"/>
  <c r="F185" i="6"/>
  <c r="C185" i="6"/>
  <c r="X184" i="6"/>
  <c r="U184" i="6"/>
  <c r="R184" i="6"/>
  <c r="O184" i="6"/>
  <c r="L184" i="6"/>
  <c r="I184" i="6"/>
  <c r="F184" i="6"/>
  <c r="C184" i="6"/>
  <c r="X183" i="6"/>
  <c r="U183" i="6"/>
  <c r="R183" i="6"/>
  <c r="O183" i="6"/>
  <c r="L183" i="6"/>
  <c r="I183" i="6"/>
  <c r="F183" i="6"/>
  <c r="C183" i="6"/>
  <c r="X182" i="6"/>
  <c r="U182" i="6"/>
  <c r="R182" i="6"/>
  <c r="O182" i="6"/>
  <c r="L182" i="6"/>
  <c r="I182" i="6"/>
  <c r="F182" i="6"/>
  <c r="C182" i="6"/>
  <c r="X181" i="6"/>
  <c r="U181" i="6"/>
  <c r="R181" i="6"/>
  <c r="O181" i="6"/>
  <c r="L181" i="6"/>
  <c r="I181" i="6"/>
  <c r="F181" i="6"/>
  <c r="C181" i="6"/>
  <c r="X180" i="6"/>
  <c r="U180" i="6"/>
  <c r="R180" i="6"/>
  <c r="O180" i="6"/>
  <c r="L180" i="6"/>
  <c r="I180" i="6"/>
  <c r="F180" i="6"/>
  <c r="C180" i="6"/>
  <c r="X179" i="6"/>
  <c r="U179" i="6"/>
  <c r="R179" i="6"/>
  <c r="O179" i="6"/>
  <c r="L179" i="6"/>
  <c r="I179" i="6"/>
  <c r="F179" i="6"/>
  <c r="C179" i="6"/>
  <c r="X178" i="6"/>
  <c r="U178" i="6"/>
  <c r="R178" i="6"/>
  <c r="O178" i="6"/>
  <c r="L178" i="6"/>
  <c r="I178" i="6"/>
  <c r="F178" i="6"/>
  <c r="C178" i="6"/>
  <c r="X177" i="6"/>
  <c r="U177" i="6"/>
  <c r="R177" i="6"/>
  <c r="O177" i="6"/>
  <c r="L177" i="6"/>
  <c r="I177" i="6"/>
  <c r="F177" i="6"/>
  <c r="C177" i="6"/>
  <c r="X176" i="6"/>
  <c r="U176" i="6"/>
  <c r="R176" i="6"/>
  <c r="O176" i="6"/>
  <c r="L176" i="6"/>
  <c r="I176" i="6"/>
  <c r="F176" i="6"/>
  <c r="C176" i="6"/>
  <c r="X175" i="6"/>
  <c r="U175" i="6"/>
  <c r="R175" i="6"/>
  <c r="O175" i="6"/>
  <c r="L175" i="6"/>
  <c r="I175" i="6"/>
  <c r="F175" i="6"/>
  <c r="C175" i="6"/>
  <c r="X174" i="6"/>
  <c r="U174" i="6"/>
  <c r="R174" i="6"/>
  <c r="O174" i="6"/>
  <c r="L174" i="6"/>
  <c r="I174" i="6"/>
  <c r="F174" i="6"/>
  <c r="C174" i="6"/>
  <c r="X173" i="6"/>
  <c r="U173" i="6"/>
  <c r="R173" i="6"/>
  <c r="O173" i="6"/>
  <c r="L173" i="6"/>
  <c r="I173" i="6"/>
  <c r="F173" i="6"/>
  <c r="C173" i="6"/>
  <c r="X172" i="6"/>
  <c r="U172" i="6"/>
  <c r="R172" i="6"/>
  <c r="O172" i="6"/>
  <c r="L172" i="6"/>
  <c r="I172" i="6"/>
  <c r="F172" i="6"/>
  <c r="C172" i="6"/>
  <c r="X171" i="6"/>
  <c r="U171" i="6"/>
  <c r="R171" i="6"/>
  <c r="O171" i="6"/>
  <c r="L171" i="6"/>
  <c r="I171" i="6"/>
  <c r="F171" i="6"/>
  <c r="C171" i="6"/>
  <c r="X170" i="6"/>
  <c r="U170" i="6"/>
  <c r="R170" i="6"/>
  <c r="O170" i="6"/>
  <c r="L170" i="6"/>
  <c r="I170" i="6"/>
  <c r="F170" i="6"/>
  <c r="C170" i="6"/>
  <c r="X169" i="6"/>
  <c r="U169" i="6"/>
  <c r="R169" i="6"/>
  <c r="O169" i="6"/>
  <c r="L169" i="6"/>
  <c r="I169" i="6"/>
  <c r="F169" i="6"/>
  <c r="C169" i="6"/>
  <c r="X168" i="6"/>
  <c r="U168" i="6"/>
  <c r="R168" i="6"/>
  <c r="O168" i="6"/>
  <c r="L168" i="6"/>
  <c r="I168" i="6"/>
  <c r="F168" i="6"/>
  <c r="C168" i="6"/>
  <c r="X167" i="6"/>
  <c r="U167" i="6"/>
  <c r="R167" i="6"/>
  <c r="O167" i="6"/>
  <c r="L167" i="6"/>
  <c r="I167" i="6"/>
  <c r="F167" i="6"/>
  <c r="C167" i="6"/>
  <c r="X166" i="6"/>
  <c r="U166" i="6"/>
  <c r="R166" i="6"/>
  <c r="O166" i="6"/>
  <c r="L166" i="6"/>
  <c r="I166" i="6"/>
  <c r="F166" i="6"/>
  <c r="C166" i="6"/>
  <c r="X165" i="6"/>
  <c r="U165" i="6"/>
  <c r="R165" i="6"/>
  <c r="O165" i="6"/>
  <c r="L165" i="6"/>
  <c r="I165" i="6"/>
  <c r="F165" i="6"/>
  <c r="C165" i="6"/>
  <c r="X164" i="6"/>
  <c r="U164" i="6"/>
  <c r="R164" i="6"/>
  <c r="O164" i="6"/>
  <c r="L164" i="6"/>
  <c r="I164" i="6"/>
  <c r="F164" i="6"/>
  <c r="C164" i="6"/>
  <c r="X163" i="6"/>
  <c r="U163" i="6"/>
  <c r="R163" i="6"/>
  <c r="O163" i="6"/>
  <c r="L163" i="6"/>
  <c r="I163" i="6"/>
  <c r="F163" i="6"/>
  <c r="C163" i="6"/>
  <c r="X162" i="6"/>
  <c r="U162" i="6"/>
  <c r="R162" i="6"/>
  <c r="O162" i="6"/>
  <c r="L162" i="6"/>
  <c r="I162" i="6"/>
  <c r="F162" i="6"/>
  <c r="C162" i="6"/>
  <c r="X161" i="6"/>
  <c r="U161" i="6"/>
  <c r="R161" i="6"/>
  <c r="O161" i="6"/>
  <c r="L161" i="6"/>
  <c r="I161" i="6"/>
  <c r="F161" i="6"/>
  <c r="C161" i="6"/>
  <c r="X160" i="6"/>
  <c r="U160" i="6"/>
  <c r="R160" i="6"/>
  <c r="O160" i="6"/>
  <c r="L160" i="6"/>
  <c r="I160" i="6"/>
  <c r="F160" i="6"/>
  <c r="C160" i="6"/>
  <c r="X159" i="6"/>
  <c r="U159" i="6"/>
  <c r="R159" i="6"/>
  <c r="O159" i="6"/>
  <c r="L159" i="6"/>
  <c r="I159" i="6"/>
  <c r="F159" i="6"/>
  <c r="C159" i="6"/>
  <c r="X158" i="6"/>
  <c r="U158" i="6"/>
  <c r="R158" i="6"/>
  <c r="O158" i="6"/>
  <c r="L158" i="6"/>
  <c r="I158" i="6"/>
  <c r="F158" i="6"/>
  <c r="C158" i="6"/>
  <c r="X157" i="6"/>
  <c r="U157" i="6"/>
  <c r="R157" i="6"/>
  <c r="O157" i="6"/>
  <c r="L157" i="6"/>
  <c r="I157" i="6"/>
  <c r="F157" i="6"/>
  <c r="C157" i="6"/>
  <c r="X156" i="6"/>
  <c r="U156" i="6"/>
  <c r="R156" i="6"/>
  <c r="O156" i="6"/>
  <c r="L156" i="6"/>
  <c r="I156" i="6"/>
  <c r="F156" i="6"/>
  <c r="C156" i="6"/>
  <c r="X155" i="6"/>
  <c r="U155" i="6"/>
  <c r="AN67" i="6" s="1"/>
  <c r="R155" i="6"/>
  <c r="O155" i="6"/>
  <c r="AN63" i="6" s="1"/>
  <c r="L155" i="6"/>
  <c r="I155" i="6"/>
  <c r="F155" i="6"/>
  <c r="C155" i="6"/>
  <c r="X154" i="6"/>
  <c r="U154" i="6"/>
  <c r="R154" i="6"/>
  <c r="O154" i="6"/>
  <c r="L154" i="6"/>
  <c r="I154" i="6"/>
  <c r="F154" i="6"/>
  <c r="C154" i="6"/>
  <c r="X153" i="6"/>
  <c r="U153" i="6"/>
  <c r="R153" i="6"/>
  <c r="O153" i="6"/>
  <c r="L153" i="6"/>
  <c r="I153" i="6"/>
  <c r="F153" i="6"/>
  <c r="C153" i="6"/>
  <c r="X152" i="6"/>
  <c r="U152" i="6"/>
  <c r="R152" i="6"/>
  <c r="O152" i="6"/>
  <c r="L152" i="6"/>
  <c r="I152" i="6"/>
  <c r="F152" i="6"/>
  <c r="C152" i="6"/>
  <c r="X151" i="6"/>
  <c r="U151" i="6"/>
  <c r="R151" i="6"/>
  <c r="O151" i="6"/>
  <c r="L151" i="6"/>
  <c r="I151" i="6"/>
  <c r="F151" i="6"/>
  <c r="C151" i="6"/>
  <c r="X150" i="6"/>
  <c r="U150" i="6"/>
  <c r="R150" i="6"/>
  <c r="O150" i="6"/>
  <c r="L150" i="6"/>
  <c r="I150" i="6"/>
  <c r="F150" i="6"/>
  <c r="C150" i="6"/>
  <c r="X149" i="6"/>
  <c r="U149" i="6"/>
  <c r="R149" i="6"/>
  <c r="O149" i="6"/>
  <c r="L149" i="6"/>
  <c r="I149" i="6"/>
  <c r="F149" i="6"/>
  <c r="C149" i="6"/>
  <c r="X148" i="6"/>
  <c r="U148" i="6"/>
  <c r="R148" i="6"/>
  <c r="O148" i="6"/>
  <c r="L148" i="6"/>
  <c r="I148" i="6"/>
  <c r="F148" i="6"/>
  <c r="C148" i="6"/>
  <c r="X147" i="6"/>
  <c r="U147" i="6"/>
  <c r="R147" i="6"/>
  <c r="O147" i="6"/>
  <c r="L147" i="6"/>
  <c r="I147" i="6"/>
  <c r="F147" i="6"/>
  <c r="C147" i="6"/>
  <c r="X146" i="6"/>
  <c r="U146" i="6"/>
  <c r="R146" i="6"/>
  <c r="O146" i="6"/>
  <c r="L146" i="6"/>
  <c r="I146" i="6"/>
  <c r="F146" i="6"/>
  <c r="C146" i="6"/>
  <c r="X145" i="6"/>
  <c r="U145" i="6"/>
  <c r="R145" i="6"/>
  <c r="O145" i="6"/>
  <c r="L145" i="6"/>
  <c r="I145" i="6"/>
  <c r="F145" i="6"/>
  <c r="C145" i="6"/>
  <c r="X144" i="6"/>
  <c r="U144" i="6"/>
  <c r="R144" i="6"/>
  <c r="O144" i="6"/>
  <c r="L144" i="6"/>
  <c r="I144" i="6"/>
  <c r="F144" i="6"/>
  <c r="C144" i="6"/>
  <c r="X143" i="6"/>
  <c r="U143" i="6"/>
  <c r="R143" i="6"/>
  <c r="O143" i="6"/>
  <c r="L143" i="6"/>
  <c r="I143" i="6"/>
  <c r="F143" i="6"/>
  <c r="C143" i="6"/>
  <c r="X142" i="6"/>
  <c r="U142" i="6"/>
  <c r="R142" i="6"/>
  <c r="O142" i="6"/>
  <c r="L142" i="6"/>
  <c r="I142" i="6"/>
  <c r="F142" i="6"/>
  <c r="C142" i="6"/>
  <c r="X141" i="6"/>
  <c r="U141" i="6"/>
  <c r="R141" i="6"/>
  <c r="O141" i="6"/>
  <c r="L141" i="6"/>
  <c r="I141" i="6"/>
  <c r="F141" i="6"/>
  <c r="C141" i="6"/>
  <c r="X140" i="6"/>
  <c r="U140" i="6"/>
  <c r="R140" i="6"/>
  <c r="O140" i="6"/>
  <c r="L140" i="6"/>
  <c r="I140" i="6"/>
  <c r="F140" i="6"/>
  <c r="C140" i="6"/>
  <c r="X139" i="6"/>
  <c r="U139" i="6"/>
  <c r="R139" i="6"/>
  <c r="O139" i="6"/>
  <c r="L139" i="6"/>
  <c r="I139" i="6"/>
  <c r="F139" i="6"/>
  <c r="C139" i="6"/>
  <c r="X138" i="6"/>
  <c r="U138" i="6"/>
  <c r="R138" i="6"/>
  <c r="O138" i="6"/>
  <c r="L138" i="6"/>
  <c r="I138" i="6"/>
  <c r="F138" i="6"/>
  <c r="C138" i="6"/>
  <c r="X137" i="6"/>
  <c r="U137" i="6"/>
  <c r="R137" i="6"/>
  <c r="O137" i="6"/>
  <c r="L137" i="6"/>
  <c r="I137" i="6"/>
  <c r="F137" i="6"/>
  <c r="C137" i="6"/>
  <c r="X136" i="6"/>
  <c r="U136" i="6"/>
  <c r="R136" i="6"/>
  <c r="O136" i="6"/>
  <c r="L136" i="6"/>
  <c r="I136" i="6"/>
  <c r="F136" i="6"/>
  <c r="C136" i="6"/>
  <c r="X135" i="6"/>
  <c r="U135" i="6"/>
  <c r="R135" i="6"/>
  <c r="O135" i="6"/>
  <c r="L135" i="6"/>
  <c r="I135" i="6"/>
  <c r="F135" i="6"/>
  <c r="C135" i="6"/>
  <c r="X134" i="6"/>
  <c r="U134" i="6"/>
  <c r="R134" i="6"/>
  <c r="O134" i="6"/>
  <c r="L134" i="6"/>
  <c r="I134" i="6"/>
  <c r="F134" i="6"/>
  <c r="C134" i="6"/>
  <c r="X133" i="6"/>
  <c r="U133" i="6"/>
  <c r="R133" i="6"/>
  <c r="O133" i="6"/>
  <c r="L133" i="6"/>
  <c r="I133" i="6"/>
  <c r="F133" i="6"/>
  <c r="C133" i="6"/>
  <c r="X132" i="6"/>
  <c r="U132" i="6"/>
  <c r="R132" i="6"/>
  <c r="O132" i="6"/>
  <c r="L132" i="6"/>
  <c r="I132" i="6"/>
  <c r="F132" i="6"/>
  <c r="C132" i="6"/>
  <c r="X131" i="6"/>
  <c r="U131" i="6"/>
  <c r="R131" i="6"/>
  <c r="O131" i="6"/>
  <c r="L131" i="6"/>
  <c r="I131" i="6"/>
  <c r="F131" i="6"/>
  <c r="C131" i="6"/>
  <c r="X130" i="6"/>
  <c r="U130" i="6"/>
  <c r="R130" i="6"/>
  <c r="O130" i="6"/>
  <c r="L130" i="6"/>
  <c r="I130" i="6"/>
  <c r="F130" i="6"/>
  <c r="C130" i="6"/>
  <c r="X129" i="6"/>
  <c r="U129" i="6"/>
  <c r="R129" i="6"/>
  <c r="O129" i="6"/>
  <c r="L129" i="6"/>
  <c r="I129" i="6"/>
  <c r="F129" i="6"/>
  <c r="C129" i="6"/>
  <c r="X128" i="6"/>
  <c r="U128" i="6"/>
  <c r="R128" i="6"/>
  <c r="O128" i="6"/>
  <c r="L128" i="6"/>
  <c r="I128" i="6"/>
  <c r="F128" i="6"/>
  <c r="C128" i="6"/>
  <c r="X127" i="6"/>
  <c r="U127" i="6"/>
  <c r="R127" i="6"/>
  <c r="O127" i="6"/>
  <c r="L127" i="6"/>
  <c r="I127" i="6"/>
  <c r="F127" i="6"/>
  <c r="C127" i="6"/>
  <c r="X126" i="6"/>
  <c r="U126" i="6"/>
  <c r="R126" i="6"/>
  <c r="O126" i="6"/>
  <c r="L126" i="6"/>
  <c r="I126" i="6"/>
  <c r="F126" i="6"/>
  <c r="C126" i="6"/>
  <c r="X125" i="6"/>
  <c r="U125" i="6"/>
  <c r="R125" i="6"/>
  <c r="O125" i="6"/>
  <c r="L125" i="6"/>
  <c r="I125" i="6"/>
  <c r="F125" i="6"/>
  <c r="C125" i="6"/>
  <c r="X124" i="6"/>
  <c r="U124" i="6"/>
  <c r="AM67" i="6" s="1"/>
  <c r="R124" i="6"/>
  <c r="AM65" i="6" s="1"/>
  <c r="O124" i="6"/>
  <c r="AM63" i="6" s="1"/>
  <c r="L124" i="6"/>
  <c r="I124" i="6"/>
  <c r="F124" i="6"/>
  <c r="C124" i="6"/>
  <c r="X123" i="6"/>
  <c r="U123" i="6"/>
  <c r="R123" i="6"/>
  <c r="O123" i="6"/>
  <c r="L123" i="6"/>
  <c r="I123" i="6"/>
  <c r="F123" i="6"/>
  <c r="C123" i="6"/>
  <c r="X122" i="6"/>
  <c r="U122" i="6"/>
  <c r="R122" i="6"/>
  <c r="O122" i="6"/>
  <c r="L122" i="6"/>
  <c r="I122" i="6"/>
  <c r="F122" i="6"/>
  <c r="C122" i="6"/>
  <c r="X121" i="6"/>
  <c r="U121" i="6"/>
  <c r="R121" i="6"/>
  <c r="O121" i="6"/>
  <c r="L121" i="6"/>
  <c r="I121" i="6"/>
  <c r="F121" i="6"/>
  <c r="C121" i="6"/>
  <c r="X120" i="6"/>
  <c r="U120" i="6"/>
  <c r="R120" i="6"/>
  <c r="O120" i="6"/>
  <c r="L120" i="6"/>
  <c r="I120" i="6"/>
  <c r="F120" i="6"/>
  <c r="C120" i="6"/>
  <c r="X119" i="6"/>
  <c r="U119" i="6"/>
  <c r="R119" i="6"/>
  <c r="O119" i="6"/>
  <c r="L119" i="6"/>
  <c r="I119" i="6"/>
  <c r="F119" i="6"/>
  <c r="C119" i="6"/>
  <c r="X118" i="6"/>
  <c r="U118" i="6"/>
  <c r="R118" i="6"/>
  <c r="O118" i="6"/>
  <c r="L118" i="6"/>
  <c r="I118" i="6"/>
  <c r="F118" i="6"/>
  <c r="C118" i="6"/>
  <c r="X117" i="6"/>
  <c r="U117" i="6"/>
  <c r="R117" i="6"/>
  <c r="O117" i="6"/>
  <c r="L117" i="6"/>
  <c r="I117" i="6"/>
  <c r="F117" i="6"/>
  <c r="C117" i="6"/>
  <c r="X116" i="6"/>
  <c r="U116" i="6"/>
  <c r="R116" i="6"/>
  <c r="O116" i="6"/>
  <c r="L116" i="6"/>
  <c r="I116" i="6"/>
  <c r="F116" i="6"/>
  <c r="C116" i="6"/>
  <c r="X115" i="6"/>
  <c r="U115" i="6"/>
  <c r="R115" i="6"/>
  <c r="O115" i="6"/>
  <c r="L115" i="6"/>
  <c r="I115" i="6"/>
  <c r="F115" i="6"/>
  <c r="C115" i="6"/>
  <c r="X114" i="6"/>
  <c r="U114" i="6"/>
  <c r="R114" i="6"/>
  <c r="O114" i="6"/>
  <c r="L114" i="6"/>
  <c r="I114" i="6"/>
  <c r="F114" i="6"/>
  <c r="C114" i="6"/>
  <c r="X113" i="6"/>
  <c r="U113" i="6"/>
  <c r="R113" i="6"/>
  <c r="O113" i="6"/>
  <c r="L113" i="6"/>
  <c r="I113" i="6"/>
  <c r="F113" i="6"/>
  <c r="C113" i="6"/>
  <c r="X112" i="6"/>
  <c r="U112" i="6"/>
  <c r="R112" i="6"/>
  <c r="O112" i="6"/>
  <c r="L112" i="6"/>
  <c r="I112" i="6"/>
  <c r="F112" i="6"/>
  <c r="C112" i="6"/>
  <c r="X111" i="6"/>
  <c r="U111" i="6"/>
  <c r="R111" i="6"/>
  <c r="O111" i="6"/>
  <c r="L111" i="6"/>
  <c r="I111" i="6"/>
  <c r="F111" i="6"/>
  <c r="C111" i="6"/>
  <c r="X110" i="6"/>
  <c r="U110" i="6"/>
  <c r="R110" i="6"/>
  <c r="O110" i="6"/>
  <c r="L110" i="6"/>
  <c r="I110" i="6"/>
  <c r="F110" i="6"/>
  <c r="C110" i="6"/>
  <c r="X109" i="6"/>
  <c r="U109" i="6"/>
  <c r="R109" i="6"/>
  <c r="O109" i="6"/>
  <c r="L109" i="6"/>
  <c r="I109" i="6"/>
  <c r="F109" i="6"/>
  <c r="C109" i="6"/>
  <c r="X108" i="6"/>
  <c r="U108" i="6"/>
  <c r="R108" i="6"/>
  <c r="O108" i="6"/>
  <c r="L108" i="6"/>
  <c r="I108" i="6"/>
  <c r="F108" i="6"/>
  <c r="C108" i="6"/>
  <c r="X107" i="6"/>
  <c r="U107" i="6"/>
  <c r="R107" i="6"/>
  <c r="O107" i="6"/>
  <c r="L107" i="6"/>
  <c r="I107" i="6"/>
  <c r="F107" i="6"/>
  <c r="C107" i="6"/>
  <c r="X106" i="6"/>
  <c r="U106" i="6"/>
  <c r="R106" i="6"/>
  <c r="O106" i="6"/>
  <c r="L106" i="6"/>
  <c r="I106" i="6"/>
  <c r="F106" i="6"/>
  <c r="C106" i="6"/>
  <c r="X105" i="6"/>
  <c r="U105" i="6"/>
  <c r="R105" i="6"/>
  <c r="O105" i="6"/>
  <c r="L105" i="6"/>
  <c r="I105" i="6"/>
  <c r="F105" i="6"/>
  <c r="C105" i="6"/>
  <c r="X104" i="6"/>
  <c r="U104" i="6"/>
  <c r="R104" i="6"/>
  <c r="O104" i="6"/>
  <c r="L104" i="6"/>
  <c r="I104" i="6"/>
  <c r="F104" i="6"/>
  <c r="C104" i="6"/>
  <c r="X103" i="6"/>
  <c r="U103" i="6"/>
  <c r="R103" i="6"/>
  <c r="O103" i="6"/>
  <c r="L103" i="6"/>
  <c r="I103" i="6"/>
  <c r="F103" i="6"/>
  <c r="C103" i="6"/>
  <c r="X102" i="6"/>
  <c r="U102" i="6"/>
  <c r="R102" i="6"/>
  <c r="O102" i="6"/>
  <c r="L102" i="6"/>
  <c r="I102" i="6"/>
  <c r="F102" i="6"/>
  <c r="C102" i="6"/>
  <c r="X101" i="6"/>
  <c r="U101" i="6"/>
  <c r="R101" i="6"/>
  <c r="O101" i="6"/>
  <c r="L101" i="6"/>
  <c r="I101" i="6"/>
  <c r="F101" i="6"/>
  <c r="C101" i="6"/>
  <c r="X100" i="6"/>
  <c r="U100" i="6"/>
  <c r="R100" i="6"/>
  <c r="O100" i="6"/>
  <c r="L100" i="6"/>
  <c r="I100" i="6"/>
  <c r="F100" i="6"/>
  <c r="C100" i="6"/>
  <c r="X99" i="6"/>
  <c r="U99" i="6"/>
  <c r="R99" i="6"/>
  <c r="O99" i="6"/>
  <c r="L99" i="6"/>
  <c r="I99" i="6"/>
  <c r="F99" i="6"/>
  <c r="C99" i="6"/>
  <c r="X98" i="6"/>
  <c r="U98" i="6"/>
  <c r="R98" i="6"/>
  <c r="O98" i="6"/>
  <c r="L98" i="6"/>
  <c r="I98" i="6"/>
  <c r="F98" i="6"/>
  <c r="C98" i="6"/>
  <c r="X97" i="6"/>
  <c r="U97" i="6"/>
  <c r="R97" i="6"/>
  <c r="O97" i="6"/>
  <c r="L97" i="6"/>
  <c r="I97" i="6"/>
  <c r="F97" i="6"/>
  <c r="C97" i="6"/>
  <c r="X96" i="6"/>
  <c r="U96" i="6"/>
  <c r="R96" i="6"/>
  <c r="O96" i="6"/>
  <c r="L96" i="6"/>
  <c r="I96" i="6"/>
  <c r="F96" i="6"/>
  <c r="C96" i="6"/>
  <c r="X95" i="6"/>
  <c r="U95" i="6"/>
  <c r="R95" i="6"/>
  <c r="O95" i="6"/>
  <c r="L95" i="6"/>
  <c r="I95" i="6"/>
  <c r="F95" i="6"/>
  <c r="C95" i="6"/>
  <c r="X94" i="6"/>
  <c r="U94" i="6"/>
  <c r="R94" i="6"/>
  <c r="O94" i="6"/>
  <c r="L94" i="6"/>
  <c r="I94" i="6"/>
  <c r="F94" i="6"/>
  <c r="C94" i="6"/>
  <c r="X93" i="6"/>
  <c r="U93" i="6"/>
  <c r="AL67" i="6" s="1"/>
  <c r="R93" i="6"/>
  <c r="AL65" i="6" s="1"/>
  <c r="O93" i="6"/>
  <c r="L93" i="6"/>
  <c r="I93" i="6"/>
  <c r="F93" i="6"/>
  <c r="C93" i="6"/>
  <c r="X92" i="6"/>
  <c r="U92" i="6"/>
  <c r="R92" i="6"/>
  <c r="O92" i="6"/>
  <c r="L92" i="6"/>
  <c r="I92" i="6"/>
  <c r="F92" i="6"/>
  <c r="C92" i="6"/>
  <c r="X91" i="6"/>
  <c r="U91" i="6"/>
  <c r="R91" i="6"/>
  <c r="O91" i="6"/>
  <c r="L91" i="6"/>
  <c r="I91" i="6"/>
  <c r="F91" i="6"/>
  <c r="C91" i="6"/>
  <c r="X90" i="6"/>
  <c r="U90" i="6"/>
  <c r="R90" i="6"/>
  <c r="O90" i="6"/>
  <c r="L90" i="6"/>
  <c r="I90" i="6"/>
  <c r="F90" i="6"/>
  <c r="C90" i="6"/>
  <c r="X89" i="6"/>
  <c r="U89" i="6"/>
  <c r="R89" i="6"/>
  <c r="O89" i="6"/>
  <c r="L89" i="6"/>
  <c r="I89" i="6"/>
  <c r="F89" i="6"/>
  <c r="C89" i="6"/>
  <c r="X88" i="6"/>
  <c r="U88" i="6"/>
  <c r="R88" i="6"/>
  <c r="O88" i="6"/>
  <c r="L88" i="6"/>
  <c r="I88" i="6"/>
  <c r="F88" i="6"/>
  <c r="C88" i="6"/>
  <c r="X87" i="6"/>
  <c r="U87" i="6"/>
  <c r="R87" i="6"/>
  <c r="O87" i="6"/>
  <c r="L87" i="6"/>
  <c r="I87" i="6"/>
  <c r="F87" i="6"/>
  <c r="C87" i="6"/>
  <c r="X86" i="6"/>
  <c r="U86" i="6"/>
  <c r="R86" i="6"/>
  <c r="O86" i="6"/>
  <c r="L86" i="6"/>
  <c r="I86" i="6"/>
  <c r="F86" i="6"/>
  <c r="C86" i="6"/>
  <c r="X85" i="6"/>
  <c r="U85" i="6"/>
  <c r="R85" i="6"/>
  <c r="O85" i="6"/>
  <c r="L85" i="6"/>
  <c r="I85" i="6"/>
  <c r="F85" i="6"/>
  <c r="C85" i="6"/>
  <c r="X84" i="6"/>
  <c r="U84" i="6"/>
  <c r="R84" i="6"/>
  <c r="O84" i="6"/>
  <c r="L84" i="6"/>
  <c r="I84" i="6"/>
  <c r="F84" i="6"/>
  <c r="C84" i="6"/>
  <c r="X83" i="6"/>
  <c r="U83" i="6"/>
  <c r="R83" i="6"/>
  <c r="O83" i="6"/>
  <c r="L83" i="6"/>
  <c r="I83" i="6"/>
  <c r="F83" i="6"/>
  <c r="C83" i="6"/>
  <c r="X82" i="6"/>
  <c r="U82" i="6"/>
  <c r="R82" i="6"/>
  <c r="O82" i="6"/>
  <c r="L82" i="6"/>
  <c r="I82" i="6"/>
  <c r="F82" i="6"/>
  <c r="C82" i="6"/>
  <c r="X81" i="6"/>
  <c r="U81" i="6"/>
  <c r="R81" i="6"/>
  <c r="O81" i="6"/>
  <c r="L81" i="6"/>
  <c r="I81" i="6"/>
  <c r="F81" i="6"/>
  <c r="C81" i="6"/>
  <c r="X80" i="6"/>
  <c r="U80" i="6"/>
  <c r="R80" i="6"/>
  <c r="O80" i="6"/>
  <c r="L80" i="6"/>
  <c r="I80" i="6"/>
  <c r="F80" i="6"/>
  <c r="C80" i="6"/>
  <c r="X79" i="6"/>
  <c r="U79" i="6"/>
  <c r="R79" i="6"/>
  <c r="O79" i="6"/>
  <c r="L79" i="6"/>
  <c r="I79" i="6"/>
  <c r="F79" i="6"/>
  <c r="C79" i="6"/>
  <c r="X78" i="6"/>
  <c r="U78" i="6"/>
  <c r="R78" i="6"/>
  <c r="O78" i="6"/>
  <c r="L78" i="6"/>
  <c r="I78" i="6"/>
  <c r="F78" i="6"/>
  <c r="C78" i="6"/>
  <c r="X77" i="6"/>
  <c r="U77" i="6"/>
  <c r="R77" i="6"/>
  <c r="O77" i="6"/>
  <c r="L77" i="6"/>
  <c r="I77" i="6"/>
  <c r="F77" i="6"/>
  <c r="C77" i="6"/>
  <c r="X76" i="6"/>
  <c r="U76" i="6"/>
  <c r="R76" i="6"/>
  <c r="O76" i="6"/>
  <c r="L76" i="6"/>
  <c r="I76" i="6"/>
  <c r="F76" i="6"/>
  <c r="C76" i="6"/>
  <c r="X75" i="6"/>
  <c r="U75" i="6"/>
  <c r="R75" i="6"/>
  <c r="O75" i="6"/>
  <c r="L75" i="6"/>
  <c r="I75" i="6"/>
  <c r="F75" i="6"/>
  <c r="C75" i="6"/>
  <c r="X74" i="6"/>
  <c r="U74" i="6"/>
  <c r="R74" i="6"/>
  <c r="O74" i="6"/>
  <c r="L74" i="6"/>
  <c r="I74" i="6"/>
  <c r="F74" i="6"/>
  <c r="C74" i="6"/>
  <c r="X73" i="6"/>
  <c r="U73" i="6"/>
  <c r="R73" i="6"/>
  <c r="O73" i="6"/>
  <c r="L73" i="6"/>
  <c r="I73" i="6"/>
  <c r="F73" i="6"/>
  <c r="C73" i="6"/>
  <c r="X72" i="6"/>
  <c r="U72" i="6"/>
  <c r="R72" i="6"/>
  <c r="O72" i="6"/>
  <c r="L72" i="6"/>
  <c r="I72" i="6"/>
  <c r="F72" i="6"/>
  <c r="C72" i="6"/>
  <c r="X71" i="6"/>
  <c r="U71" i="6"/>
  <c r="R71" i="6"/>
  <c r="O71" i="6"/>
  <c r="L71" i="6"/>
  <c r="I71" i="6"/>
  <c r="F71" i="6"/>
  <c r="C71" i="6"/>
  <c r="X70" i="6"/>
  <c r="U70" i="6"/>
  <c r="R70" i="6"/>
  <c r="O70" i="6"/>
  <c r="L70" i="6"/>
  <c r="I70" i="6"/>
  <c r="F70" i="6"/>
  <c r="C70" i="6"/>
  <c r="X69" i="6"/>
  <c r="U69" i="6"/>
  <c r="R69" i="6"/>
  <c r="O69" i="6"/>
  <c r="L69" i="6"/>
  <c r="I69" i="6"/>
  <c r="F69" i="6"/>
  <c r="C69" i="6"/>
  <c r="X68" i="6"/>
  <c r="U68" i="6"/>
  <c r="R68" i="6"/>
  <c r="O68" i="6"/>
  <c r="L68" i="6"/>
  <c r="I68" i="6"/>
  <c r="F68" i="6"/>
  <c r="C68" i="6"/>
  <c r="X67" i="6"/>
  <c r="U67" i="6"/>
  <c r="R67" i="6"/>
  <c r="O67" i="6"/>
  <c r="L67" i="6"/>
  <c r="I67" i="6"/>
  <c r="F67" i="6"/>
  <c r="C67" i="6"/>
  <c r="X66" i="6"/>
  <c r="U66" i="6"/>
  <c r="R66" i="6"/>
  <c r="O66" i="6"/>
  <c r="L66" i="6"/>
  <c r="I66" i="6"/>
  <c r="F66" i="6"/>
  <c r="C66" i="6"/>
  <c r="X65" i="6"/>
  <c r="U65" i="6"/>
  <c r="R65" i="6"/>
  <c r="O65" i="6"/>
  <c r="L65" i="6"/>
  <c r="I65" i="6"/>
  <c r="F65" i="6"/>
  <c r="C65" i="6"/>
  <c r="X64" i="6"/>
  <c r="U64" i="6"/>
  <c r="R64" i="6"/>
  <c r="O64" i="6"/>
  <c r="L64" i="6"/>
  <c r="I64" i="6"/>
  <c r="F64" i="6"/>
  <c r="C64" i="6"/>
  <c r="X63" i="6"/>
  <c r="U63" i="6"/>
  <c r="AK67" i="6" s="1"/>
  <c r="R63" i="6"/>
  <c r="AK65" i="6" s="1"/>
  <c r="O63" i="6"/>
  <c r="AK63" i="6" s="1"/>
  <c r="L63" i="6"/>
  <c r="I63" i="6"/>
  <c r="F63" i="6"/>
  <c r="C63" i="6"/>
  <c r="X62" i="6"/>
  <c r="U62" i="6"/>
  <c r="R62" i="6"/>
  <c r="O62" i="6"/>
  <c r="L62" i="6"/>
  <c r="I62" i="6"/>
  <c r="F62" i="6"/>
  <c r="C62" i="6"/>
  <c r="X61" i="6"/>
  <c r="U61" i="6"/>
  <c r="R61" i="6"/>
  <c r="O61" i="6"/>
  <c r="L61" i="6"/>
  <c r="I61" i="6"/>
  <c r="F61" i="6"/>
  <c r="C61" i="6"/>
  <c r="X60" i="6"/>
  <c r="U60" i="6"/>
  <c r="R60" i="6"/>
  <c r="O60" i="6"/>
  <c r="L60" i="6"/>
  <c r="I60" i="6"/>
  <c r="F60" i="6"/>
  <c r="C60" i="6"/>
  <c r="X59" i="6"/>
  <c r="U59" i="6"/>
  <c r="R59" i="6"/>
  <c r="O59" i="6"/>
  <c r="L59" i="6"/>
  <c r="I59" i="6"/>
  <c r="F59" i="6"/>
  <c r="C59" i="6"/>
  <c r="X58" i="6"/>
  <c r="U58" i="6"/>
  <c r="R58" i="6"/>
  <c r="O58" i="6"/>
  <c r="L58" i="6"/>
  <c r="I58" i="6"/>
  <c r="F58" i="6"/>
  <c r="C58" i="6"/>
  <c r="X57" i="6"/>
  <c r="U57" i="6"/>
  <c r="R57" i="6"/>
  <c r="O57" i="6"/>
  <c r="L57" i="6"/>
  <c r="I57" i="6"/>
  <c r="F57" i="6"/>
  <c r="C57" i="6"/>
  <c r="X56" i="6"/>
  <c r="U56" i="6"/>
  <c r="R56" i="6"/>
  <c r="O56" i="6"/>
  <c r="L56" i="6"/>
  <c r="I56" i="6"/>
  <c r="F56" i="6"/>
  <c r="C56" i="6"/>
  <c r="X55" i="6"/>
  <c r="U55" i="6"/>
  <c r="R55" i="6"/>
  <c r="O55" i="6"/>
  <c r="L55" i="6"/>
  <c r="I55" i="6"/>
  <c r="F55" i="6"/>
  <c r="C55" i="6"/>
  <c r="X54" i="6"/>
  <c r="U54" i="6"/>
  <c r="R54" i="6"/>
  <c r="O54" i="6"/>
  <c r="L54" i="6"/>
  <c r="I54" i="6"/>
  <c r="F54" i="6"/>
  <c r="C54" i="6"/>
  <c r="X53" i="6"/>
  <c r="U53" i="6"/>
  <c r="R53" i="6"/>
  <c r="O53" i="6"/>
  <c r="L53" i="6"/>
  <c r="I53" i="6"/>
  <c r="F53" i="6"/>
  <c r="C53" i="6"/>
  <c r="X52" i="6"/>
  <c r="U52" i="6"/>
  <c r="R52" i="6"/>
  <c r="O52" i="6"/>
  <c r="L52" i="6"/>
  <c r="I52" i="6"/>
  <c r="F52" i="6"/>
  <c r="C52" i="6"/>
  <c r="X51" i="6"/>
  <c r="U51" i="6"/>
  <c r="R51" i="6"/>
  <c r="O51" i="6"/>
  <c r="L51" i="6"/>
  <c r="I51" i="6"/>
  <c r="F51" i="6"/>
  <c r="C51" i="6"/>
  <c r="X50" i="6"/>
  <c r="U50" i="6"/>
  <c r="R50" i="6"/>
  <c r="O50" i="6"/>
  <c r="L50" i="6"/>
  <c r="I50" i="6"/>
  <c r="F50" i="6"/>
  <c r="C50" i="6"/>
  <c r="X49" i="6"/>
  <c r="U49" i="6"/>
  <c r="R49" i="6"/>
  <c r="O49" i="6"/>
  <c r="L49" i="6"/>
  <c r="I49" i="6"/>
  <c r="F49" i="6"/>
  <c r="C49" i="6"/>
  <c r="X48" i="6"/>
  <c r="U48" i="6"/>
  <c r="R48" i="6"/>
  <c r="O48" i="6"/>
  <c r="L48" i="6"/>
  <c r="I48" i="6"/>
  <c r="F48" i="6"/>
  <c r="C48" i="6"/>
  <c r="X47" i="6"/>
  <c r="U47" i="6"/>
  <c r="R47" i="6"/>
  <c r="O47" i="6"/>
  <c r="L47" i="6"/>
  <c r="I47" i="6"/>
  <c r="F47" i="6"/>
  <c r="C47" i="6"/>
  <c r="X46" i="6"/>
  <c r="U46" i="6"/>
  <c r="R46" i="6"/>
  <c r="O46" i="6"/>
  <c r="L46" i="6"/>
  <c r="I46" i="6"/>
  <c r="F46" i="6"/>
  <c r="C46" i="6"/>
  <c r="X45" i="6"/>
  <c r="U45" i="6"/>
  <c r="R45" i="6"/>
  <c r="O45" i="6"/>
  <c r="L45" i="6"/>
  <c r="I45" i="6"/>
  <c r="F45" i="6"/>
  <c r="C45" i="6"/>
  <c r="X44" i="6"/>
  <c r="U44" i="6"/>
  <c r="R44" i="6"/>
  <c r="O44" i="6"/>
  <c r="L44" i="6"/>
  <c r="I44" i="6"/>
  <c r="F44" i="6"/>
  <c r="C44" i="6"/>
  <c r="X43" i="6"/>
  <c r="U43" i="6"/>
  <c r="R43" i="6"/>
  <c r="O43" i="6"/>
  <c r="L43" i="6"/>
  <c r="I43" i="6"/>
  <c r="F43" i="6"/>
  <c r="C43" i="6"/>
  <c r="X42" i="6"/>
  <c r="U42" i="6"/>
  <c r="R42" i="6"/>
  <c r="O42" i="6"/>
  <c r="L42" i="6"/>
  <c r="I42" i="6"/>
  <c r="F42" i="6"/>
  <c r="C42" i="6"/>
  <c r="X41" i="6"/>
  <c r="U41" i="6"/>
  <c r="R41" i="6"/>
  <c r="O41" i="6"/>
  <c r="L41" i="6"/>
  <c r="I41" i="6"/>
  <c r="F41" i="6"/>
  <c r="C41" i="6"/>
  <c r="X40" i="6"/>
  <c r="U40" i="6"/>
  <c r="R40" i="6"/>
  <c r="O40" i="6"/>
  <c r="L40" i="6"/>
  <c r="I40" i="6"/>
  <c r="F40" i="6"/>
  <c r="C40" i="6"/>
  <c r="X39" i="6"/>
  <c r="U39" i="6"/>
  <c r="R39" i="6"/>
  <c r="O39" i="6"/>
  <c r="L39" i="6"/>
  <c r="I39" i="6"/>
  <c r="F39" i="6"/>
  <c r="C39" i="6"/>
  <c r="X38" i="6"/>
  <c r="U38" i="6"/>
  <c r="R38" i="6"/>
  <c r="O38" i="6"/>
  <c r="L38" i="6"/>
  <c r="I38" i="6"/>
  <c r="F38" i="6"/>
  <c r="C38" i="6"/>
  <c r="X37" i="6"/>
  <c r="U37" i="6"/>
  <c r="R37" i="6"/>
  <c r="O37" i="6"/>
  <c r="L37" i="6"/>
  <c r="I37" i="6"/>
  <c r="F37" i="6"/>
  <c r="C37" i="6"/>
  <c r="X36" i="6"/>
  <c r="U36" i="6"/>
  <c r="R36" i="6"/>
  <c r="O36" i="6"/>
  <c r="L36" i="6"/>
  <c r="I36" i="6"/>
  <c r="F36" i="6"/>
  <c r="C36" i="6"/>
  <c r="X35" i="6"/>
  <c r="U35" i="6"/>
  <c r="R35" i="6"/>
  <c r="O35" i="6"/>
  <c r="L35" i="6"/>
  <c r="I35" i="6"/>
  <c r="F35" i="6"/>
  <c r="C35" i="6"/>
  <c r="X34" i="6"/>
  <c r="U34" i="6"/>
  <c r="R34" i="6"/>
  <c r="O34" i="6"/>
  <c r="L34" i="6"/>
  <c r="I34" i="6"/>
  <c r="F34" i="6"/>
  <c r="C34" i="6"/>
  <c r="X33" i="6"/>
  <c r="U33" i="6"/>
  <c r="R33" i="6"/>
  <c r="O33" i="6"/>
  <c r="L33" i="6"/>
  <c r="I33" i="6"/>
  <c r="F33" i="6"/>
  <c r="C33" i="6"/>
  <c r="X32" i="6"/>
  <c r="U32" i="6"/>
  <c r="AJ67" i="6" s="1"/>
  <c r="R32" i="6"/>
  <c r="AJ65" i="6" s="1"/>
  <c r="O32" i="6"/>
  <c r="AJ63" i="6" s="1"/>
  <c r="L32" i="6"/>
  <c r="I32" i="6"/>
  <c r="F32" i="6"/>
  <c r="C32" i="6"/>
  <c r="X31" i="6"/>
  <c r="U31" i="6"/>
  <c r="R31" i="6"/>
  <c r="O31" i="6"/>
  <c r="L31" i="6"/>
  <c r="I31" i="6"/>
  <c r="F31" i="6"/>
  <c r="C31" i="6"/>
  <c r="X30" i="6"/>
  <c r="U30" i="6"/>
  <c r="R30" i="6"/>
  <c r="O30" i="6"/>
  <c r="L30" i="6"/>
  <c r="I30" i="6"/>
  <c r="F30" i="6"/>
  <c r="C30" i="6"/>
  <c r="X29" i="6"/>
  <c r="U29" i="6"/>
  <c r="R29" i="6"/>
  <c r="O29" i="6"/>
  <c r="L29" i="6"/>
  <c r="I29" i="6"/>
  <c r="F29" i="6"/>
  <c r="C29" i="6"/>
  <c r="X28" i="6"/>
  <c r="U28" i="6"/>
  <c r="R28" i="6"/>
  <c r="O28" i="6"/>
  <c r="L28" i="6"/>
  <c r="I28" i="6"/>
  <c r="F28" i="6"/>
  <c r="C28" i="6"/>
  <c r="X27" i="6"/>
  <c r="U27" i="6"/>
  <c r="R27" i="6"/>
  <c r="O27" i="6"/>
  <c r="L27" i="6"/>
  <c r="I27" i="6"/>
  <c r="F27" i="6"/>
  <c r="C27" i="6"/>
  <c r="X26" i="6"/>
  <c r="U26" i="6"/>
  <c r="R26" i="6"/>
  <c r="O26" i="6"/>
  <c r="L26" i="6"/>
  <c r="I26" i="6"/>
  <c r="F26" i="6"/>
  <c r="C26" i="6"/>
  <c r="X25" i="6"/>
  <c r="U25" i="6"/>
  <c r="R25" i="6"/>
  <c r="O25" i="6"/>
  <c r="L25" i="6"/>
  <c r="I25" i="6"/>
  <c r="F25" i="6"/>
  <c r="C25" i="6"/>
  <c r="X24" i="6"/>
  <c r="U24" i="6"/>
  <c r="R24" i="6"/>
  <c r="O24" i="6"/>
  <c r="L24" i="6"/>
  <c r="I24" i="6"/>
  <c r="F24" i="6"/>
  <c r="C24" i="6"/>
  <c r="X23" i="6"/>
  <c r="U23" i="6"/>
  <c r="R23" i="6"/>
  <c r="O23" i="6"/>
  <c r="L23" i="6"/>
  <c r="I23" i="6"/>
  <c r="F23" i="6"/>
  <c r="C23" i="6"/>
  <c r="X22" i="6"/>
  <c r="U22" i="6"/>
  <c r="R22" i="6"/>
  <c r="O22" i="6"/>
  <c r="L22" i="6"/>
  <c r="I22" i="6"/>
  <c r="F22" i="6"/>
  <c r="C22" i="6"/>
  <c r="X21" i="6"/>
  <c r="U21" i="6"/>
  <c r="R21" i="6"/>
  <c r="O21" i="6"/>
  <c r="L21" i="6"/>
  <c r="I21" i="6"/>
  <c r="F21" i="6"/>
  <c r="C21" i="6"/>
  <c r="X20" i="6"/>
  <c r="U20" i="6"/>
  <c r="R20" i="6"/>
  <c r="O20" i="6"/>
  <c r="L20" i="6"/>
  <c r="I20" i="6"/>
  <c r="F20" i="6"/>
  <c r="C20" i="6"/>
  <c r="X19" i="6"/>
  <c r="U19" i="6"/>
  <c r="R19" i="6"/>
  <c r="O19" i="6"/>
  <c r="L19" i="6"/>
  <c r="I19" i="6"/>
  <c r="F19" i="6"/>
  <c r="C19" i="6"/>
  <c r="X18" i="6"/>
  <c r="U18" i="6"/>
  <c r="R18" i="6"/>
  <c r="O18" i="6"/>
  <c r="L18" i="6"/>
  <c r="I18" i="6"/>
  <c r="F18" i="6"/>
  <c r="C18" i="6"/>
  <c r="X17" i="6"/>
  <c r="U17" i="6"/>
  <c r="R17" i="6"/>
  <c r="O17" i="6"/>
  <c r="L17" i="6"/>
  <c r="I17" i="6"/>
  <c r="F17" i="6"/>
  <c r="C17" i="6"/>
  <c r="X16" i="6"/>
  <c r="U16" i="6"/>
  <c r="R16" i="6"/>
  <c r="O16" i="6"/>
  <c r="L16" i="6"/>
  <c r="I16" i="6"/>
  <c r="F16" i="6"/>
  <c r="C16" i="6"/>
  <c r="X15" i="6"/>
  <c r="U15" i="6"/>
  <c r="R15" i="6"/>
  <c r="O15" i="6"/>
  <c r="L15" i="6"/>
  <c r="I15" i="6"/>
  <c r="F15" i="6"/>
  <c r="C15" i="6"/>
  <c r="X14" i="6"/>
  <c r="U14" i="6"/>
  <c r="R14" i="6"/>
  <c r="O14" i="6"/>
  <c r="L14" i="6"/>
  <c r="I14" i="6"/>
  <c r="F14" i="6"/>
  <c r="C14" i="6"/>
  <c r="X13" i="6"/>
  <c r="U13" i="6"/>
  <c r="R13" i="6"/>
  <c r="O13" i="6"/>
  <c r="L13" i="6"/>
  <c r="I13" i="6"/>
  <c r="F13" i="6"/>
  <c r="C13" i="6"/>
  <c r="X12" i="6"/>
  <c r="U12" i="6"/>
  <c r="R12" i="6"/>
  <c r="O12" i="6"/>
  <c r="L12" i="6"/>
  <c r="I12" i="6"/>
  <c r="F12" i="6"/>
  <c r="C12" i="6"/>
  <c r="X11" i="6"/>
  <c r="U11" i="6"/>
  <c r="R11" i="6"/>
  <c r="O11" i="6"/>
  <c r="L11" i="6"/>
  <c r="I11" i="6"/>
  <c r="F11" i="6"/>
  <c r="C11" i="6"/>
  <c r="X10" i="6"/>
  <c r="U10" i="6"/>
  <c r="R10" i="6"/>
  <c r="O10" i="6"/>
  <c r="L10" i="6"/>
  <c r="I10" i="6"/>
  <c r="F10" i="6"/>
  <c r="C10" i="6"/>
  <c r="X9" i="6"/>
  <c r="U9" i="6"/>
  <c r="R9" i="6"/>
  <c r="O9" i="6"/>
  <c r="L9" i="6"/>
  <c r="I9" i="6"/>
  <c r="F9" i="6"/>
  <c r="C9" i="6"/>
  <c r="X8" i="6"/>
  <c r="U8" i="6"/>
  <c r="R8" i="6"/>
  <c r="O8" i="6"/>
  <c r="L8" i="6"/>
  <c r="I8" i="6"/>
  <c r="F8" i="6"/>
  <c r="C8" i="6"/>
  <c r="X7" i="6"/>
  <c r="U7" i="6"/>
  <c r="R7" i="6"/>
  <c r="O7" i="6"/>
  <c r="L7" i="6"/>
  <c r="I7" i="6"/>
  <c r="F7" i="6"/>
  <c r="C7" i="6"/>
  <c r="X6" i="6"/>
  <c r="U6" i="6"/>
  <c r="R6" i="6"/>
  <c r="O6" i="6"/>
  <c r="L6" i="6"/>
  <c r="I6" i="6"/>
  <c r="F6" i="6"/>
  <c r="C6" i="6"/>
  <c r="X5" i="6"/>
  <c r="U5" i="6"/>
  <c r="R5" i="6"/>
  <c r="O5" i="6"/>
  <c r="L5" i="6"/>
  <c r="I5" i="6"/>
  <c r="F5" i="6"/>
  <c r="C5" i="6"/>
  <c r="X4" i="6"/>
  <c r="U4" i="6"/>
  <c r="R4" i="6"/>
  <c r="O4" i="6"/>
  <c r="L4" i="6"/>
  <c r="I4" i="6"/>
  <c r="F4" i="6"/>
  <c r="C4" i="6"/>
  <c r="X3" i="6"/>
  <c r="U3" i="6"/>
  <c r="R3" i="6"/>
  <c r="O3" i="6"/>
  <c r="L3" i="6"/>
  <c r="I3" i="6"/>
  <c r="F3" i="6"/>
  <c r="C3" i="6"/>
  <c r="U2" i="6"/>
  <c r="AI67" i="6" s="1"/>
  <c r="R2" i="6"/>
  <c r="AI65" i="6" s="1"/>
  <c r="O2" i="6"/>
  <c r="L2" i="6"/>
  <c r="I2" i="6"/>
  <c r="F2" i="6"/>
  <c r="AJ5" i="6" s="1"/>
  <c r="C2" i="6"/>
  <c r="AJ4" i="6" s="1"/>
  <c r="AC1" i="9"/>
  <c r="X185" i="1"/>
  <c r="U185" i="1"/>
  <c r="R185" i="1"/>
  <c r="O185" i="1"/>
  <c r="L185" i="1"/>
  <c r="I185" i="1"/>
  <c r="F185" i="1"/>
  <c r="C185" i="1"/>
  <c r="X184" i="1"/>
  <c r="AC11" i="1" s="1"/>
  <c r="U184" i="1"/>
  <c r="AH57" i="1" s="1"/>
  <c r="R184" i="1"/>
  <c r="O184" i="1"/>
  <c r="AC8" i="1" s="1"/>
  <c r="L184" i="1"/>
  <c r="AC7" i="1" s="1"/>
  <c r="I184" i="1"/>
  <c r="AC6" i="1" s="1"/>
  <c r="F184" i="1"/>
  <c r="AC5" i="1" s="1"/>
  <c r="C184" i="1"/>
  <c r="AC4" i="1" s="1"/>
  <c r="X183" i="1"/>
  <c r="U183" i="1"/>
  <c r="R183" i="1"/>
  <c r="O183" i="1"/>
  <c r="L183" i="1"/>
  <c r="I183" i="1"/>
  <c r="F183" i="1"/>
  <c r="C183" i="1"/>
  <c r="X182" i="1"/>
  <c r="U182" i="1"/>
  <c r="R182" i="1"/>
  <c r="O182" i="1"/>
  <c r="L182" i="1"/>
  <c r="I182" i="1"/>
  <c r="F182" i="1"/>
  <c r="C182" i="1"/>
  <c r="X181" i="1"/>
  <c r="U181" i="1"/>
  <c r="R181" i="1"/>
  <c r="O181" i="1"/>
  <c r="L181" i="1"/>
  <c r="I181" i="1"/>
  <c r="F181" i="1"/>
  <c r="C181" i="1"/>
  <c r="X180" i="1"/>
  <c r="U180" i="1"/>
  <c r="R180" i="1"/>
  <c r="O180" i="1"/>
  <c r="L180" i="1"/>
  <c r="I180" i="1"/>
  <c r="F180" i="1"/>
  <c r="C180" i="1"/>
  <c r="X179" i="1"/>
  <c r="U179" i="1"/>
  <c r="R179" i="1"/>
  <c r="O179" i="1"/>
  <c r="L179" i="1"/>
  <c r="I179" i="1"/>
  <c r="F179" i="1"/>
  <c r="C179" i="1"/>
  <c r="X178" i="1"/>
  <c r="U178" i="1"/>
  <c r="R178" i="1"/>
  <c r="O178" i="1"/>
  <c r="L178" i="1"/>
  <c r="I178" i="1"/>
  <c r="F178" i="1"/>
  <c r="C178" i="1"/>
  <c r="X177" i="1"/>
  <c r="U177" i="1"/>
  <c r="R177" i="1"/>
  <c r="O177" i="1"/>
  <c r="L177" i="1"/>
  <c r="I177" i="1"/>
  <c r="F177" i="1"/>
  <c r="C177" i="1"/>
  <c r="X176" i="1"/>
  <c r="U176" i="1"/>
  <c r="R176" i="1"/>
  <c r="O176" i="1"/>
  <c r="L176" i="1"/>
  <c r="I176" i="1"/>
  <c r="F176" i="1"/>
  <c r="C176" i="1"/>
  <c r="X175" i="1"/>
  <c r="U175" i="1"/>
  <c r="R175" i="1"/>
  <c r="O175" i="1"/>
  <c r="L175" i="1"/>
  <c r="I175" i="1"/>
  <c r="F175" i="1"/>
  <c r="C175" i="1"/>
  <c r="X174" i="1"/>
  <c r="U174" i="1"/>
  <c r="R174" i="1"/>
  <c r="O174" i="1"/>
  <c r="L174" i="1"/>
  <c r="I174" i="1"/>
  <c r="F174" i="1"/>
  <c r="C174" i="1"/>
  <c r="X173" i="1"/>
  <c r="U173" i="1"/>
  <c r="R173" i="1"/>
  <c r="O173" i="1"/>
  <c r="L173" i="1"/>
  <c r="I173" i="1"/>
  <c r="F173" i="1"/>
  <c r="C173" i="1"/>
  <c r="X172" i="1"/>
  <c r="U172" i="1"/>
  <c r="R172" i="1"/>
  <c r="O172" i="1"/>
  <c r="L172" i="1"/>
  <c r="I172" i="1"/>
  <c r="F172" i="1"/>
  <c r="C172" i="1"/>
  <c r="X171" i="1"/>
  <c r="U171" i="1"/>
  <c r="R171" i="1"/>
  <c r="O171" i="1"/>
  <c r="L171" i="1"/>
  <c r="I171" i="1"/>
  <c r="F171" i="1"/>
  <c r="C171" i="1"/>
  <c r="X170" i="1"/>
  <c r="U170" i="1"/>
  <c r="R170" i="1"/>
  <c r="O170" i="1"/>
  <c r="L170" i="1"/>
  <c r="I170" i="1"/>
  <c r="F170" i="1"/>
  <c r="C170" i="1"/>
  <c r="X169" i="1"/>
  <c r="U169" i="1"/>
  <c r="V170" i="1" s="1"/>
  <c r="R169" i="1"/>
  <c r="S169" i="1" s="1"/>
  <c r="O169" i="1"/>
  <c r="L169" i="1"/>
  <c r="I169" i="1"/>
  <c r="J170" i="1" s="1"/>
  <c r="F169" i="1"/>
  <c r="G169" i="1" s="1"/>
  <c r="C169" i="1"/>
  <c r="X168" i="1"/>
  <c r="U168" i="1"/>
  <c r="R168" i="1"/>
  <c r="O168" i="1"/>
  <c r="L168" i="1"/>
  <c r="I168" i="1"/>
  <c r="F168" i="1"/>
  <c r="C168" i="1"/>
  <c r="X167" i="1"/>
  <c r="U167" i="1"/>
  <c r="R167" i="1"/>
  <c r="O167" i="1"/>
  <c r="L167" i="1"/>
  <c r="I167" i="1"/>
  <c r="F167" i="1"/>
  <c r="C167" i="1"/>
  <c r="X166" i="1"/>
  <c r="U166" i="1"/>
  <c r="R166" i="1"/>
  <c r="O166" i="1"/>
  <c r="L166" i="1"/>
  <c r="I166" i="1"/>
  <c r="F166" i="1"/>
  <c r="C166" i="1"/>
  <c r="X165" i="1"/>
  <c r="U165" i="1"/>
  <c r="R165" i="1"/>
  <c r="O165" i="1"/>
  <c r="L165" i="1"/>
  <c r="I165" i="1"/>
  <c r="F165" i="1"/>
  <c r="C165" i="1"/>
  <c r="X164" i="1"/>
  <c r="U164" i="1"/>
  <c r="V164" i="1" s="1"/>
  <c r="R164" i="1"/>
  <c r="S165" i="1" s="1"/>
  <c r="O164" i="1"/>
  <c r="P165" i="1" s="1"/>
  <c r="L164" i="1"/>
  <c r="I164" i="1"/>
  <c r="J164" i="1" s="1"/>
  <c r="F164" i="1"/>
  <c r="G165" i="1" s="1"/>
  <c r="C164" i="1"/>
  <c r="X163" i="1"/>
  <c r="U163" i="1"/>
  <c r="R163" i="1"/>
  <c r="O163" i="1"/>
  <c r="L163" i="1"/>
  <c r="I163" i="1"/>
  <c r="F163" i="1"/>
  <c r="C163" i="1"/>
  <c r="X162" i="1"/>
  <c r="U162" i="1"/>
  <c r="R162" i="1"/>
  <c r="O162" i="1"/>
  <c r="L162" i="1"/>
  <c r="I162" i="1"/>
  <c r="F162" i="1"/>
  <c r="C162" i="1"/>
  <c r="X161" i="1"/>
  <c r="U161" i="1"/>
  <c r="R161" i="1"/>
  <c r="O161" i="1"/>
  <c r="L161" i="1"/>
  <c r="I161" i="1"/>
  <c r="F161" i="1"/>
  <c r="C161" i="1"/>
  <c r="X160" i="1"/>
  <c r="U160" i="1"/>
  <c r="R160" i="1"/>
  <c r="O160" i="1"/>
  <c r="L160" i="1"/>
  <c r="I160" i="1"/>
  <c r="F160" i="1"/>
  <c r="C160" i="1"/>
  <c r="X159" i="1"/>
  <c r="U159" i="1"/>
  <c r="R159" i="1"/>
  <c r="O159" i="1"/>
  <c r="L159" i="1"/>
  <c r="I159" i="1"/>
  <c r="F159" i="1"/>
  <c r="C159" i="1"/>
  <c r="X158" i="1"/>
  <c r="U158" i="1"/>
  <c r="R158" i="1"/>
  <c r="O158" i="1"/>
  <c r="L158" i="1"/>
  <c r="I158" i="1"/>
  <c r="F158" i="1"/>
  <c r="C158" i="1"/>
  <c r="X157" i="1"/>
  <c r="U157" i="1"/>
  <c r="R157" i="1"/>
  <c r="O157" i="1"/>
  <c r="L157" i="1"/>
  <c r="I157" i="1"/>
  <c r="F157" i="1"/>
  <c r="C157" i="1"/>
  <c r="X156" i="1"/>
  <c r="U156" i="1"/>
  <c r="R156" i="1"/>
  <c r="O156" i="1"/>
  <c r="L156" i="1"/>
  <c r="I156" i="1"/>
  <c r="F156" i="1"/>
  <c r="C156" i="1"/>
  <c r="X155" i="1"/>
  <c r="U155" i="1"/>
  <c r="AG57" i="1" s="1"/>
  <c r="R155" i="1"/>
  <c r="AG55" i="1" s="1"/>
  <c r="O155" i="1"/>
  <c r="AG53" i="1" s="1"/>
  <c r="L155" i="1"/>
  <c r="I155" i="1"/>
  <c r="J156" i="1" s="1"/>
  <c r="F155" i="1"/>
  <c r="G155" i="1" s="1"/>
  <c r="C155" i="1"/>
  <c r="D155" i="1" s="1"/>
  <c r="X154" i="1"/>
  <c r="U154" i="1"/>
  <c r="R154" i="1"/>
  <c r="O154" i="1"/>
  <c r="L154" i="1"/>
  <c r="I154" i="1"/>
  <c r="F154" i="1"/>
  <c r="C154" i="1"/>
  <c r="X153" i="1"/>
  <c r="U153" i="1"/>
  <c r="R153" i="1"/>
  <c r="O153" i="1"/>
  <c r="L153" i="1"/>
  <c r="I153" i="1"/>
  <c r="F153" i="1"/>
  <c r="C153" i="1"/>
  <c r="X152" i="1"/>
  <c r="U152" i="1"/>
  <c r="R152" i="1"/>
  <c r="O152" i="1"/>
  <c r="L152" i="1"/>
  <c r="I152" i="1"/>
  <c r="F152" i="1"/>
  <c r="C152" i="1"/>
  <c r="X151" i="1"/>
  <c r="U151" i="1"/>
  <c r="R151" i="1"/>
  <c r="O151" i="1"/>
  <c r="L151" i="1"/>
  <c r="I151" i="1"/>
  <c r="F151" i="1"/>
  <c r="C151" i="1"/>
  <c r="X150" i="1"/>
  <c r="U150" i="1"/>
  <c r="R150" i="1"/>
  <c r="O150" i="1"/>
  <c r="L150" i="1"/>
  <c r="I150" i="1"/>
  <c r="F150" i="1"/>
  <c r="C150" i="1"/>
  <c r="X149" i="1"/>
  <c r="U149" i="1"/>
  <c r="R149" i="1"/>
  <c r="O149" i="1"/>
  <c r="L149" i="1"/>
  <c r="I149" i="1"/>
  <c r="F149" i="1"/>
  <c r="C149" i="1"/>
  <c r="X148" i="1"/>
  <c r="U148" i="1"/>
  <c r="R148" i="1"/>
  <c r="O148" i="1"/>
  <c r="L148" i="1"/>
  <c r="I148" i="1"/>
  <c r="F148" i="1"/>
  <c r="C148" i="1"/>
  <c r="X147" i="1"/>
  <c r="U147" i="1"/>
  <c r="R147" i="1"/>
  <c r="O147" i="1"/>
  <c r="L147" i="1"/>
  <c r="I147" i="1"/>
  <c r="F147" i="1"/>
  <c r="C147" i="1"/>
  <c r="X146" i="1"/>
  <c r="U146" i="1"/>
  <c r="R146" i="1"/>
  <c r="O146" i="1"/>
  <c r="L146" i="1"/>
  <c r="I146" i="1"/>
  <c r="F146" i="1"/>
  <c r="C146" i="1"/>
  <c r="X145" i="1"/>
  <c r="U145" i="1"/>
  <c r="R145" i="1"/>
  <c r="O145" i="1"/>
  <c r="L145" i="1"/>
  <c r="I145" i="1"/>
  <c r="F145" i="1"/>
  <c r="C145" i="1"/>
  <c r="X144" i="1"/>
  <c r="U144" i="1"/>
  <c r="R144" i="1"/>
  <c r="O144" i="1"/>
  <c r="L144" i="1"/>
  <c r="I144" i="1"/>
  <c r="F144" i="1"/>
  <c r="C144" i="1"/>
  <c r="X143" i="1"/>
  <c r="U143" i="1"/>
  <c r="R143" i="1"/>
  <c r="O143" i="1"/>
  <c r="L143" i="1"/>
  <c r="M144" i="1" s="1"/>
  <c r="I143" i="1"/>
  <c r="F143" i="1"/>
  <c r="G144" i="1" s="1"/>
  <c r="C143" i="1"/>
  <c r="D144" i="1" s="1"/>
  <c r="X142" i="1"/>
  <c r="U142" i="1"/>
  <c r="R142" i="1"/>
  <c r="O142" i="1"/>
  <c r="L142" i="1"/>
  <c r="I142" i="1"/>
  <c r="F142" i="1"/>
  <c r="C142" i="1"/>
  <c r="X141" i="1"/>
  <c r="U141" i="1"/>
  <c r="R141" i="1"/>
  <c r="O141" i="1"/>
  <c r="L141" i="1"/>
  <c r="I141" i="1"/>
  <c r="F141" i="1"/>
  <c r="C141" i="1"/>
  <c r="X140" i="1"/>
  <c r="U140" i="1"/>
  <c r="R140" i="1"/>
  <c r="O140" i="1"/>
  <c r="L140" i="1"/>
  <c r="I140" i="1"/>
  <c r="F140" i="1"/>
  <c r="C140" i="1"/>
  <c r="X139" i="1"/>
  <c r="U139" i="1"/>
  <c r="R139" i="1"/>
  <c r="O139" i="1"/>
  <c r="L139" i="1"/>
  <c r="I139" i="1"/>
  <c r="F139" i="1"/>
  <c r="C139" i="1"/>
  <c r="X138" i="1"/>
  <c r="U138" i="1"/>
  <c r="R138" i="1"/>
  <c r="O138" i="1"/>
  <c r="L138" i="1"/>
  <c r="I138" i="1"/>
  <c r="F138" i="1"/>
  <c r="C138" i="1"/>
  <c r="X137" i="1"/>
  <c r="U137" i="1"/>
  <c r="R137" i="1"/>
  <c r="O137" i="1"/>
  <c r="L137" i="1"/>
  <c r="I137" i="1"/>
  <c r="F137" i="1"/>
  <c r="C137" i="1"/>
  <c r="X136" i="1"/>
  <c r="U136" i="1"/>
  <c r="R136" i="1"/>
  <c r="O136" i="1"/>
  <c r="L136" i="1"/>
  <c r="M136" i="1" s="1"/>
  <c r="I136" i="1"/>
  <c r="J137" i="1" s="1"/>
  <c r="F136" i="1"/>
  <c r="G136" i="1" s="1"/>
  <c r="C136" i="1"/>
  <c r="X135" i="1"/>
  <c r="U135" i="1"/>
  <c r="R135" i="1"/>
  <c r="O135" i="1"/>
  <c r="L135" i="1"/>
  <c r="I135" i="1"/>
  <c r="F135" i="1"/>
  <c r="C135" i="1"/>
  <c r="X134" i="1"/>
  <c r="U134" i="1"/>
  <c r="R134" i="1"/>
  <c r="O134" i="1"/>
  <c r="L134" i="1"/>
  <c r="I134" i="1"/>
  <c r="F134" i="1"/>
  <c r="C134" i="1"/>
  <c r="X133" i="1"/>
  <c r="U133" i="1"/>
  <c r="R133" i="1"/>
  <c r="O133" i="1"/>
  <c r="L133" i="1"/>
  <c r="I133" i="1"/>
  <c r="F133" i="1"/>
  <c r="C133" i="1"/>
  <c r="X132" i="1"/>
  <c r="U132" i="1"/>
  <c r="R132" i="1"/>
  <c r="O132" i="1"/>
  <c r="L132" i="1"/>
  <c r="I132" i="1"/>
  <c r="F132" i="1"/>
  <c r="C132" i="1"/>
  <c r="X131" i="1"/>
  <c r="U131" i="1"/>
  <c r="R131" i="1"/>
  <c r="O131" i="1"/>
  <c r="L131" i="1"/>
  <c r="I131" i="1"/>
  <c r="F131" i="1"/>
  <c r="C131" i="1"/>
  <c r="X130" i="1"/>
  <c r="U130" i="1"/>
  <c r="R130" i="1"/>
  <c r="O130" i="1"/>
  <c r="L130" i="1"/>
  <c r="I130" i="1"/>
  <c r="F130" i="1"/>
  <c r="C130" i="1"/>
  <c r="X129" i="1"/>
  <c r="U129" i="1"/>
  <c r="R129" i="1"/>
  <c r="O129" i="1"/>
  <c r="L129" i="1"/>
  <c r="I129" i="1"/>
  <c r="F129" i="1"/>
  <c r="C129" i="1"/>
  <c r="X128" i="1"/>
  <c r="U128" i="1"/>
  <c r="R128" i="1"/>
  <c r="O128" i="1"/>
  <c r="L128" i="1"/>
  <c r="I128" i="1"/>
  <c r="F128" i="1"/>
  <c r="C128" i="1"/>
  <c r="X127" i="1"/>
  <c r="U127" i="1"/>
  <c r="R127" i="1"/>
  <c r="O127" i="1"/>
  <c r="L127" i="1"/>
  <c r="I127" i="1"/>
  <c r="F127" i="1"/>
  <c r="C127" i="1"/>
  <c r="X126" i="1"/>
  <c r="U126" i="1"/>
  <c r="R126" i="1"/>
  <c r="O126" i="1"/>
  <c r="L126" i="1"/>
  <c r="I126" i="1"/>
  <c r="F126" i="1"/>
  <c r="C126" i="1"/>
  <c r="X125" i="1"/>
  <c r="U125" i="1"/>
  <c r="R125" i="1"/>
  <c r="O125" i="1"/>
  <c r="L125" i="1"/>
  <c r="I125" i="1"/>
  <c r="F125" i="1"/>
  <c r="C125" i="1"/>
  <c r="X124" i="1"/>
  <c r="U124" i="1"/>
  <c r="AF57" i="1" s="1"/>
  <c r="R124" i="1"/>
  <c r="AF55" i="1" s="1"/>
  <c r="O124" i="1"/>
  <c r="AF53" i="1" s="1"/>
  <c r="L124" i="1"/>
  <c r="I124" i="1"/>
  <c r="F124" i="1"/>
  <c r="C124" i="1"/>
  <c r="X123" i="1"/>
  <c r="U123" i="1"/>
  <c r="R123" i="1"/>
  <c r="O123" i="1"/>
  <c r="L123" i="1"/>
  <c r="I123" i="1"/>
  <c r="F123" i="1"/>
  <c r="C123" i="1"/>
  <c r="X122" i="1"/>
  <c r="U122" i="1"/>
  <c r="R122" i="1"/>
  <c r="O122" i="1"/>
  <c r="L122" i="1"/>
  <c r="I122" i="1"/>
  <c r="F122" i="1"/>
  <c r="C122" i="1"/>
  <c r="X121" i="1"/>
  <c r="U121" i="1"/>
  <c r="R121" i="1"/>
  <c r="O121" i="1"/>
  <c r="L121" i="1"/>
  <c r="I121" i="1"/>
  <c r="F121" i="1"/>
  <c r="C121" i="1"/>
  <c r="X120" i="1"/>
  <c r="U120" i="1"/>
  <c r="R120" i="1"/>
  <c r="O120" i="1"/>
  <c r="L120" i="1"/>
  <c r="I120" i="1"/>
  <c r="F120" i="1"/>
  <c r="C120" i="1"/>
  <c r="X119" i="1"/>
  <c r="U119" i="1"/>
  <c r="R119" i="1"/>
  <c r="O119" i="1"/>
  <c r="L119" i="1"/>
  <c r="I119" i="1"/>
  <c r="F119" i="1"/>
  <c r="C119" i="1"/>
  <c r="X118" i="1"/>
  <c r="U118" i="1"/>
  <c r="R118" i="1"/>
  <c r="O118" i="1"/>
  <c r="L118" i="1"/>
  <c r="I118" i="1"/>
  <c r="F118" i="1"/>
  <c r="C118" i="1"/>
  <c r="X117" i="1"/>
  <c r="U117" i="1"/>
  <c r="R117" i="1"/>
  <c r="O117" i="1"/>
  <c r="L117" i="1"/>
  <c r="I117" i="1"/>
  <c r="F117" i="1"/>
  <c r="C117" i="1"/>
  <c r="X116" i="1"/>
  <c r="U116" i="1"/>
  <c r="R116" i="1"/>
  <c r="O116" i="1"/>
  <c r="L116" i="1"/>
  <c r="I116" i="1"/>
  <c r="F116" i="1"/>
  <c r="C116" i="1"/>
  <c r="X115" i="1"/>
  <c r="U115" i="1"/>
  <c r="R115" i="1"/>
  <c r="O115" i="1"/>
  <c r="L115" i="1"/>
  <c r="I115" i="1"/>
  <c r="F115" i="1"/>
  <c r="C115" i="1"/>
  <c r="X114" i="1"/>
  <c r="U114" i="1"/>
  <c r="R114" i="1"/>
  <c r="S114" i="1" s="1"/>
  <c r="O114" i="1"/>
  <c r="L114" i="1"/>
  <c r="M114" i="1" s="1"/>
  <c r="I114" i="1"/>
  <c r="J114" i="1" s="1"/>
  <c r="F114" i="1"/>
  <c r="C114" i="1"/>
  <c r="X113" i="1"/>
  <c r="U113" i="1"/>
  <c r="R113" i="1"/>
  <c r="O113" i="1"/>
  <c r="L113" i="1"/>
  <c r="I113" i="1"/>
  <c r="F113" i="1"/>
  <c r="C113" i="1"/>
  <c r="X112" i="1"/>
  <c r="U112" i="1"/>
  <c r="R112" i="1"/>
  <c r="O112" i="1"/>
  <c r="L112" i="1"/>
  <c r="I112" i="1"/>
  <c r="F112" i="1"/>
  <c r="C112" i="1"/>
  <c r="X111" i="1"/>
  <c r="U111" i="1"/>
  <c r="R111" i="1"/>
  <c r="O111" i="1"/>
  <c r="L111" i="1"/>
  <c r="I111" i="1"/>
  <c r="F111" i="1"/>
  <c r="C111" i="1"/>
  <c r="X110" i="1"/>
  <c r="U110" i="1"/>
  <c r="R110" i="1"/>
  <c r="O110" i="1"/>
  <c r="L110" i="1"/>
  <c r="I110" i="1"/>
  <c r="F110" i="1"/>
  <c r="C110" i="1"/>
  <c r="X109" i="1"/>
  <c r="U109" i="1"/>
  <c r="R109" i="1"/>
  <c r="O109" i="1"/>
  <c r="L109" i="1"/>
  <c r="I109" i="1"/>
  <c r="F109" i="1"/>
  <c r="C109" i="1"/>
  <c r="X108" i="1"/>
  <c r="U108" i="1"/>
  <c r="R108" i="1"/>
  <c r="O108" i="1"/>
  <c r="L108" i="1"/>
  <c r="I108" i="1"/>
  <c r="F108" i="1"/>
  <c r="C108" i="1"/>
  <c r="X107" i="1"/>
  <c r="U107" i="1"/>
  <c r="R107" i="1"/>
  <c r="O107" i="1"/>
  <c r="L107" i="1"/>
  <c r="I107" i="1"/>
  <c r="F107" i="1"/>
  <c r="C107" i="1"/>
  <c r="X106" i="1"/>
  <c r="U106" i="1"/>
  <c r="R106" i="1"/>
  <c r="O106" i="1"/>
  <c r="L106" i="1"/>
  <c r="I106" i="1"/>
  <c r="F106" i="1"/>
  <c r="C106" i="1"/>
  <c r="X105" i="1"/>
  <c r="U105" i="1"/>
  <c r="R105" i="1"/>
  <c r="O105" i="1"/>
  <c r="L105" i="1"/>
  <c r="I105" i="1"/>
  <c r="F105" i="1"/>
  <c r="C105" i="1"/>
  <c r="X104" i="1"/>
  <c r="U104" i="1"/>
  <c r="R104" i="1"/>
  <c r="O104" i="1"/>
  <c r="L104" i="1"/>
  <c r="I104" i="1"/>
  <c r="F104" i="1"/>
  <c r="C104" i="1"/>
  <c r="X103" i="1"/>
  <c r="U103" i="1"/>
  <c r="R103" i="1"/>
  <c r="O103" i="1"/>
  <c r="L103" i="1"/>
  <c r="I103" i="1"/>
  <c r="F103" i="1"/>
  <c r="C103" i="1"/>
  <c r="X102" i="1"/>
  <c r="U102" i="1"/>
  <c r="R102" i="1"/>
  <c r="O102" i="1"/>
  <c r="L102" i="1"/>
  <c r="I102" i="1"/>
  <c r="F102" i="1"/>
  <c r="C102" i="1"/>
  <c r="X101" i="1"/>
  <c r="U101" i="1"/>
  <c r="R101" i="1"/>
  <c r="O101" i="1"/>
  <c r="L101" i="1"/>
  <c r="I101" i="1"/>
  <c r="F101" i="1"/>
  <c r="C101" i="1"/>
  <c r="X100" i="1"/>
  <c r="U100" i="1"/>
  <c r="R100" i="1"/>
  <c r="O100" i="1"/>
  <c r="L100" i="1"/>
  <c r="I100" i="1"/>
  <c r="F100" i="1"/>
  <c r="C100" i="1"/>
  <c r="X99" i="1"/>
  <c r="U99" i="1"/>
  <c r="R99" i="1"/>
  <c r="O99" i="1"/>
  <c r="L99" i="1"/>
  <c r="I99" i="1"/>
  <c r="F99" i="1"/>
  <c r="C99" i="1"/>
  <c r="X98" i="1"/>
  <c r="U98" i="1"/>
  <c r="R98" i="1"/>
  <c r="O98" i="1"/>
  <c r="L98" i="1"/>
  <c r="I98" i="1"/>
  <c r="F98" i="1"/>
  <c r="C98" i="1"/>
  <c r="X97" i="1"/>
  <c r="U97" i="1"/>
  <c r="R97" i="1"/>
  <c r="O97" i="1"/>
  <c r="L97" i="1"/>
  <c r="I97" i="1"/>
  <c r="F97" i="1"/>
  <c r="C97" i="1"/>
  <c r="X96" i="1"/>
  <c r="U96" i="1"/>
  <c r="R96" i="1"/>
  <c r="O96" i="1"/>
  <c r="L96" i="1"/>
  <c r="I96" i="1"/>
  <c r="F96" i="1"/>
  <c r="C96" i="1"/>
  <c r="X95" i="1"/>
  <c r="U95" i="1"/>
  <c r="R95" i="1"/>
  <c r="O95" i="1"/>
  <c r="L95" i="1"/>
  <c r="I95" i="1"/>
  <c r="F95" i="1"/>
  <c r="C95" i="1"/>
  <c r="X94" i="1"/>
  <c r="U94" i="1"/>
  <c r="R94" i="1"/>
  <c r="O94" i="1"/>
  <c r="L94" i="1"/>
  <c r="I94" i="1"/>
  <c r="F94" i="1"/>
  <c r="C94" i="1"/>
  <c r="X93" i="1"/>
  <c r="U93" i="1"/>
  <c r="AE57" i="1" s="1"/>
  <c r="R93" i="1"/>
  <c r="AE55" i="1" s="1"/>
  <c r="O93" i="1"/>
  <c r="AE53" i="1" s="1"/>
  <c r="L93" i="1"/>
  <c r="I93" i="1"/>
  <c r="F93" i="1"/>
  <c r="C93" i="1"/>
  <c r="X92" i="1"/>
  <c r="U92" i="1"/>
  <c r="R92" i="1"/>
  <c r="O92" i="1"/>
  <c r="L92" i="1"/>
  <c r="I92" i="1"/>
  <c r="F92" i="1"/>
  <c r="C92" i="1"/>
  <c r="X91" i="1"/>
  <c r="U91" i="1"/>
  <c r="R91" i="1"/>
  <c r="O91" i="1"/>
  <c r="L91" i="1"/>
  <c r="I91" i="1"/>
  <c r="F91" i="1"/>
  <c r="C91" i="1"/>
  <c r="X90" i="1"/>
  <c r="U90" i="1"/>
  <c r="R90" i="1"/>
  <c r="O90" i="1"/>
  <c r="L90" i="1"/>
  <c r="I90" i="1"/>
  <c r="F90" i="1"/>
  <c r="C90" i="1"/>
  <c r="X89" i="1"/>
  <c r="U89" i="1"/>
  <c r="R89" i="1"/>
  <c r="O89" i="1"/>
  <c r="L89" i="1"/>
  <c r="I89" i="1"/>
  <c r="F89" i="1"/>
  <c r="C89" i="1"/>
  <c r="X88" i="1"/>
  <c r="U88" i="1"/>
  <c r="R88" i="1"/>
  <c r="O88" i="1"/>
  <c r="L88" i="1"/>
  <c r="I88" i="1"/>
  <c r="F88" i="1"/>
  <c r="C88" i="1"/>
  <c r="X87" i="1"/>
  <c r="U87" i="1"/>
  <c r="R87" i="1"/>
  <c r="O87" i="1"/>
  <c r="L87" i="1"/>
  <c r="I87" i="1"/>
  <c r="F87" i="1"/>
  <c r="C87" i="1"/>
  <c r="X86" i="1"/>
  <c r="U86" i="1"/>
  <c r="R86" i="1"/>
  <c r="O86" i="1"/>
  <c r="L86" i="1"/>
  <c r="I86" i="1"/>
  <c r="F86" i="1"/>
  <c r="C86" i="1"/>
  <c r="X85" i="1"/>
  <c r="U85" i="1"/>
  <c r="R85" i="1"/>
  <c r="O85" i="1"/>
  <c r="L85" i="1"/>
  <c r="I85" i="1"/>
  <c r="F85" i="1"/>
  <c r="C85" i="1"/>
  <c r="X84" i="1"/>
  <c r="U84" i="1"/>
  <c r="R84" i="1"/>
  <c r="O84" i="1"/>
  <c r="L84" i="1"/>
  <c r="I84" i="1"/>
  <c r="F84" i="1"/>
  <c r="C84" i="1"/>
  <c r="X83" i="1"/>
  <c r="U83" i="1"/>
  <c r="R83" i="1"/>
  <c r="O83" i="1"/>
  <c r="L83" i="1"/>
  <c r="I83" i="1"/>
  <c r="F83" i="1"/>
  <c r="C83" i="1"/>
  <c r="X82" i="1"/>
  <c r="U82" i="1"/>
  <c r="R82" i="1"/>
  <c r="O82" i="1"/>
  <c r="L82" i="1"/>
  <c r="I82" i="1"/>
  <c r="F82" i="1"/>
  <c r="C82" i="1"/>
  <c r="X81" i="1"/>
  <c r="U81" i="1"/>
  <c r="R81" i="1"/>
  <c r="O81" i="1"/>
  <c r="L81" i="1"/>
  <c r="I81" i="1"/>
  <c r="F81" i="1"/>
  <c r="C81" i="1"/>
  <c r="X80" i="1"/>
  <c r="U80" i="1"/>
  <c r="R80" i="1"/>
  <c r="O80" i="1"/>
  <c r="L80" i="1"/>
  <c r="I80" i="1"/>
  <c r="F80" i="1"/>
  <c r="C80" i="1"/>
  <c r="X79" i="1"/>
  <c r="U79" i="1"/>
  <c r="R79" i="1"/>
  <c r="O79" i="1"/>
  <c r="L79" i="1"/>
  <c r="I79" i="1"/>
  <c r="F79" i="1"/>
  <c r="C79" i="1"/>
  <c r="X78" i="1"/>
  <c r="U78" i="1"/>
  <c r="R78" i="1"/>
  <c r="O78" i="1"/>
  <c r="L78" i="1"/>
  <c r="I78" i="1"/>
  <c r="F78" i="1"/>
  <c r="C78" i="1"/>
  <c r="X77" i="1"/>
  <c r="U77" i="1"/>
  <c r="R77" i="1"/>
  <c r="O77" i="1"/>
  <c r="L77" i="1"/>
  <c r="I77" i="1"/>
  <c r="F77" i="1"/>
  <c r="C77" i="1"/>
  <c r="X76" i="1"/>
  <c r="U76" i="1"/>
  <c r="R76" i="1"/>
  <c r="O76" i="1"/>
  <c r="L76" i="1"/>
  <c r="I76" i="1"/>
  <c r="F76" i="1"/>
  <c r="C76" i="1"/>
  <c r="X75" i="1"/>
  <c r="U75" i="1"/>
  <c r="R75" i="1"/>
  <c r="O75" i="1"/>
  <c r="L75" i="1"/>
  <c r="I75" i="1"/>
  <c r="F75" i="1"/>
  <c r="C75" i="1"/>
  <c r="X74" i="1"/>
  <c r="U74" i="1"/>
  <c r="R74" i="1"/>
  <c r="O74" i="1"/>
  <c r="L74" i="1"/>
  <c r="I74" i="1"/>
  <c r="F74" i="1"/>
  <c r="C74" i="1"/>
  <c r="X73" i="1"/>
  <c r="U73" i="1"/>
  <c r="R73" i="1"/>
  <c r="O73" i="1"/>
  <c r="L73" i="1"/>
  <c r="I73" i="1"/>
  <c r="F73" i="1"/>
  <c r="C73" i="1"/>
  <c r="X72" i="1"/>
  <c r="U72" i="1"/>
  <c r="R72" i="1"/>
  <c r="O72" i="1"/>
  <c r="L72" i="1"/>
  <c r="I72" i="1"/>
  <c r="F72" i="1"/>
  <c r="C72" i="1"/>
  <c r="X71" i="1"/>
  <c r="U71" i="1"/>
  <c r="R71" i="1"/>
  <c r="O71" i="1"/>
  <c r="L71" i="1"/>
  <c r="I71" i="1"/>
  <c r="F71" i="1"/>
  <c r="C71" i="1"/>
  <c r="X70" i="1"/>
  <c r="U70" i="1"/>
  <c r="R70" i="1"/>
  <c r="O70" i="1"/>
  <c r="L70" i="1"/>
  <c r="I70" i="1"/>
  <c r="F70" i="1"/>
  <c r="C70" i="1"/>
  <c r="X69" i="1"/>
  <c r="U69" i="1"/>
  <c r="R69" i="1"/>
  <c r="O69" i="1"/>
  <c r="L69" i="1"/>
  <c r="I69" i="1"/>
  <c r="F69" i="1"/>
  <c r="C69" i="1"/>
  <c r="X68" i="1"/>
  <c r="U68" i="1"/>
  <c r="R68" i="1"/>
  <c r="O68" i="1"/>
  <c r="L68" i="1"/>
  <c r="I68" i="1"/>
  <c r="F68" i="1"/>
  <c r="C68" i="1"/>
  <c r="X67" i="1"/>
  <c r="U67" i="1"/>
  <c r="R67" i="1"/>
  <c r="O67" i="1"/>
  <c r="L67" i="1"/>
  <c r="I67" i="1"/>
  <c r="F67" i="1"/>
  <c r="C67" i="1"/>
  <c r="X66" i="1"/>
  <c r="U66" i="1"/>
  <c r="R66" i="1"/>
  <c r="O66" i="1"/>
  <c r="L66" i="1"/>
  <c r="I66" i="1"/>
  <c r="F66" i="1"/>
  <c r="C66" i="1"/>
  <c r="X65" i="1"/>
  <c r="U65" i="1"/>
  <c r="R65" i="1"/>
  <c r="O65" i="1"/>
  <c r="L65" i="1"/>
  <c r="I65" i="1"/>
  <c r="F65" i="1"/>
  <c r="C65" i="1"/>
  <c r="X64" i="1"/>
  <c r="U64" i="1"/>
  <c r="R64" i="1"/>
  <c r="O64" i="1"/>
  <c r="L64" i="1"/>
  <c r="I64" i="1"/>
  <c r="F64" i="1"/>
  <c r="C64" i="1"/>
  <c r="X63" i="1"/>
  <c r="U63" i="1"/>
  <c r="AD57" i="1" s="1"/>
  <c r="R63" i="1"/>
  <c r="AD55" i="1" s="1"/>
  <c r="O63" i="1"/>
  <c r="AD53" i="1" s="1"/>
  <c r="L63" i="1"/>
  <c r="I63" i="1"/>
  <c r="F63" i="1"/>
  <c r="C63" i="1"/>
  <c r="X62" i="1"/>
  <c r="U62" i="1"/>
  <c r="R62" i="1"/>
  <c r="O62" i="1"/>
  <c r="L62" i="1"/>
  <c r="I62" i="1"/>
  <c r="F62" i="1"/>
  <c r="C62" i="1"/>
  <c r="X61" i="1"/>
  <c r="U61" i="1"/>
  <c r="R61" i="1"/>
  <c r="O61" i="1"/>
  <c r="L61" i="1"/>
  <c r="I61" i="1"/>
  <c r="F61" i="1"/>
  <c r="C61" i="1"/>
  <c r="X60" i="1"/>
  <c r="U60" i="1"/>
  <c r="R60" i="1"/>
  <c r="O60" i="1"/>
  <c r="L60" i="1"/>
  <c r="I60" i="1"/>
  <c r="F60" i="1"/>
  <c r="C60" i="1"/>
  <c r="X59" i="1"/>
  <c r="U59" i="1"/>
  <c r="R59" i="1"/>
  <c r="O59" i="1"/>
  <c r="L59" i="1"/>
  <c r="I59" i="1"/>
  <c r="F59" i="1"/>
  <c r="C59" i="1"/>
  <c r="X58" i="1"/>
  <c r="U58" i="1"/>
  <c r="R58" i="1"/>
  <c r="O58" i="1"/>
  <c r="L58" i="1"/>
  <c r="I58" i="1"/>
  <c r="F58" i="1"/>
  <c r="C58" i="1"/>
  <c r="X57" i="1"/>
  <c r="U57" i="1"/>
  <c r="R57" i="1"/>
  <c r="O57" i="1"/>
  <c r="L57" i="1"/>
  <c r="I57" i="1"/>
  <c r="F57" i="1"/>
  <c r="C57" i="1"/>
  <c r="X56" i="1"/>
  <c r="U56" i="1"/>
  <c r="R56" i="1"/>
  <c r="O56" i="1"/>
  <c r="L56" i="1"/>
  <c r="I56" i="1"/>
  <c r="F56" i="1"/>
  <c r="C56" i="1"/>
  <c r="X55" i="1"/>
  <c r="U55" i="1"/>
  <c r="R55" i="1"/>
  <c r="O55" i="1"/>
  <c r="L55" i="1"/>
  <c r="I55" i="1"/>
  <c r="F55" i="1"/>
  <c r="C55" i="1"/>
  <c r="X54" i="1"/>
  <c r="U54" i="1"/>
  <c r="R54" i="1"/>
  <c r="O54" i="1"/>
  <c r="L54" i="1"/>
  <c r="I54" i="1"/>
  <c r="F54" i="1"/>
  <c r="C54" i="1"/>
  <c r="X53" i="1"/>
  <c r="U53" i="1"/>
  <c r="R53" i="1"/>
  <c r="O53" i="1"/>
  <c r="L53" i="1"/>
  <c r="I53" i="1"/>
  <c r="F53" i="1"/>
  <c r="C53" i="1"/>
  <c r="X52" i="1"/>
  <c r="U52" i="1"/>
  <c r="R52" i="1"/>
  <c r="O52" i="1"/>
  <c r="L52" i="1"/>
  <c r="I52" i="1"/>
  <c r="F52" i="1"/>
  <c r="C52" i="1"/>
  <c r="X51" i="1"/>
  <c r="U51" i="1"/>
  <c r="R51" i="1"/>
  <c r="O51" i="1"/>
  <c r="L51" i="1"/>
  <c r="I51" i="1"/>
  <c r="F51" i="1"/>
  <c r="C51" i="1"/>
  <c r="X50" i="1"/>
  <c r="U50" i="1"/>
  <c r="R50" i="1"/>
  <c r="O50" i="1"/>
  <c r="L50" i="1"/>
  <c r="I50" i="1"/>
  <c r="F50" i="1"/>
  <c r="C50" i="1"/>
  <c r="X49" i="1"/>
  <c r="U49" i="1"/>
  <c r="R49" i="1"/>
  <c r="O49" i="1"/>
  <c r="L49" i="1"/>
  <c r="I49" i="1"/>
  <c r="F49" i="1"/>
  <c r="C49" i="1"/>
  <c r="X48" i="1"/>
  <c r="U48" i="1"/>
  <c r="R48" i="1"/>
  <c r="O48" i="1"/>
  <c r="L48" i="1"/>
  <c r="I48" i="1"/>
  <c r="F48" i="1"/>
  <c r="C48" i="1"/>
  <c r="X47" i="1"/>
  <c r="U47" i="1"/>
  <c r="R47" i="1"/>
  <c r="O47" i="1"/>
  <c r="L47" i="1"/>
  <c r="I47" i="1"/>
  <c r="F47" i="1"/>
  <c r="C47" i="1"/>
  <c r="X46" i="1"/>
  <c r="U46" i="1"/>
  <c r="R46" i="1"/>
  <c r="O46" i="1"/>
  <c r="L46" i="1"/>
  <c r="I46" i="1"/>
  <c r="F46" i="1"/>
  <c r="C46" i="1"/>
  <c r="X45" i="1"/>
  <c r="U45" i="1"/>
  <c r="R45" i="1"/>
  <c r="O45" i="1"/>
  <c r="L45" i="1"/>
  <c r="I45" i="1"/>
  <c r="F45" i="1"/>
  <c r="C45" i="1"/>
  <c r="X44" i="1"/>
  <c r="U44" i="1"/>
  <c r="R44" i="1"/>
  <c r="O44" i="1"/>
  <c r="L44" i="1"/>
  <c r="I44" i="1"/>
  <c r="F44" i="1"/>
  <c r="C44" i="1"/>
  <c r="X43" i="1"/>
  <c r="U43" i="1"/>
  <c r="R43" i="1"/>
  <c r="O43" i="1"/>
  <c r="L43" i="1"/>
  <c r="I43" i="1"/>
  <c r="F43" i="1"/>
  <c r="C43" i="1"/>
  <c r="X42" i="1"/>
  <c r="U42" i="1"/>
  <c r="R42" i="1"/>
  <c r="O42" i="1"/>
  <c r="L42" i="1"/>
  <c r="I42" i="1"/>
  <c r="F42" i="1"/>
  <c r="C42" i="1"/>
  <c r="X41" i="1"/>
  <c r="U41" i="1"/>
  <c r="R41" i="1"/>
  <c r="O41" i="1"/>
  <c r="L41" i="1"/>
  <c r="I41" i="1"/>
  <c r="F41" i="1"/>
  <c r="C41" i="1"/>
  <c r="X40" i="1"/>
  <c r="U40" i="1"/>
  <c r="R40" i="1"/>
  <c r="O40" i="1"/>
  <c r="L40" i="1"/>
  <c r="I40" i="1"/>
  <c r="F40" i="1"/>
  <c r="C40" i="1"/>
  <c r="X39" i="1"/>
  <c r="U39" i="1"/>
  <c r="R39" i="1"/>
  <c r="O39" i="1"/>
  <c r="L39" i="1"/>
  <c r="I39" i="1"/>
  <c r="F39" i="1"/>
  <c r="C39" i="1"/>
  <c r="X38" i="1"/>
  <c r="U38" i="1"/>
  <c r="R38" i="1"/>
  <c r="O38" i="1"/>
  <c r="L38" i="1"/>
  <c r="I38" i="1"/>
  <c r="F38" i="1"/>
  <c r="C38" i="1"/>
  <c r="X37" i="1"/>
  <c r="U37" i="1"/>
  <c r="R37" i="1"/>
  <c r="O37" i="1"/>
  <c r="L37" i="1"/>
  <c r="I37" i="1"/>
  <c r="F37" i="1"/>
  <c r="C37" i="1"/>
  <c r="X36" i="1"/>
  <c r="U36" i="1"/>
  <c r="R36" i="1"/>
  <c r="O36" i="1"/>
  <c r="L36" i="1"/>
  <c r="I36" i="1"/>
  <c r="F36" i="1"/>
  <c r="C36" i="1"/>
  <c r="X35" i="1"/>
  <c r="U35" i="1"/>
  <c r="R35" i="1"/>
  <c r="O35" i="1"/>
  <c r="L35" i="1"/>
  <c r="I35" i="1"/>
  <c r="F35" i="1"/>
  <c r="C35" i="1"/>
  <c r="X34" i="1"/>
  <c r="U34" i="1"/>
  <c r="R34" i="1"/>
  <c r="O34" i="1"/>
  <c r="L34" i="1"/>
  <c r="I34" i="1"/>
  <c r="F34" i="1"/>
  <c r="C34" i="1"/>
  <c r="X33" i="1"/>
  <c r="U33" i="1"/>
  <c r="R33" i="1"/>
  <c r="O33" i="1"/>
  <c r="L33" i="1"/>
  <c r="I33" i="1"/>
  <c r="F33" i="1"/>
  <c r="C33" i="1"/>
  <c r="X32" i="1"/>
  <c r="U32" i="1"/>
  <c r="AC57" i="1" s="1"/>
  <c r="R32" i="1"/>
  <c r="AC55" i="1" s="1"/>
  <c r="O32" i="1"/>
  <c r="AC53" i="1" s="1"/>
  <c r="L32" i="1"/>
  <c r="I32" i="1"/>
  <c r="F32" i="1"/>
  <c r="C32" i="1"/>
  <c r="X31" i="1"/>
  <c r="U31" i="1"/>
  <c r="R31" i="1"/>
  <c r="O31" i="1"/>
  <c r="L31" i="1"/>
  <c r="I31" i="1"/>
  <c r="F31" i="1"/>
  <c r="C31" i="1"/>
  <c r="X30" i="1"/>
  <c r="U30" i="1"/>
  <c r="R30" i="1"/>
  <c r="O30" i="1"/>
  <c r="L30" i="1"/>
  <c r="I30" i="1"/>
  <c r="F30" i="1"/>
  <c r="C30" i="1"/>
  <c r="X29" i="1"/>
  <c r="U29" i="1"/>
  <c r="R29" i="1"/>
  <c r="O29" i="1"/>
  <c r="L29" i="1"/>
  <c r="I29" i="1"/>
  <c r="F29" i="1"/>
  <c r="C29" i="1"/>
  <c r="X28" i="1"/>
  <c r="U28" i="1"/>
  <c r="R28" i="1"/>
  <c r="O28" i="1"/>
  <c r="L28" i="1"/>
  <c r="I28" i="1"/>
  <c r="F28" i="1"/>
  <c r="C28" i="1"/>
  <c r="X27" i="1"/>
  <c r="U27" i="1"/>
  <c r="R27" i="1"/>
  <c r="O27" i="1"/>
  <c r="L27" i="1"/>
  <c r="I27" i="1"/>
  <c r="F27" i="1"/>
  <c r="C27" i="1"/>
  <c r="X26" i="1"/>
  <c r="U26" i="1"/>
  <c r="R26" i="1"/>
  <c r="O26" i="1"/>
  <c r="L26" i="1"/>
  <c r="I26" i="1"/>
  <c r="F26" i="1"/>
  <c r="C26" i="1"/>
  <c r="X25" i="1"/>
  <c r="U25" i="1"/>
  <c r="R25" i="1"/>
  <c r="O25" i="1"/>
  <c r="L25" i="1"/>
  <c r="I25" i="1"/>
  <c r="F25" i="1"/>
  <c r="C25" i="1"/>
  <c r="X24" i="1"/>
  <c r="U24" i="1"/>
  <c r="R24" i="1"/>
  <c r="O24" i="1"/>
  <c r="L24" i="1"/>
  <c r="I24" i="1"/>
  <c r="F24" i="1"/>
  <c r="C24" i="1"/>
  <c r="X23" i="1"/>
  <c r="U23" i="1"/>
  <c r="R23" i="1"/>
  <c r="O23" i="1"/>
  <c r="L23" i="1"/>
  <c r="I23" i="1"/>
  <c r="F23" i="1"/>
  <c r="C23" i="1"/>
  <c r="X22" i="1"/>
  <c r="U22" i="1"/>
  <c r="R22" i="1"/>
  <c r="O22" i="1"/>
  <c r="L22" i="1"/>
  <c r="I22" i="1"/>
  <c r="F22" i="1"/>
  <c r="C22" i="1"/>
  <c r="X21" i="1"/>
  <c r="U21" i="1"/>
  <c r="R21" i="1"/>
  <c r="O21" i="1"/>
  <c r="L21" i="1"/>
  <c r="I21" i="1"/>
  <c r="F21" i="1"/>
  <c r="C21" i="1"/>
  <c r="X20" i="1"/>
  <c r="U20" i="1"/>
  <c r="R20" i="1"/>
  <c r="O20" i="1"/>
  <c r="L20" i="1"/>
  <c r="I20" i="1"/>
  <c r="F20" i="1"/>
  <c r="C20" i="1"/>
  <c r="X19" i="1"/>
  <c r="U19" i="1"/>
  <c r="R19" i="1"/>
  <c r="O19" i="1"/>
  <c r="L19" i="1"/>
  <c r="I19" i="1"/>
  <c r="F19" i="1"/>
  <c r="C19" i="1"/>
  <c r="X18" i="1"/>
  <c r="U18" i="1"/>
  <c r="R18" i="1"/>
  <c r="O18" i="1"/>
  <c r="L18" i="1"/>
  <c r="I18" i="1"/>
  <c r="F18" i="1"/>
  <c r="C18" i="1"/>
  <c r="X17" i="1"/>
  <c r="U17" i="1"/>
  <c r="R17" i="1"/>
  <c r="O17" i="1"/>
  <c r="L17" i="1"/>
  <c r="I17" i="1"/>
  <c r="F17" i="1"/>
  <c r="C17" i="1"/>
  <c r="X16" i="1"/>
  <c r="U16" i="1"/>
  <c r="R16" i="1"/>
  <c r="O16" i="1"/>
  <c r="L16" i="1"/>
  <c r="I16" i="1"/>
  <c r="F16" i="1"/>
  <c r="C16" i="1"/>
  <c r="X15" i="1"/>
  <c r="U15" i="1"/>
  <c r="R15" i="1"/>
  <c r="O15" i="1"/>
  <c r="L15" i="1"/>
  <c r="I15" i="1"/>
  <c r="F15" i="1"/>
  <c r="C15" i="1"/>
  <c r="X14" i="1"/>
  <c r="U14" i="1"/>
  <c r="R14" i="1"/>
  <c r="O14" i="1"/>
  <c r="L14" i="1"/>
  <c r="I14" i="1"/>
  <c r="F14" i="1"/>
  <c r="C14" i="1"/>
  <c r="X13" i="1"/>
  <c r="U13" i="1"/>
  <c r="R13" i="1"/>
  <c r="O13" i="1"/>
  <c r="L13" i="1"/>
  <c r="I13" i="1"/>
  <c r="F13" i="1"/>
  <c r="C13" i="1"/>
  <c r="X12" i="1"/>
  <c r="U12" i="1"/>
  <c r="R12" i="1"/>
  <c r="O12" i="1"/>
  <c r="L12" i="1"/>
  <c r="I12" i="1"/>
  <c r="F12" i="1"/>
  <c r="C12" i="1"/>
  <c r="X11" i="1"/>
  <c r="U11" i="1"/>
  <c r="R11" i="1"/>
  <c r="O11" i="1"/>
  <c r="L11" i="1"/>
  <c r="I11" i="1"/>
  <c r="F11" i="1"/>
  <c r="C11" i="1"/>
  <c r="X10" i="1"/>
  <c r="U10" i="1"/>
  <c r="R10" i="1"/>
  <c r="O10" i="1"/>
  <c r="L10" i="1"/>
  <c r="I10" i="1"/>
  <c r="F10" i="1"/>
  <c r="C10" i="1"/>
  <c r="X9" i="1"/>
  <c r="U9" i="1"/>
  <c r="R9" i="1"/>
  <c r="O9" i="1"/>
  <c r="L9" i="1"/>
  <c r="I9" i="1"/>
  <c r="F9" i="1"/>
  <c r="C9" i="1"/>
  <c r="X8" i="1"/>
  <c r="U8" i="1"/>
  <c r="R8" i="1"/>
  <c r="O8" i="1"/>
  <c r="L8" i="1"/>
  <c r="I8" i="1"/>
  <c r="F8" i="1"/>
  <c r="C8" i="1"/>
  <c r="X7" i="1"/>
  <c r="U7" i="1"/>
  <c r="R7" i="1"/>
  <c r="O7" i="1"/>
  <c r="L7" i="1"/>
  <c r="I7" i="1"/>
  <c r="F7" i="1"/>
  <c r="C7" i="1"/>
  <c r="X6" i="1"/>
  <c r="U6" i="1"/>
  <c r="R6" i="1"/>
  <c r="O6" i="1"/>
  <c r="L6" i="1"/>
  <c r="I6" i="1"/>
  <c r="F6" i="1"/>
  <c r="C6" i="1"/>
  <c r="X5" i="1"/>
  <c r="U5" i="1"/>
  <c r="R5" i="1"/>
  <c r="O5" i="1"/>
  <c r="L5" i="1"/>
  <c r="I5" i="1"/>
  <c r="F5" i="1"/>
  <c r="C5" i="1"/>
  <c r="X4" i="1"/>
  <c r="U4" i="1"/>
  <c r="R4" i="1"/>
  <c r="O4" i="1"/>
  <c r="L4" i="1"/>
  <c r="I4" i="1"/>
  <c r="F4" i="1"/>
  <c r="C4" i="1"/>
  <c r="X3" i="1"/>
  <c r="U3" i="1"/>
  <c r="R3" i="1"/>
  <c r="O3" i="1"/>
  <c r="L3" i="1"/>
  <c r="I3" i="1"/>
  <c r="F3" i="1"/>
  <c r="C3" i="1"/>
  <c r="X2" i="1"/>
  <c r="AB11" i="1" s="1"/>
  <c r="U2" i="1"/>
  <c r="AB57" i="1" s="1"/>
  <c r="R2" i="1"/>
  <c r="AB55" i="1" s="1"/>
  <c r="O2" i="1"/>
  <c r="AB53" i="1" s="1"/>
  <c r="L2" i="1"/>
  <c r="AB7" i="1" s="1"/>
  <c r="I2" i="1"/>
  <c r="AB6" i="1" s="1"/>
  <c r="F2" i="1"/>
  <c r="AB5" i="1" s="1"/>
  <c r="C2" i="1"/>
  <c r="AB4" i="1" s="1"/>
  <c r="M146" i="6" l="1"/>
  <c r="S147" i="6"/>
  <c r="V146" i="6"/>
  <c r="V147" i="6"/>
  <c r="AK9" i="6"/>
  <c r="S146" i="6"/>
  <c r="AA187" i="6"/>
  <c r="Y146" i="6"/>
  <c r="Y147" i="6"/>
  <c r="D146" i="6"/>
  <c r="D147" i="6"/>
  <c r="M147" i="6"/>
  <c r="P146" i="6"/>
  <c r="P147" i="6"/>
  <c r="G146" i="6"/>
  <c r="G147" i="6"/>
  <c r="J146" i="6"/>
  <c r="J147" i="6"/>
  <c r="AO63" i="6"/>
  <c r="AO65" i="6"/>
  <c r="AK10" i="6"/>
  <c r="AK11" i="6"/>
  <c r="AN11" i="6" s="1"/>
  <c r="AK4" i="6"/>
  <c r="AK5" i="6"/>
  <c r="AL5" i="6" s="1"/>
  <c r="F4" i="8" s="1"/>
  <c r="G4" i="8" s="1"/>
  <c r="H4" i="8" s="1"/>
  <c r="AK6" i="6"/>
  <c r="U186" i="9"/>
  <c r="AK8" i="6"/>
  <c r="D170" i="5"/>
  <c r="D178" i="5"/>
  <c r="AF7" i="5"/>
  <c r="S163" i="5"/>
  <c r="D148" i="5"/>
  <c r="S153" i="5"/>
  <c r="D156" i="5"/>
  <c r="D164" i="5"/>
  <c r="S177" i="5"/>
  <c r="AG8" i="5"/>
  <c r="D9" i="7" s="1"/>
  <c r="P148" i="5"/>
  <c r="I6" i="9"/>
  <c r="L4" i="9"/>
  <c r="L5" i="9"/>
  <c r="O9" i="9"/>
  <c r="L10" i="9"/>
  <c r="I11" i="9"/>
  <c r="U6" i="9"/>
  <c r="X4" i="9"/>
  <c r="X5" i="9"/>
  <c r="R12" i="9"/>
  <c r="R13" i="9"/>
  <c r="R16" i="9"/>
  <c r="R17" i="9"/>
  <c r="R20" i="9"/>
  <c r="R21" i="9"/>
  <c r="R24" i="9"/>
  <c r="R25" i="9"/>
  <c r="R28" i="9"/>
  <c r="R29" i="9"/>
  <c r="R32" i="9"/>
  <c r="R36" i="9"/>
  <c r="R37" i="9"/>
  <c r="R40" i="9"/>
  <c r="R41" i="9"/>
  <c r="R45" i="9"/>
  <c r="R49" i="9"/>
  <c r="C9" i="9"/>
  <c r="X10" i="9"/>
  <c r="U11" i="9"/>
  <c r="M153" i="5"/>
  <c r="M169" i="5"/>
  <c r="M148" i="5"/>
  <c r="M155" i="5"/>
  <c r="M163" i="5"/>
  <c r="G148" i="5"/>
  <c r="G155" i="5"/>
  <c r="G163" i="5"/>
  <c r="G153" i="5"/>
  <c r="G169" i="5"/>
  <c r="G177" i="5"/>
  <c r="AD4" i="1"/>
  <c r="P170" i="5"/>
  <c r="J177" i="5"/>
  <c r="M177" i="5"/>
  <c r="AK53" i="5"/>
  <c r="J148" i="5"/>
  <c r="J155" i="5"/>
  <c r="J163" i="5"/>
  <c r="J153" i="5"/>
  <c r="J169" i="5"/>
  <c r="D136" i="1"/>
  <c r="P156" i="5"/>
  <c r="P164" i="5"/>
  <c r="P154" i="5"/>
  <c r="AH53" i="1"/>
  <c r="G114" i="1"/>
  <c r="S143" i="1"/>
  <c r="AE7" i="3"/>
  <c r="AG7" i="3" s="1"/>
  <c r="AF8" i="3"/>
  <c r="P178" i="5"/>
  <c r="D114" i="1"/>
  <c r="D137" i="1"/>
  <c r="AK51" i="5"/>
  <c r="J136" i="1"/>
  <c r="S169" i="5"/>
  <c r="P114" i="1"/>
  <c r="AG4" i="3"/>
  <c r="P137" i="1"/>
  <c r="V137" i="1"/>
  <c r="S144" i="1"/>
  <c r="M155" i="1"/>
  <c r="G164" i="1"/>
  <c r="F14" i="9"/>
  <c r="F18" i="9"/>
  <c r="F22" i="9"/>
  <c r="F26" i="9"/>
  <c r="F30" i="9"/>
  <c r="F34" i="9"/>
  <c r="F37" i="9"/>
  <c r="I59" i="9"/>
  <c r="I61" i="9"/>
  <c r="I63" i="9"/>
  <c r="I65" i="9"/>
  <c r="I67" i="9"/>
  <c r="I69" i="9"/>
  <c r="I71" i="9"/>
  <c r="I73" i="9"/>
  <c r="I75" i="9"/>
  <c r="I77" i="9"/>
  <c r="I79" i="9"/>
  <c r="I81" i="9"/>
  <c r="I83" i="9"/>
  <c r="I85" i="9"/>
  <c r="I87" i="9"/>
  <c r="I88" i="9"/>
  <c r="I89" i="9"/>
  <c r="I90" i="9"/>
  <c r="I91" i="9"/>
  <c r="I92" i="9"/>
  <c r="I93" i="9"/>
  <c r="I94" i="9"/>
  <c r="I95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AC9" i="1"/>
  <c r="M143" i="1"/>
  <c r="F13" i="9"/>
  <c r="F17" i="9"/>
  <c r="F21" i="9"/>
  <c r="F25" i="9"/>
  <c r="F29" i="9"/>
  <c r="F33" i="9"/>
  <c r="F38" i="9"/>
  <c r="F41" i="9"/>
  <c r="F42" i="9"/>
  <c r="F46" i="9"/>
  <c r="F50" i="9"/>
  <c r="I56" i="9"/>
  <c r="I57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96" i="9"/>
  <c r="AH55" i="1"/>
  <c r="P155" i="1"/>
  <c r="J155" i="1"/>
  <c r="V114" i="1"/>
  <c r="V143" i="1"/>
  <c r="S155" i="1"/>
  <c r="M164" i="1"/>
  <c r="M170" i="1"/>
  <c r="AG6" i="3"/>
  <c r="S155" i="5"/>
  <c r="AB9" i="1"/>
  <c r="V169" i="1"/>
  <c r="V156" i="1"/>
  <c r="P169" i="1"/>
  <c r="P170" i="1"/>
  <c r="V155" i="1"/>
  <c r="S148" i="5"/>
  <c r="AC10" i="1"/>
  <c r="S136" i="1"/>
  <c r="P144" i="1"/>
  <c r="D164" i="1"/>
  <c r="R170" i="9"/>
  <c r="D33" i="3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L14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R22" i="9"/>
  <c r="X32" i="9"/>
  <c r="F6" i="9"/>
  <c r="C46" i="9"/>
  <c r="F8" i="9"/>
  <c r="C16" i="9"/>
  <c r="O25" i="9"/>
  <c r="L35" i="9"/>
  <c r="U57" i="9"/>
  <c r="O10" i="9"/>
  <c r="X17" i="9"/>
  <c r="U27" i="9"/>
  <c r="C38" i="9"/>
  <c r="X83" i="9"/>
  <c r="O3" i="9"/>
  <c r="AB54" i="9" s="1"/>
  <c r="O12" i="9"/>
  <c r="C20" i="9"/>
  <c r="L30" i="9"/>
  <c r="U41" i="9"/>
  <c r="R116" i="9"/>
  <c r="F4" i="9"/>
  <c r="F7" i="9"/>
  <c r="O8" i="9"/>
  <c r="C11" i="9"/>
  <c r="C13" i="9"/>
  <c r="U14" i="9"/>
  <c r="U16" i="9"/>
  <c r="L18" i="9"/>
  <c r="O20" i="9"/>
  <c r="O23" i="9"/>
  <c r="X25" i="9"/>
  <c r="L28" i="9"/>
  <c r="F31" i="9"/>
  <c r="O33" i="9"/>
  <c r="AC54" i="9" s="1"/>
  <c r="R35" i="9"/>
  <c r="F39" i="9"/>
  <c r="O42" i="9"/>
  <c r="F48" i="9"/>
  <c r="X63" i="9"/>
  <c r="R90" i="9"/>
  <c r="X127" i="9"/>
  <c r="C5" i="9"/>
  <c r="O7" i="9"/>
  <c r="R9" i="9"/>
  <c r="O11" i="9"/>
  <c r="L13" i="9"/>
  <c r="F15" i="9"/>
  <c r="X16" i="9"/>
  <c r="R18" i="9"/>
  <c r="O21" i="9"/>
  <c r="C24" i="9"/>
  <c r="O26" i="9"/>
  <c r="L29" i="9"/>
  <c r="R31" i="9"/>
  <c r="C34" i="9"/>
  <c r="X36" i="9"/>
  <c r="U39" i="9"/>
  <c r="U42" i="9"/>
  <c r="R50" i="9"/>
  <c r="R70" i="9"/>
  <c r="U96" i="9"/>
  <c r="X139" i="9"/>
  <c r="F3" i="9"/>
  <c r="AB6" i="9" s="1"/>
  <c r="O5" i="9"/>
  <c r="C8" i="9"/>
  <c r="X9" i="9"/>
  <c r="R11" i="9"/>
  <c r="C14" i="9"/>
  <c r="R15" i="9"/>
  <c r="C17" i="9"/>
  <c r="R19" i="9"/>
  <c r="C22" i="9"/>
  <c r="L24" i="9"/>
  <c r="F27" i="9"/>
  <c r="X29" i="9"/>
  <c r="C32" i="9"/>
  <c r="X34" i="9"/>
  <c r="L37" i="9"/>
  <c r="L40" i="9"/>
  <c r="X43" i="9"/>
  <c r="O52" i="9"/>
  <c r="F77" i="9"/>
  <c r="L106" i="9"/>
  <c r="U158" i="9"/>
  <c r="L44" i="9"/>
  <c r="U46" i="9"/>
  <c r="U48" i="9"/>
  <c r="C51" i="9"/>
  <c r="C53" i="9"/>
  <c r="O55" i="9"/>
  <c r="L58" i="9"/>
  <c r="L65" i="9"/>
  <c r="X71" i="9"/>
  <c r="X78" i="9"/>
  <c r="U85" i="9"/>
  <c r="F92" i="9"/>
  <c r="L98" i="9"/>
  <c r="X108" i="9"/>
  <c r="U119" i="9"/>
  <c r="U130" i="9"/>
  <c r="X142" i="9"/>
  <c r="O164" i="9"/>
  <c r="X44" i="9"/>
  <c r="L47" i="9"/>
  <c r="F49" i="9"/>
  <c r="R51" i="9"/>
  <c r="R53" i="9"/>
  <c r="F56" i="9"/>
  <c r="U59" i="9"/>
  <c r="X66" i="9"/>
  <c r="X73" i="9"/>
  <c r="R80" i="9"/>
  <c r="X86" i="9"/>
  <c r="X93" i="9"/>
  <c r="F100" i="9"/>
  <c r="F112" i="9"/>
  <c r="L122" i="9"/>
  <c r="U133" i="9"/>
  <c r="X146" i="9"/>
  <c r="U185" i="9"/>
  <c r="AH58" i="9" s="1"/>
  <c r="U183" i="9"/>
  <c r="R181" i="9"/>
  <c r="R178" i="9"/>
  <c r="F177" i="9"/>
  <c r="O175" i="9"/>
  <c r="F173" i="9"/>
  <c r="C172" i="9"/>
  <c r="F170" i="9"/>
  <c r="C169" i="9"/>
  <c r="O167" i="9"/>
  <c r="U165" i="9"/>
  <c r="X163" i="9"/>
  <c r="U162" i="9"/>
  <c r="F161" i="9"/>
  <c r="R159" i="9"/>
  <c r="L158" i="9"/>
  <c r="C157" i="9"/>
  <c r="L155" i="9"/>
  <c r="C154" i="9"/>
  <c r="L152" i="9"/>
  <c r="C151" i="9"/>
  <c r="L149" i="9"/>
  <c r="X147" i="9"/>
  <c r="U146" i="9"/>
  <c r="U144" i="9"/>
  <c r="R143" i="9"/>
  <c r="L142" i="9"/>
  <c r="O140" i="9"/>
  <c r="F139" i="9"/>
  <c r="U137" i="9"/>
  <c r="X135" i="9"/>
  <c r="X133" i="9"/>
  <c r="X131" i="9"/>
  <c r="R129" i="9"/>
  <c r="U127" i="9"/>
  <c r="U125" i="9"/>
  <c r="AF58" i="9" s="1"/>
  <c r="L123" i="9"/>
  <c r="L121" i="9"/>
  <c r="R119" i="9"/>
  <c r="F117" i="9"/>
  <c r="U115" i="9"/>
  <c r="R113" i="9"/>
  <c r="L111" i="9"/>
  <c r="R109" i="9"/>
  <c r="L107" i="9"/>
  <c r="F105" i="9"/>
  <c r="X102" i="9"/>
  <c r="F101" i="9"/>
  <c r="X98" i="9"/>
  <c r="O185" i="9"/>
  <c r="AH54" i="9" s="1"/>
  <c r="R183" i="9"/>
  <c r="F180" i="9"/>
  <c r="F178" i="9"/>
  <c r="C177" i="9"/>
  <c r="U174" i="9"/>
  <c r="C173" i="9"/>
  <c r="R171" i="9"/>
  <c r="C170" i="9"/>
  <c r="R168" i="9"/>
  <c r="X166" i="9"/>
  <c r="C165" i="9"/>
  <c r="U163" i="9"/>
  <c r="O162" i="9"/>
  <c r="R160" i="9"/>
  <c r="O159" i="9"/>
  <c r="C158" i="9"/>
  <c r="O156" i="9"/>
  <c r="AG54" i="9" s="1"/>
  <c r="C155" i="9"/>
  <c r="L153" i="9"/>
  <c r="X151" i="9"/>
  <c r="U150" i="9"/>
  <c r="C149" i="9"/>
  <c r="R147" i="9"/>
  <c r="L146" i="9"/>
  <c r="R144" i="9"/>
  <c r="L143" i="9"/>
  <c r="O141" i="9"/>
  <c r="L140" i="9"/>
  <c r="C139" i="9"/>
  <c r="C137" i="9"/>
  <c r="R135" i="9"/>
  <c r="C185" i="9"/>
  <c r="O182" i="9"/>
  <c r="U179" i="9"/>
  <c r="C178" i="9"/>
  <c r="F176" i="9"/>
  <c r="O174" i="9"/>
  <c r="X172" i="9"/>
  <c r="C171" i="9"/>
  <c r="U169" i="9"/>
  <c r="L168" i="9"/>
  <c r="O166" i="9"/>
  <c r="U164" i="9"/>
  <c r="R163" i="9"/>
  <c r="X161" i="9"/>
  <c r="O160" i="9"/>
  <c r="C159" i="9"/>
  <c r="O157" i="9"/>
  <c r="C156" i="9"/>
  <c r="O154" i="9"/>
  <c r="C153" i="9"/>
  <c r="U151" i="9"/>
  <c r="C150" i="9"/>
  <c r="R148" i="9"/>
  <c r="O147" i="9"/>
  <c r="R145" i="9"/>
  <c r="O184" i="9"/>
  <c r="C176" i="9"/>
  <c r="F169" i="9"/>
  <c r="C163" i="9"/>
  <c r="F157" i="9"/>
  <c r="F151" i="9"/>
  <c r="L145" i="9"/>
  <c r="O142" i="9"/>
  <c r="R139" i="9"/>
  <c r="L136" i="9"/>
  <c r="X132" i="9"/>
  <c r="L130" i="9"/>
  <c r="F127" i="9"/>
  <c r="R124" i="9"/>
  <c r="U121" i="9"/>
  <c r="U118" i="9"/>
  <c r="O116" i="9"/>
  <c r="L114" i="9"/>
  <c r="X110" i="9"/>
  <c r="F108" i="9"/>
  <c r="X105" i="9"/>
  <c r="U102" i="9"/>
  <c r="X99" i="9"/>
  <c r="R97" i="9"/>
  <c r="R96" i="9"/>
  <c r="X94" i="9"/>
  <c r="F93" i="9"/>
  <c r="U91" i="9"/>
  <c r="L90" i="9"/>
  <c r="R88" i="9"/>
  <c r="U86" i="9"/>
  <c r="F85" i="9"/>
  <c r="L83" i="9"/>
  <c r="X81" i="9"/>
  <c r="L80" i="9"/>
  <c r="L78" i="9"/>
  <c r="U76" i="9"/>
  <c r="L75" i="9"/>
  <c r="L73" i="9"/>
  <c r="U71" i="9"/>
  <c r="F70" i="9"/>
  <c r="F68" i="9"/>
  <c r="U66" i="9"/>
  <c r="F65" i="9"/>
  <c r="L63" i="9"/>
  <c r="X60" i="9"/>
  <c r="R59" i="9"/>
  <c r="X57" i="9"/>
  <c r="R56" i="9"/>
  <c r="L55" i="9"/>
  <c r="C54" i="9"/>
  <c r="X52" i="9"/>
  <c r="U51" i="9"/>
  <c r="U50" i="9"/>
  <c r="U49" i="9"/>
  <c r="O48" i="9"/>
  <c r="O47" i="9"/>
  <c r="O46" i="9"/>
  <c r="C45" i="9"/>
  <c r="F44" i="9"/>
  <c r="F43" i="9"/>
  <c r="X41" i="9"/>
  <c r="O40" i="9"/>
  <c r="R39" i="9"/>
  <c r="O38" i="9"/>
  <c r="C37" i="9"/>
  <c r="X35" i="9"/>
  <c r="C35" i="9"/>
  <c r="L34" i="9"/>
  <c r="L33" i="9"/>
  <c r="F32" i="9"/>
  <c r="O31" i="9"/>
  <c r="R30" i="9"/>
  <c r="O29" i="9"/>
  <c r="O28" i="9"/>
  <c r="R27" i="9"/>
  <c r="R26" i="9"/>
  <c r="U25" i="9"/>
  <c r="U24" i="9"/>
  <c r="R23" i="9"/>
  <c r="U22" i="9"/>
  <c r="X21" i="9"/>
  <c r="U20" i="9"/>
  <c r="U19" i="9"/>
  <c r="X18" i="9"/>
  <c r="F182" i="9"/>
  <c r="C174" i="9"/>
  <c r="U167" i="9"/>
  <c r="L161" i="9"/>
  <c r="R155" i="9"/>
  <c r="X149" i="9"/>
  <c r="O144" i="9"/>
  <c r="L141" i="9"/>
  <c r="L138" i="9"/>
  <c r="F135" i="9"/>
  <c r="R132" i="9"/>
  <c r="L129" i="9"/>
  <c r="U126" i="9"/>
  <c r="L124" i="9"/>
  <c r="X120" i="9"/>
  <c r="F118" i="9"/>
  <c r="X115" i="9"/>
  <c r="F113" i="9"/>
  <c r="U110" i="9"/>
  <c r="U107" i="9"/>
  <c r="U104" i="9"/>
  <c r="U101" i="9"/>
  <c r="L99" i="9"/>
  <c r="L97" i="9"/>
  <c r="F96" i="9"/>
  <c r="L94" i="9"/>
  <c r="X92" i="9"/>
  <c r="R91" i="9"/>
  <c r="U89" i="9"/>
  <c r="X87" i="9"/>
  <c r="R86" i="9"/>
  <c r="U84" i="9"/>
  <c r="X82" i="9"/>
  <c r="L81" i="9"/>
  <c r="R79" i="9"/>
  <c r="F78" i="9"/>
  <c r="L76" i="9"/>
  <c r="R74" i="9"/>
  <c r="X72" i="9"/>
  <c r="R71" i="9"/>
  <c r="U69" i="9"/>
  <c r="X67" i="9"/>
  <c r="L66" i="9"/>
  <c r="R64" i="9"/>
  <c r="AD56" i="9" s="1"/>
  <c r="X62" i="9"/>
  <c r="U60" i="9"/>
  <c r="C179" i="9"/>
  <c r="L172" i="9"/>
  <c r="L166" i="9"/>
  <c r="F160" i="9"/>
  <c r="L154" i="9"/>
  <c r="O148" i="9"/>
  <c r="X143" i="9"/>
  <c r="C141" i="9"/>
  <c r="X137" i="9"/>
  <c r="F134" i="9"/>
  <c r="L131" i="9"/>
  <c r="X128" i="9"/>
  <c r="X125" i="9"/>
  <c r="F123" i="9"/>
  <c r="X119" i="9"/>
  <c r="U117" i="9"/>
  <c r="L115" i="9"/>
  <c r="L112" i="9"/>
  <c r="U109" i="9"/>
  <c r="R106" i="9"/>
  <c r="F104" i="9"/>
  <c r="R101" i="9"/>
  <c r="R98" i="9"/>
  <c r="F97" i="9"/>
  <c r="U95" i="9"/>
  <c r="F94" i="9"/>
  <c r="R92" i="9"/>
  <c r="U90" i="9"/>
  <c r="L89" i="9"/>
  <c r="U87" i="9"/>
  <c r="X85" i="9"/>
  <c r="F84" i="9"/>
  <c r="U82" i="9"/>
  <c r="X80" i="9"/>
  <c r="L79" i="9"/>
  <c r="U77" i="9"/>
  <c r="U75" i="9"/>
  <c r="L74" i="9"/>
  <c r="U72" i="9"/>
  <c r="U70" i="9"/>
  <c r="F69" i="9"/>
  <c r="U67" i="9"/>
  <c r="X65" i="9"/>
  <c r="L64" i="9"/>
  <c r="R62" i="9"/>
  <c r="F60" i="9"/>
  <c r="X58" i="9"/>
  <c r="F57" i="9"/>
  <c r="U55" i="9"/>
  <c r="U54" i="9"/>
  <c r="L53" i="9"/>
  <c r="L52" i="9"/>
  <c r="L51" i="9"/>
  <c r="C50" i="9"/>
  <c r="C49" i="9"/>
  <c r="C48" i="9"/>
  <c r="X46" i="9"/>
  <c r="U45" i="9"/>
  <c r="U44" i="9"/>
  <c r="R43" i="9"/>
  <c r="R42" i="9"/>
  <c r="L41" i="9"/>
  <c r="X39" i="9"/>
  <c r="C39" i="9"/>
  <c r="X37" i="9"/>
  <c r="L36" i="9"/>
  <c r="O35" i="9"/>
  <c r="U34" i="9"/>
  <c r="U33" i="9"/>
  <c r="AC58" i="9" s="1"/>
  <c r="U32" i="9"/>
  <c r="X31" i="9"/>
  <c r="X30" i="9"/>
  <c r="C30" i="9"/>
  <c r="C29" i="9"/>
  <c r="C28" i="9"/>
  <c r="C27" i="9"/>
  <c r="L26" i="9"/>
  <c r="C25" i="9"/>
  <c r="F24" i="9"/>
  <c r="F23" i="9"/>
  <c r="L22" i="9"/>
  <c r="L21" i="9"/>
  <c r="L20" i="9"/>
  <c r="F19" i="9"/>
  <c r="O18" i="9"/>
  <c r="O17" i="9"/>
  <c r="L16" i="9"/>
  <c r="O15" i="9"/>
  <c r="R14" i="9"/>
  <c r="O13" i="9"/>
  <c r="F12" i="9"/>
  <c r="L11" i="9"/>
  <c r="C10" i="9"/>
  <c r="F9" i="9"/>
  <c r="U7" i="9"/>
  <c r="X6" i="9"/>
  <c r="R5" i="9"/>
  <c r="O4" i="9"/>
  <c r="C3" i="9"/>
  <c r="AB5" i="9" s="1"/>
  <c r="R4" i="9"/>
  <c r="C6" i="9"/>
  <c r="R7" i="9"/>
  <c r="L9" i="9"/>
  <c r="U10" i="9"/>
  <c r="C12" i="9"/>
  <c r="X13" i="9"/>
  <c r="X14" i="9"/>
  <c r="F16" i="9"/>
  <c r="U17" i="9"/>
  <c r="C19" i="9"/>
  <c r="C21" i="9"/>
  <c r="X22" i="9"/>
  <c r="X24" i="9"/>
  <c r="X26" i="9"/>
  <c r="U28" i="9"/>
  <c r="U30" i="9"/>
  <c r="O32" i="9"/>
  <c r="O34" i="9"/>
  <c r="F36" i="9"/>
  <c r="U38" i="9"/>
  <c r="X40" i="9"/>
  <c r="L43" i="9"/>
  <c r="O45" i="9"/>
  <c r="R47" i="9"/>
  <c r="X49" i="9"/>
  <c r="F52" i="9"/>
  <c r="F54" i="9"/>
  <c r="U56" i="9"/>
  <c r="U61" i="9"/>
  <c r="X68" i="9"/>
  <c r="R75" i="9"/>
  <c r="F82" i="9"/>
  <c r="X88" i="9"/>
  <c r="L95" i="9"/>
  <c r="R103" i="9"/>
  <c r="R114" i="9"/>
  <c r="X124" i="9"/>
  <c r="X136" i="9"/>
  <c r="U152" i="9"/>
  <c r="O177" i="9"/>
  <c r="I7" i="9"/>
  <c r="I12" i="9"/>
  <c r="U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4" i="9"/>
  <c r="I55" i="9"/>
  <c r="X59" i="9"/>
  <c r="L62" i="9"/>
  <c r="I172" i="9"/>
  <c r="I173" i="9"/>
  <c r="I174" i="9"/>
  <c r="I175" i="9"/>
  <c r="I176" i="9"/>
  <c r="I177" i="9"/>
  <c r="I178" i="9"/>
  <c r="I179" i="9"/>
  <c r="I180" i="9"/>
  <c r="U180" i="9"/>
  <c r="I181" i="9"/>
  <c r="I182" i="9"/>
  <c r="I183" i="9"/>
  <c r="I184" i="9"/>
  <c r="F5" i="9"/>
  <c r="O6" i="9"/>
  <c r="I8" i="9"/>
  <c r="U8" i="9"/>
  <c r="I9" i="9"/>
  <c r="F10" i="9"/>
  <c r="L12" i="9"/>
  <c r="L15" i="9"/>
  <c r="X15" i="9"/>
  <c r="L19" i="9"/>
  <c r="X19" i="9"/>
  <c r="L23" i="9"/>
  <c r="X23" i="9"/>
  <c r="L27" i="9"/>
  <c r="X27" i="9"/>
  <c r="L31" i="9"/>
  <c r="L54" i="9"/>
  <c r="X54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C95" i="9"/>
  <c r="O95" i="9"/>
  <c r="C96" i="9"/>
  <c r="O96" i="9"/>
  <c r="O97" i="9"/>
  <c r="C98" i="9"/>
  <c r="O98" i="9"/>
  <c r="C99" i="9"/>
  <c r="O99" i="9"/>
  <c r="C100" i="9"/>
  <c r="O100" i="9"/>
  <c r="R186" i="9"/>
  <c r="S171" i="9" s="1"/>
  <c r="X185" i="9"/>
  <c r="AC12" i="9" s="1"/>
  <c r="L185" i="9"/>
  <c r="U184" i="9"/>
  <c r="F184" i="9"/>
  <c r="O183" i="9"/>
  <c r="R182" i="9"/>
  <c r="U181" i="9"/>
  <c r="C181" i="9"/>
  <c r="R179" i="9"/>
  <c r="X178" i="9"/>
  <c r="O186" i="9"/>
  <c r="R185" i="9"/>
  <c r="X184" i="9"/>
  <c r="C184" i="9"/>
  <c r="C183" i="9"/>
  <c r="C182" i="9"/>
  <c r="R180" i="9"/>
  <c r="F179" i="9"/>
  <c r="O178" i="9"/>
  <c r="X177" i="9"/>
  <c r="L177" i="9"/>
  <c r="R176" i="9"/>
  <c r="U175" i="9"/>
  <c r="C175" i="9"/>
  <c r="F174" i="9"/>
  <c r="O173" i="9"/>
  <c r="U172" i="9"/>
  <c r="F172" i="9"/>
  <c r="L171" i="9"/>
  <c r="U170" i="9"/>
  <c r="L170" i="9"/>
  <c r="X169" i="9"/>
  <c r="L169" i="9"/>
  <c r="U168" i="9"/>
  <c r="C168" i="9"/>
  <c r="L167" i="9"/>
  <c r="U166" i="9"/>
  <c r="C166" i="9"/>
  <c r="O165" i="9"/>
  <c r="R164" i="9"/>
  <c r="C164" i="9"/>
  <c r="O163" i="9"/>
  <c r="X162" i="9"/>
  <c r="L162" i="9"/>
  <c r="O161" i="9"/>
  <c r="X160" i="9"/>
  <c r="L160" i="9"/>
  <c r="U159" i="9"/>
  <c r="F159" i="9"/>
  <c r="R158" i="9"/>
  <c r="X157" i="9"/>
  <c r="L157" i="9"/>
  <c r="U156" i="9"/>
  <c r="AG58" i="9" s="1"/>
  <c r="L156" i="9"/>
  <c r="U155" i="9"/>
  <c r="F155" i="9"/>
  <c r="R154" i="9"/>
  <c r="X153" i="9"/>
  <c r="F153" i="9"/>
  <c r="R152" i="9"/>
  <c r="C152" i="9"/>
  <c r="O151" i="9"/>
  <c r="X150" i="9"/>
  <c r="L150" i="9"/>
  <c r="O149" i="9"/>
  <c r="X148" i="9"/>
  <c r="L148" i="9"/>
  <c r="U147" i="9"/>
  <c r="F147" i="9"/>
  <c r="R146" i="9"/>
  <c r="X145" i="9"/>
  <c r="O145" i="9"/>
  <c r="X144" i="9"/>
  <c r="L144" i="9"/>
  <c r="U143" i="9"/>
  <c r="F143" i="9"/>
  <c r="R142" i="9"/>
  <c r="X141" i="9"/>
  <c r="F141" i="9"/>
  <c r="R140" i="9"/>
  <c r="C140" i="9"/>
  <c r="O139" i="9"/>
  <c r="X138" i="9"/>
  <c r="F138" i="9"/>
  <c r="L137" i="9"/>
  <c r="U136" i="9"/>
  <c r="C136" i="9"/>
  <c r="L135" i="9"/>
  <c r="L134" i="9"/>
  <c r="R133" i="9"/>
  <c r="U132" i="9"/>
  <c r="U131" i="9"/>
  <c r="X130" i="9"/>
  <c r="X129" i="9"/>
  <c r="F129" i="9"/>
  <c r="L128" i="9"/>
  <c r="L127" i="9"/>
  <c r="L126" i="9"/>
  <c r="R125" i="9"/>
  <c r="AF56" i="9" s="1"/>
  <c r="U124" i="9"/>
  <c r="U123" i="9"/>
  <c r="X122" i="9"/>
  <c r="X121" i="9"/>
  <c r="F121" i="9"/>
  <c r="L120" i="9"/>
  <c r="L119" i="9"/>
  <c r="L118" i="9"/>
  <c r="R117" i="9"/>
  <c r="U116" i="9"/>
  <c r="F116" i="9"/>
  <c r="R115" i="9"/>
  <c r="U114" i="9"/>
  <c r="U113" i="9"/>
  <c r="X112" i="9"/>
  <c r="X111" i="9"/>
  <c r="F111" i="9"/>
  <c r="L110" i="9"/>
  <c r="L109" i="9"/>
  <c r="L108" i="9"/>
  <c r="R107" i="9"/>
  <c r="U106" i="9"/>
  <c r="U105" i="9"/>
  <c r="X104" i="9"/>
  <c r="X103" i="9"/>
  <c r="F103" i="9"/>
  <c r="L102" i="9"/>
  <c r="L101" i="9"/>
  <c r="L100" i="9"/>
  <c r="R99" i="9"/>
  <c r="F186" i="9"/>
  <c r="F185" i="9"/>
  <c r="L184" i="9"/>
  <c r="U182" i="9"/>
  <c r="O181" i="9"/>
  <c r="O179" i="9"/>
  <c r="L178" i="9"/>
  <c r="R177" i="9"/>
  <c r="U176" i="9"/>
  <c r="R175" i="9"/>
  <c r="R174" i="9"/>
  <c r="R173" i="9"/>
  <c r="R172" i="9"/>
  <c r="U171" i="9"/>
  <c r="X170" i="9"/>
  <c r="R169" i="9"/>
  <c r="X168" i="9"/>
  <c r="X167" i="9"/>
  <c r="C167" i="9"/>
  <c r="F166" i="9"/>
  <c r="L165" i="9"/>
  <c r="X164" i="9"/>
  <c r="F164" i="9"/>
  <c r="L163" i="9"/>
  <c r="R162" i="9"/>
  <c r="U161" i="9"/>
  <c r="U160" i="9"/>
  <c r="C160" i="9"/>
  <c r="L159" i="9"/>
  <c r="O158" i="9"/>
  <c r="X156" i="9"/>
  <c r="F156" i="9"/>
  <c r="O155" i="9"/>
  <c r="U154" i="9"/>
  <c r="U153" i="9"/>
  <c r="X152" i="9"/>
  <c r="F152" i="9"/>
  <c r="L151" i="9"/>
  <c r="R150" i="9"/>
  <c r="U149" i="9"/>
  <c r="U148" i="9"/>
  <c r="C148" i="9"/>
  <c r="L147" i="9"/>
  <c r="O146" i="9"/>
  <c r="U145" i="9"/>
  <c r="C145" i="9"/>
  <c r="F144" i="9"/>
  <c r="O143" i="9"/>
  <c r="U142" i="9"/>
  <c r="U141" i="9"/>
  <c r="X140" i="9"/>
  <c r="F140" i="9"/>
  <c r="L139" i="9"/>
  <c r="R138" i="9"/>
  <c r="O137" i="9"/>
  <c r="O136" i="9"/>
  <c r="U135" i="9"/>
  <c r="U134" i="9"/>
  <c r="L133" i="9"/>
  <c r="L132" i="9"/>
  <c r="F131" i="9"/>
  <c r="U129" i="9"/>
  <c r="U128" i="9"/>
  <c r="R127" i="9"/>
  <c r="F126" i="9"/>
  <c r="F125" i="9"/>
  <c r="X123" i="9"/>
  <c r="U122" i="9"/>
  <c r="R121" i="9"/>
  <c r="R120" i="9"/>
  <c r="F119" i="9"/>
  <c r="X117" i="9"/>
  <c r="X116" i="9"/>
  <c r="C116" i="9"/>
  <c r="F115" i="9"/>
  <c r="X113" i="9"/>
  <c r="U112" i="9"/>
  <c r="R111" i="9"/>
  <c r="R110" i="9"/>
  <c r="F109" i="9"/>
  <c r="X107" i="9"/>
  <c r="X106" i="9"/>
  <c r="R105" i="9"/>
  <c r="L104" i="9"/>
  <c r="L103" i="9"/>
  <c r="X101" i="9"/>
  <c r="X100" i="9"/>
  <c r="U99" i="9"/>
  <c r="U98" i="9"/>
  <c r="U97" i="9"/>
  <c r="C97" i="9"/>
  <c r="L96" i="9"/>
  <c r="R95" i="9"/>
  <c r="R94" i="9"/>
  <c r="AE56" i="9" s="1"/>
  <c r="U93" i="9"/>
  <c r="U92" i="9"/>
  <c r="X91" i="9"/>
  <c r="X90" i="9"/>
  <c r="F90" i="9"/>
  <c r="F89" i="9"/>
  <c r="L88" i="9"/>
  <c r="L87" i="9"/>
  <c r="L86" i="9"/>
  <c r="L85" i="9"/>
  <c r="L84" i="9"/>
  <c r="R83" i="9"/>
  <c r="R82" i="9"/>
  <c r="U81" i="9"/>
  <c r="U80" i="9"/>
  <c r="U79" i="9"/>
  <c r="U78" i="9"/>
  <c r="X77" i="9"/>
  <c r="X76" i="9"/>
  <c r="X75" i="9"/>
  <c r="X74" i="9"/>
  <c r="F74" i="9"/>
  <c r="F73" i="9"/>
  <c r="L72" i="9"/>
  <c r="L71" i="9"/>
  <c r="L70" i="9"/>
  <c r="L69" i="9"/>
  <c r="L68" i="9"/>
  <c r="R67" i="9"/>
  <c r="R66" i="9"/>
  <c r="U65" i="9"/>
  <c r="U64" i="9"/>
  <c r="AD58" i="9" s="1"/>
  <c r="U63" i="9"/>
  <c r="U62" i="9"/>
  <c r="L61" i="9"/>
  <c r="L60" i="9"/>
  <c r="L59" i="9"/>
  <c r="F58" i="9"/>
  <c r="L57" i="9"/>
  <c r="L56" i="9"/>
  <c r="R55" i="9"/>
  <c r="C55" i="9"/>
  <c r="R54" i="9"/>
  <c r="X53" i="9"/>
  <c r="F53" i="9"/>
  <c r="R52" i="9"/>
  <c r="C52" i="9"/>
  <c r="O51" i="9"/>
  <c r="X50" i="9"/>
  <c r="L50" i="9"/>
  <c r="O49" i="9"/>
  <c r="X48" i="9"/>
  <c r="L48" i="9"/>
  <c r="U47" i="9"/>
  <c r="F47" i="9"/>
  <c r="R46" i="9"/>
  <c r="X45" i="9"/>
  <c r="F45" i="9"/>
  <c r="R44" i="9"/>
  <c r="C44" i="9"/>
  <c r="O43" i="9"/>
  <c r="X42" i="9"/>
  <c r="L42" i="9"/>
  <c r="O41" i="9"/>
  <c r="U40" i="9"/>
  <c r="C40" i="9"/>
  <c r="O39" i="9"/>
  <c r="X38" i="9"/>
  <c r="L38" i="9"/>
  <c r="O37" i="9"/>
  <c r="U36" i="9"/>
  <c r="C36" i="9"/>
  <c r="C4" i="9"/>
  <c r="U4" i="9"/>
  <c r="U5" i="9"/>
  <c r="L6" i="9"/>
  <c r="L7" i="9"/>
  <c r="X7" i="9"/>
  <c r="R8" i="9"/>
  <c r="U9" i="9"/>
  <c r="R10" i="9"/>
  <c r="F11" i="9"/>
  <c r="X11" i="9"/>
  <c r="X12" i="9"/>
  <c r="U13" i="9"/>
  <c r="O14" i="9"/>
  <c r="C15" i="9"/>
  <c r="U15" i="9"/>
  <c r="O16" i="9"/>
  <c r="L17" i="9"/>
  <c r="C18" i="9"/>
  <c r="U18" i="9"/>
  <c r="O19" i="9"/>
  <c r="F20" i="9"/>
  <c r="X20" i="9"/>
  <c r="U21" i="9"/>
  <c r="O22" i="9"/>
  <c r="C23" i="9"/>
  <c r="U23" i="9"/>
  <c r="O24" i="9"/>
  <c r="L25" i="9"/>
  <c r="C26" i="9"/>
  <c r="U26" i="9"/>
  <c r="O27" i="9"/>
  <c r="F28" i="9"/>
  <c r="X28" i="9"/>
  <c r="U29" i="9"/>
  <c r="O30" i="9"/>
  <c r="C31" i="9"/>
  <c r="U31" i="9"/>
  <c r="L32" i="9"/>
  <c r="C33" i="9"/>
  <c r="X33" i="9"/>
  <c r="R34" i="9"/>
  <c r="F35" i="9"/>
  <c r="U35" i="9"/>
  <c r="O36" i="9"/>
  <c r="U37" i="9"/>
  <c r="R38" i="9"/>
  <c r="L39" i="9"/>
  <c r="F40" i="9"/>
  <c r="C41" i="9"/>
  <c r="C42" i="9"/>
  <c r="C43" i="9"/>
  <c r="U43" i="9"/>
  <c r="O44" i="9"/>
  <c r="L45" i="9"/>
  <c r="L46" i="9"/>
  <c r="C47" i="9"/>
  <c r="X47" i="9"/>
  <c r="R48" i="9"/>
  <c r="L49" i="9"/>
  <c r="O50" i="9"/>
  <c r="F51" i="9"/>
  <c r="X51" i="9"/>
  <c r="U52" i="9"/>
  <c r="O53" i="9"/>
  <c r="O54" i="9"/>
  <c r="F55" i="9"/>
  <c r="X55" i="9"/>
  <c r="X56" i="9"/>
  <c r="R57" i="9"/>
  <c r="U58" i="9"/>
  <c r="F59" i="9"/>
  <c r="R60" i="9"/>
  <c r="X61" i="9"/>
  <c r="R63" i="9"/>
  <c r="X64" i="9"/>
  <c r="F66" i="9"/>
  <c r="L67" i="9"/>
  <c r="U68" i="9"/>
  <c r="X69" i="9"/>
  <c r="X70" i="9"/>
  <c r="R72" i="9"/>
  <c r="U73" i="9"/>
  <c r="U74" i="9"/>
  <c r="F76" i="9"/>
  <c r="L77" i="9"/>
  <c r="R78" i="9"/>
  <c r="X79" i="9"/>
  <c r="F81" i="9"/>
  <c r="L82" i="9"/>
  <c r="U83" i="9"/>
  <c r="X84" i="9"/>
  <c r="F86" i="9"/>
  <c r="R87" i="9"/>
  <c r="U88" i="9"/>
  <c r="X89" i="9"/>
  <c r="L91" i="9"/>
  <c r="L92" i="9"/>
  <c r="L93" i="9"/>
  <c r="U94" i="9"/>
  <c r="AE58" i="9" s="1"/>
  <c r="X95" i="9"/>
  <c r="X96" i="9"/>
  <c r="X97" i="9"/>
  <c r="F99" i="9"/>
  <c r="U100" i="9"/>
  <c r="R102" i="9"/>
  <c r="U103" i="9"/>
  <c r="L105" i="9"/>
  <c r="F107" i="9"/>
  <c r="U108" i="9"/>
  <c r="X109" i="9"/>
  <c r="U111" i="9"/>
  <c r="L113" i="9"/>
  <c r="X114" i="9"/>
  <c r="L116" i="9"/>
  <c r="L117" i="9"/>
  <c r="X118" i="9"/>
  <c r="U120" i="9"/>
  <c r="F122" i="9"/>
  <c r="R123" i="9"/>
  <c r="L125" i="9"/>
  <c r="X126" i="9"/>
  <c r="R128" i="9"/>
  <c r="F130" i="9"/>
  <c r="R131" i="9"/>
  <c r="F133" i="9"/>
  <c r="X134" i="9"/>
  <c r="F136" i="9"/>
  <c r="F137" i="9"/>
  <c r="U138" i="9"/>
  <c r="U139" i="9"/>
  <c r="U140" i="9"/>
  <c r="C142" i="9"/>
  <c r="C143" i="9"/>
  <c r="C144" i="9"/>
  <c r="F145" i="9"/>
  <c r="C146" i="9"/>
  <c r="C147" i="9"/>
  <c r="F148" i="9"/>
  <c r="F149" i="9"/>
  <c r="O150" i="9"/>
  <c r="R151" i="9"/>
  <c r="O152" i="9"/>
  <c r="O153" i="9"/>
  <c r="X154" i="9"/>
  <c r="X155" i="9"/>
  <c r="R156" i="9"/>
  <c r="U157" i="9"/>
  <c r="X158" i="9"/>
  <c r="X159" i="9"/>
  <c r="C161" i="9"/>
  <c r="C162" i="9"/>
  <c r="F163" i="9"/>
  <c r="L164" i="9"/>
  <c r="F165" i="9"/>
  <c r="G166" i="9" s="1"/>
  <c r="X165" i="9"/>
  <c r="F167" i="9"/>
  <c r="O168" i="9"/>
  <c r="O169" i="9"/>
  <c r="O170" i="9"/>
  <c r="F171" i="9"/>
  <c r="O172" i="9"/>
  <c r="U173" i="9"/>
  <c r="F175" i="9"/>
  <c r="O176" i="9"/>
  <c r="U177" i="9"/>
  <c r="U178" i="9"/>
  <c r="F181" i="9"/>
  <c r="F183" i="9"/>
  <c r="R184" i="9"/>
  <c r="C186" i="9"/>
  <c r="C101" i="9"/>
  <c r="O101" i="9"/>
  <c r="C102" i="9"/>
  <c r="O102" i="9"/>
  <c r="C103" i="9"/>
  <c r="O103" i="9"/>
  <c r="C104" i="9"/>
  <c r="O104" i="9"/>
  <c r="C105" i="9"/>
  <c r="O105" i="9"/>
  <c r="C106" i="9"/>
  <c r="O106" i="9"/>
  <c r="C107" i="9"/>
  <c r="O107" i="9"/>
  <c r="C108" i="9"/>
  <c r="O108" i="9"/>
  <c r="C109" i="9"/>
  <c r="O109" i="9"/>
  <c r="C110" i="9"/>
  <c r="O110" i="9"/>
  <c r="C111" i="9"/>
  <c r="O111" i="9"/>
  <c r="C112" i="9"/>
  <c r="O112" i="9"/>
  <c r="C113" i="9"/>
  <c r="O113" i="9"/>
  <c r="C114" i="9"/>
  <c r="O114" i="9"/>
  <c r="C115" i="9"/>
  <c r="O115" i="9"/>
  <c r="C117" i="9"/>
  <c r="O117" i="9"/>
  <c r="C118" i="9"/>
  <c r="O118" i="9"/>
  <c r="C119" i="9"/>
  <c r="O119" i="9"/>
  <c r="C120" i="9"/>
  <c r="O120" i="9"/>
  <c r="C121" i="9"/>
  <c r="O121" i="9"/>
  <c r="C122" i="9"/>
  <c r="O122" i="9"/>
  <c r="C123" i="9"/>
  <c r="O123" i="9"/>
  <c r="C124" i="9"/>
  <c r="O124" i="9"/>
  <c r="C125" i="9"/>
  <c r="C126" i="9"/>
  <c r="O126" i="9"/>
  <c r="C127" i="9"/>
  <c r="O127" i="9"/>
  <c r="C128" i="9"/>
  <c r="O128" i="9"/>
  <c r="C129" i="9"/>
  <c r="O129" i="9"/>
  <c r="C130" i="9"/>
  <c r="O130" i="9"/>
  <c r="C131" i="9"/>
  <c r="O131" i="9"/>
  <c r="C132" i="9"/>
  <c r="O132" i="9"/>
  <c r="C133" i="9"/>
  <c r="O133" i="9"/>
  <c r="C134" i="9"/>
  <c r="O134" i="9"/>
  <c r="C135" i="9"/>
  <c r="O135" i="9"/>
  <c r="C138" i="9"/>
  <c r="O138" i="9"/>
  <c r="O171" i="9"/>
  <c r="X171" i="9"/>
  <c r="L173" i="9"/>
  <c r="X173" i="9"/>
  <c r="L174" i="9"/>
  <c r="X174" i="9"/>
  <c r="L175" i="9"/>
  <c r="X175" i="9"/>
  <c r="L176" i="9"/>
  <c r="X176" i="9"/>
  <c r="L179" i="9"/>
  <c r="X179" i="9"/>
  <c r="L180" i="9"/>
  <c r="L181" i="9"/>
  <c r="X181" i="9"/>
  <c r="L182" i="9"/>
  <c r="X182" i="9"/>
  <c r="L183" i="9"/>
  <c r="X183" i="9"/>
  <c r="X186" i="9"/>
  <c r="I4" i="9"/>
  <c r="I5" i="9"/>
  <c r="R6" i="9"/>
  <c r="C7" i="9"/>
  <c r="L8" i="9"/>
  <c r="X8" i="9"/>
  <c r="I10" i="9"/>
  <c r="I52" i="9"/>
  <c r="I53" i="9"/>
  <c r="U53" i="9"/>
  <c r="R58" i="9"/>
  <c r="F61" i="9"/>
  <c r="R61" i="9"/>
  <c r="F62" i="9"/>
  <c r="F63" i="9"/>
  <c r="F64" i="9"/>
  <c r="R65" i="9"/>
  <c r="F67" i="9"/>
  <c r="R68" i="9"/>
  <c r="R69" i="9"/>
  <c r="F71" i="9"/>
  <c r="F72" i="9"/>
  <c r="R73" i="9"/>
  <c r="F75" i="9"/>
  <c r="R76" i="9"/>
  <c r="R77" i="9"/>
  <c r="F79" i="9"/>
  <c r="F80" i="9"/>
  <c r="R81" i="9"/>
  <c r="F83" i="9"/>
  <c r="R84" i="9"/>
  <c r="R85" i="9"/>
  <c r="F87" i="9"/>
  <c r="F88" i="9"/>
  <c r="R89" i="9"/>
  <c r="F91" i="9"/>
  <c r="R93" i="9"/>
  <c r="F95" i="9"/>
  <c r="F98" i="9"/>
  <c r="R100" i="9"/>
  <c r="F102" i="9"/>
  <c r="R104" i="9"/>
  <c r="F106" i="9"/>
  <c r="R108" i="9"/>
  <c r="F110" i="9"/>
  <c r="R112" i="9"/>
  <c r="F114" i="9"/>
  <c r="R118" i="9"/>
  <c r="F120" i="9"/>
  <c r="R122" i="9"/>
  <c r="F124" i="9"/>
  <c r="R126" i="9"/>
  <c r="F128" i="9"/>
  <c r="R130" i="9"/>
  <c r="F132" i="9"/>
  <c r="R134" i="9"/>
  <c r="R136" i="9"/>
  <c r="R137" i="9"/>
  <c r="R141" i="9"/>
  <c r="F142" i="9"/>
  <c r="F146" i="9"/>
  <c r="R149" i="9"/>
  <c r="F150" i="9"/>
  <c r="R153" i="9"/>
  <c r="F154" i="9"/>
  <c r="R157" i="9"/>
  <c r="F158" i="9"/>
  <c r="R161" i="9"/>
  <c r="F162" i="9"/>
  <c r="R166" i="9"/>
  <c r="R167" i="9"/>
  <c r="F168" i="9"/>
  <c r="C180" i="9"/>
  <c r="O180" i="9"/>
  <c r="U3" i="9"/>
  <c r="AB58" i="9" s="1"/>
  <c r="AJ6" i="6"/>
  <c r="AL6" i="6" s="1"/>
  <c r="F5" i="8" s="1"/>
  <c r="G5" i="8" s="1"/>
  <c r="H5" i="8" s="1"/>
  <c r="I3" i="9"/>
  <c r="AB7" i="9" s="1"/>
  <c r="X180" i="9"/>
  <c r="AK7" i="6"/>
  <c r="L186" i="9"/>
  <c r="AD5" i="1"/>
  <c r="V136" i="1"/>
  <c r="G143" i="1"/>
  <c r="J169" i="1"/>
  <c r="D170" i="1"/>
  <c r="AN65" i="6"/>
  <c r="R165" i="9"/>
  <c r="AD7" i="1"/>
  <c r="P136" i="1"/>
  <c r="J143" i="1"/>
  <c r="D165" i="1"/>
  <c r="M165" i="1"/>
  <c r="S164" i="1"/>
  <c r="D169" i="1"/>
  <c r="G170" i="1"/>
  <c r="R3" i="9"/>
  <c r="AB56" i="9" s="1"/>
  <c r="R33" i="9"/>
  <c r="AC56" i="9" s="1"/>
  <c r="L162" i="3"/>
  <c r="I185" i="9"/>
  <c r="I186" i="9"/>
  <c r="AG3" i="3"/>
  <c r="M33" i="3"/>
  <c r="I156" i="9"/>
  <c r="AE8" i="3"/>
  <c r="AG8" i="3" s="1"/>
  <c r="G33" i="3"/>
  <c r="AG2" i="5"/>
  <c r="D3" i="7" s="1"/>
  <c r="AD6" i="1"/>
  <c r="G137" i="1"/>
  <c r="M137" i="1"/>
  <c r="S137" i="1"/>
  <c r="J144" i="1"/>
  <c r="V144" i="1"/>
  <c r="G156" i="1"/>
  <c r="M156" i="1"/>
  <c r="S156" i="1"/>
  <c r="J165" i="1"/>
  <c r="V165" i="1"/>
  <c r="AJ7" i="6"/>
  <c r="L3" i="9"/>
  <c r="AB8" i="9" s="1"/>
  <c r="AJ11" i="6"/>
  <c r="X3" i="9"/>
  <c r="AB12" i="9" s="1"/>
  <c r="AL63" i="6"/>
  <c r="O94" i="9"/>
  <c r="AE54" i="9" s="1"/>
  <c r="D143" i="1"/>
  <c r="P143" i="1"/>
  <c r="P164" i="1"/>
  <c r="S170" i="1"/>
  <c r="O64" i="9"/>
  <c r="AD54" i="9" s="1"/>
  <c r="AB8" i="1"/>
  <c r="AD8" i="1" s="1"/>
  <c r="AB10" i="1"/>
  <c r="AD10" i="1" s="1"/>
  <c r="D156" i="1"/>
  <c r="P156" i="1"/>
  <c r="M169" i="1"/>
  <c r="AI63" i="6"/>
  <c r="AJ8" i="6"/>
  <c r="AL4" i="6"/>
  <c r="F3" i="8" s="1"/>
  <c r="G3" i="8" s="1"/>
  <c r="H3" i="8" s="1"/>
  <c r="O125" i="9"/>
  <c r="AF54" i="9" s="1"/>
  <c r="AG5" i="3"/>
  <c r="P33" i="3"/>
  <c r="AF52" i="3"/>
  <c r="AG3" i="5"/>
  <c r="D4" i="7" s="1"/>
  <c r="AG4" i="5"/>
  <c r="D5" i="7" s="1"/>
  <c r="AG5" i="5"/>
  <c r="D6" i="7" s="1"/>
  <c r="AJ9" i="6"/>
  <c r="AL9" i="6" s="1"/>
  <c r="F8" i="8" s="1"/>
  <c r="G8" i="8" s="1"/>
  <c r="H8" i="8" s="1"/>
  <c r="AO67" i="6"/>
  <c r="AE9" i="3"/>
  <c r="AG9" i="3" s="1"/>
  <c r="J33" i="3"/>
  <c r="AF56" i="3"/>
  <c r="V33" i="3"/>
  <c r="S33" i="3"/>
  <c r="AK56" i="3"/>
  <c r="AE7" i="5"/>
  <c r="AF55" i="5"/>
  <c r="AJ10" i="6"/>
  <c r="AL10" i="6" s="1"/>
  <c r="F9" i="8" s="1"/>
  <c r="G9" i="8" s="1"/>
  <c r="AE6" i="5"/>
  <c r="AG6" i="5" s="1"/>
  <c r="D7" i="7" s="1"/>
  <c r="AM148" i="6" l="1"/>
  <c r="AN148" i="6" s="1"/>
  <c r="AM149" i="6"/>
  <c r="AN149" i="6" s="1"/>
  <c r="AM147" i="6"/>
  <c r="AN147" i="6" s="1"/>
  <c r="AI148" i="6"/>
  <c r="AJ148" i="6" s="1"/>
  <c r="AI149" i="6"/>
  <c r="AJ149" i="6" s="1"/>
  <c r="AI147" i="6"/>
  <c r="AJ147" i="6" s="1"/>
  <c r="V181" i="9"/>
  <c r="V138" i="9"/>
  <c r="AG7" i="5"/>
  <c r="D8" i="7" s="1"/>
  <c r="V166" i="9"/>
  <c r="AD9" i="1"/>
  <c r="AB116" i="1"/>
  <c r="AC116" i="1" s="1"/>
  <c r="V145" i="9"/>
  <c r="AE148" i="5"/>
  <c r="AF148" i="5" s="1"/>
  <c r="AE149" i="5"/>
  <c r="AF149" i="5" s="1"/>
  <c r="AL8" i="6"/>
  <c r="F7" i="8" s="1"/>
  <c r="G7" i="8" s="1"/>
  <c r="H7" i="8" s="1"/>
  <c r="AL7" i="6"/>
  <c r="F6" i="8" s="1"/>
  <c r="G6" i="8" s="1"/>
  <c r="H6" i="8" s="1"/>
  <c r="J137" i="9"/>
  <c r="AC11" i="9"/>
  <c r="AB156" i="1"/>
  <c r="AC156" i="1" s="1"/>
  <c r="AE155" i="5"/>
  <c r="AG155" i="5" s="1"/>
  <c r="AB157" i="1"/>
  <c r="AC157" i="1" s="1"/>
  <c r="AB166" i="1"/>
  <c r="AC166" i="1" s="1"/>
  <c r="AB155" i="1"/>
  <c r="AC155" i="1" s="1"/>
  <c r="AD11" i="1" s="1"/>
  <c r="D170" i="9"/>
  <c r="P171" i="9"/>
  <c r="AE169" i="5"/>
  <c r="AF169" i="5" s="1"/>
  <c r="AE150" i="5"/>
  <c r="AF150" i="5" s="1"/>
  <c r="AE178" i="5"/>
  <c r="AF178" i="5" s="1"/>
  <c r="AE157" i="5"/>
  <c r="AG157" i="5" s="1"/>
  <c r="AE170" i="5"/>
  <c r="AF170" i="5" s="1"/>
  <c r="AE163" i="5"/>
  <c r="AG163" i="5" s="1"/>
  <c r="AE171" i="5"/>
  <c r="AF171" i="5" s="1"/>
  <c r="AE177" i="5"/>
  <c r="AF177" i="5" s="1"/>
  <c r="AE183" i="5" s="1"/>
  <c r="AF183" i="5" s="1"/>
  <c r="AE164" i="5"/>
  <c r="AG164" i="5" s="1"/>
  <c r="AE165" i="5"/>
  <c r="AG165" i="5" s="1"/>
  <c r="AE156" i="5"/>
  <c r="AG156" i="5" s="1"/>
  <c r="AE179" i="5"/>
  <c r="AF179" i="5" s="1"/>
  <c r="AB138" i="1"/>
  <c r="AC138" i="1" s="1"/>
  <c r="D145" i="9"/>
  <c r="AB114" i="1"/>
  <c r="AC114" i="1" s="1"/>
  <c r="AB171" i="1"/>
  <c r="AC171" i="1" s="1"/>
  <c r="AF171" i="1"/>
  <c r="AG171" i="1" s="1"/>
  <c r="AB191" i="9"/>
  <c r="AC191" i="9" s="1"/>
  <c r="AF166" i="1"/>
  <c r="AG166" i="1" s="1"/>
  <c r="AB136" i="1"/>
  <c r="AC136" i="1" s="1"/>
  <c r="AB115" i="1"/>
  <c r="AC115" i="1" s="1"/>
  <c r="P144" i="9"/>
  <c r="AB137" i="1"/>
  <c r="AC137" i="1" s="1"/>
  <c r="AF170" i="1"/>
  <c r="AG170" i="1" s="1"/>
  <c r="AF169" i="1"/>
  <c r="AG169" i="1" s="1"/>
  <c r="G180" i="9"/>
  <c r="G181" i="9"/>
  <c r="D144" i="9"/>
  <c r="M115" i="9"/>
  <c r="D156" i="9"/>
  <c r="AC9" i="9"/>
  <c r="P180" i="9"/>
  <c r="V157" i="9"/>
  <c r="D180" i="9"/>
  <c r="P115" i="9"/>
  <c r="P137" i="9"/>
  <c r="D115" i="9"/>
  <c r="D137" i="9"/>
  <c r="M157" i="9"/>
  <c r="J171" i="9"/>
  <c r="P170" i="9"/>
  <c r="S145" i="9"/>
  <c r="V115" i="9"/>
  <c r="V144" i="9"/>
  <c r="V180" i="9"/>
  <c r="G171" i="9"/>
  <c r="G157" i="9"/>
  <c r="V137" i="9"/>
  <c r="M165" i="9"/>
  <c r="P181" i="9"/>
  <c r="V170" i="9"/>
  <c r="D171" i="9"/>
  <c r="AB11" i="9"/>
  <c r="D157" i="9"/>
  <c r="V165" i="9"/>
  <c r="AB9" i="9"/>
  <c r="G137" i="9"/>
  <c r="S144" i="9"/>
  <c r="J138" i="9"/>
  <c r="AC7" i="9"/>
  <c r="AD7" i="9" s="1"/>
  <c r="G156" i="9"/>
  <c r="J165" i="9"/>
  <c r="M181" i="9"/>
  <c r="J166" i="9"/>
  <c r="J181" i="9"/>
  <c r="J180" i="9"/>
  <c r="S115" i="9"/>
  <c r="P156" i="9"/>
  <c r="D165" i="9"/>
  <c r="AC5" i="9"/>
  <c r="AD5" i="9" s="1"/>
  <c r="J144" i="9"/>
  <c r="S180" i="9"/>
  <c r="P138" i="9"/>
  <c r="J115" i="9"/>
  <c r="J170" i="9"/>
  <c r="S157" i="9"/>
  <c r="M145" i="9"/>
  <c r="S137" i="9"/>
  <c r="S181" i="9"/>
  <c r="M170" i="9"/>
  <c r="AC8" i="9"/>
  <c r="AD8" i="9" s="1"/>
  <c r="M137" i="9"/>
  <c r="G138" i="9"/>
  <c r="D138" i="9"/>
  <c r="M166" i="9"/>
  <c r="G145" i="9"/>
  <c r="M156" i="9"/>
  <c r="V171" i="9"/>
  <c r="V156" i="9"/>
  <c r="AB10" i="9"/>
  <c r="G115" i="9"/>
  <c r="G144" i="9"/>
  <c r="S170" i="9"/>
  <c r="AH56" i="9"/>
  <c r="AC10" i="9"/>
  <c r="S156" i="9"/>
  <c r="AG56" i="9"/>
  <c r="S138" i="9"/>
  <c r="M144" i="9"/>
  <c r="D181" i="9"/>
  <c r="M180" i="9"/>
  <c r="D166" i="9"/>
  <c r="G170" i="9"/>
  <c r="AC6" i="9"/>
  <c r="AD6" i="9" s="1"/>
  <c r="G165" i="9"/>
  <c r="P166" i="9"/>
  <c r="P165" i="9"/>
  <c r="P145" i="9"/>
  <c r="P157" i="9"/>
  <c r="M171" i="9"/>
  <c r="M138" i="9"/>
  <c r="AL11" i="6"/>
  <c r="F10" i="8" s="1"/>
  <c r="G10" i="8" s="1"/>
  <c r="AF143" i="1"/>
  <c r="AG143" i="1" s="1"/>
  <c r="J157" i="9"/>
  <c r="J145" i="9"/>
  <c r="J156" i="9"/>
  <c r="S165" i="9"/>
  <c r="S166" i="9"/>
  <c r="H9" i="8"/>
  <c r="AB189" i="9"/>
  <c r="AC189" i="9" s="1"/>
  <c r="AB143" i="1"/>
  <c r="AC143" i="1" s="1"/>
  <c r="AB145" i="1"/>
  <c r="AC145" i="1" s="1"/>
  <c r="AB144" i="1"/>
  <c r="AC144" i="1" s="1"/>
  <c r="AB165" i="1"/>
  <c r="AC165" i="1" s="1"/>
  <c r="AF144" i="1"/>
  <c r="AG144" i="1" s="1"/>
  <c r="AB170" i="1"/>
  <c r="AC170" i="1" s="1"/>
  <c r="AF136" i="1"/>
  <c r="AG136" i="1" s="1"/>
  <c r="AF138" i="1"/>
  <c r="AG138" i="1" s="1"/>
  <c r="AF137" i="1"/>
  <c r="AG137" i="1" s="1"/>
  <c r="AB164" i="1"/>
  <c r="AC164" i="1" s="1"/>
  <c r="AF145" i="1"/>
  <c r="AG145" i="1" s="1"/>
  <c r="AF165" i="1"/>
  <c r="AG165" i="1" s="1"/>
  <c r="AB169" i="1"/>
  <c r="AC169" i="1" s="1"/>
  <c r="AF164" i="1"/>
  <c r="AG164" i="1" s="1"/>
  <c r="AB190" i="9"/>
  <c r="AC190" i="9" s="1"/>
  <c r="AB189" i="1"/>
  <c r="AC189" i="1" s="1"/>
  <c r="AB190" i="1"/>
  <c r="AC190" i="1" s="1"/>
  <c r="AB188" i="1"/>
  <c r="AC188" i="1" s="1"/>
  <c r="AF155" i="1"/>
  <c r="AG155" i="1" s="1"/>
  <c r="AF157" i="1"/>
  <c r="AG157" i="1" s="1"/>
  <c r="AF156" i="1"/>
  <c r="AG156" i="1" s="1"/>
  <c r="F11" i="8" l="1"/>
  <c r="G11" i="8" s="1"/>
  <c r="AD11" i="9"/>
  <c r="H10" i="8"/>
  <c r="AF155" i="5"/>
  <c r="AF157" i="5"/>
  <c r="AF163" i="5"/>
  <c r="AF164" i="5"/>
  <c r="AF156" i="5"/>
  <c r="AF165" i="5"/>
  <c r="AD9" i="9"/>
  <c r="AB116" i="9"/>
  <c r="AC116" i="9" s="1"/>
  <c r="AF182" i="9"/>
  <c r="AG182" i="9" s="1"/>
  <c r="AB172" i="9"/>
  <c r="AC172" i="9" s="1"/>
  <c r="AF180" i="9"/>
  <c r="AG180" i="9" s="1"/>
  <c r="AF172" i="9"/>
  <c r="AG172" i="9" s="1"/>
  <c r="AB145" i="9"/>
  <c r="AC145" i="9" s="1"/>
  <c r="AB137" i="9"/>
  <c r="AC137" i="9" s="1"/>
  <c r="AF144" i="9"/>
  <c r="AG144" i="9" s="1"/>
  <c r="AB146" i="9"/>
  <c r="AC146" i="9" s="1"/>
  <c r="AB117" i="9"/>
  <c r="AC117" i="9" s="1"/>
  <c r="AB139" i="9"/>
  <c r="AC139" i="9" s="1"/>
  <c r="AF170" i="9"/>
  <c r="AG170" i="9" s="1"/>
  <c r="AF181" i="9"/>
  <c r="AG181" i="9" s="1"/>
  <c r="AB170" i="9"/>
  <c r="AC170" i="9" s="1"/>
  <c r="AB167" i="9"/>
  <c r="AC167" i="9" s="1"/>
  <c r="AB138" i="9"/>
  <c r="AC138" i="9" s="1"/>
  <c r="AB181" i="9"/>
  <c r="AC181" i="9" s="1"/>
  <c r="AB166" i="9"/>
  <c r="AC166" i="9" s="1"/>
  <c r="AB171" i="9"/>
  <c r="AC171" i="9" s="1"/>
  <c r="AB180" i="9"/>
  <c r="AC180" i="9" s="1"/>
  <c r="AB156" i="9"/>
  <c r="AC156" i="9" s="1"/>
  <c r="AF137" i="9"/>
  <c r="AG137" i="9" s="1"/>
  <c r="AF158" i="9"/>
  <c r="AG158" i="9" s="1"/>
  <c r="AF146" i="9"/>
  <c r="AG146" i="9" s="1"/>
  <c r="AF171" i="9"/>
  <c r="AG171" i="9" s="1"/>
  <c r="AF156" i="9"/>
  <c r="AG156" i="9" s="1"/>
  <c r="AF145" i="9"/>
  <c r="AG145" i="9" s="1"/>
  <c r="AF157" i="9"/>
  <c r="AG157" i="9" s="1"/>
  <c r="AB182" i="9"/>
  <c r="AC182" i="9" s="1"/>
  <c r="AB158" i="9"/>
  <c r="AC158" i="9" s="1"/>
  <c r="AB144" i="9"/>
  <c r="AC144" i="9" s="1"/>
  <c r="AD10" i="9"/>
  <c r="AB115" i="9"/>
  <c r="AC115" i="9" s="1"/>
  <c r="AF138" i="9"/>
  <c r="AG138" i="9" s="1"/>
  <c r="AB165" i="9"/>
  <c r="AC165" i="9" s="1"/>
  <c r="AD12" i="9" s="1"/>
  <c r="AF139" i="9"/>
  <c r="AG139" i="9" s="1"/>
  <c r="AB157" i="9"/>
  <c r="AC157" i="9" s="1"/>
  <c r="AF167" i="9"/>
  <c r="AG167" i="9" s="1"/>
  <c r="AF166" i="9"/>
  <c r="AG166" i="9" s="1"/>
  <c r="AF165" i="9"/>
  <c r="AG165" i="9" s="1"/>
  <c r="G13" i="8" l="1"/>
  <c r="H11" i="8"/>
  <c r="H12" i="8"/>
  <c r="F13" i="8"/>
  <c r="Y188" i="6"/>
</calcChain>
</file>

<file path=xl/sharedStrings.xml><?xml version="1.0" encoding="utf-8"?>
<sst xmlns="http://schemas.openxmlformats.org/spreadsheetml/2006/main" count="292" uniqueCount="66">
  <si>
    <t>GAS DAY STARTED ON</t>
  </si>
  <si>
    <t>GAS IN STORAGE(TWh)</t>
  </si>
  <si>
    <t>% FULL</t>
  </si>
  <si>
    <t>TREND</t>
  </si>
  <si>
    <t>Day</t>
  </si>
  <si>
    <t>Month</t>
  </si>
  <si>
    <t>Year</t>
  </si>
  <si>
    <t>W11-12</t>
  </si>
  <si>
    <t>S11</t>
  </si>
  <si>
    <t>S12</t>
  </si>
  <si>
    <t>W12-13</t>
  </si>
  <si>
    <t>S13</t>
  </si>
  <si>
    <t>W13-14</t>
  </si>
  <si>
    <t>W14-15</t>
  </si>
  <si>
    <t>W15-16</t>
  </si>
  <si>
    <t>W16-17</t>
  </si>
  <si>
    <t>W17-18</t>
  </si>
  <si>
    <t>S14</t>
  </si>
  <si>
    <t>S15</t>
  </si>
  <si>
    <t>S16</t>
  </si>
  <si>
    <t>S17</t>
  </si>
  <si>
    <t>%full</t>
  </si>
  <si>
    <t>Average</t>
  </si>
  <si>
    <t>Minimum</t>
  </si>
  <si>
    <t>Maximum</t>
  </si>
  <si>
    <t>Summer 2015</t>
  </si>
  <si>
    <t>Summer 2016</t>
  </si>
  <si>
    <t>Summer 2017</t>
  </si>
  <si>
    <t>1-Oct (%)</t>
  </si>
  <si>
    <t>31- Mar (%)</t>
  </si>
  <si>
    <t>UGS Utilisation (% WGV)</t>
  </si>
  <si>
    <t>INJECTION(GWh/d)</t>
  </si>
  <si>
    <t>WITHDRAWAL(GWh/d)</t>
  </si>
  <si>
    <t>WORKING GAS VOLUME(TWh)</t>
  </si>
  <si>
    <t>INJECTION CAPACITY(GWh/d)</t>
  </si>
  <si>
    <t>WITHDRAWAL CAPACITY(GWh/d)</t>
  </si>
  <si>
    <t>  </t>
  </si>
  <si>
    <t>WGV</t>
  </si>
  <si>
    <t>TWh</t>
  </si>
  <si>
    <t>1-Oct (TWh)</t>
  </si>
  <si>
    <t>31- Mar (TWh)</t>
  </si>
  <si>
    <t>UGS Utilisation (TWh)</t>
  </si>
  <si>
    <t>Utilisation</t>
  </si>
  <si>
    <t>Total WGV</t>
  </si>
  <si>
    <t>S18</t>
  </si>
  <si>
    <t>01-Apr (%)</t>
  </si>
  <si>
    <t>30-Sept (%)</t>
  </si>
  <si>
    <t>Injection (%WGV)</t>
  </si>
  <si>
    <t>Injection (TWh)</t>
  </si>
  <si>
    <t>01-Apr (TWh)</t>
  </si>
  <si>
    <t>30-Sept (TWh)</t>
  </si>
  <si>
    <t>Injection</t>
  </si>
  <si>
    <t>Injection during October</t>
  </si>
  <si>
    <t>Winter 2016-17</t>
  </si>
  <si>
    <t>Winter 2015-16</t>
  </si>
  <si>
    <t>Winter 2017-18</t>
  </si>
  <si>
    <t>TOTAL WGV FROM DATABASE</t>
  </si>
  <si>
    <t>Initial Gas+Injection</t>
  </si>
  <si>
    <t>Initial Gas in Storage
(on 1st April)</t>
  </si>
  <si>
    <t>W18-19</t>
  </si>
  <si>
    <t>Total WGV (TWh)</t>
  </si>
  <si>
    <t>S19</t>
  </si>
  <si>
    <t>AGSI</t>
  </si>
  <si>
    <t>W19-20</t>
  </si>
  <si>
    <t>S20</t>
  </si>
  <si>
    <t>Last update 25/08/2020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</si>
</sst>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dd/mm/yyyy;@"/>
    <numFmt numFmtId="165" formatCode="0.000"/>
    <numFmt numFmtId="166" formatCode="#,##0.00000"/>
    <numFmt numFmtId="167" formatCode="0.0"/>
    <numFmt numFmtId="168" formatCode="#,##0.0"/>
    <numFmt numFmtId="169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0" fontId="1" fillId="0" borderId="0" applyFont="0" applyFill="0" applyBorder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8" applyNumberFormat="0" applyFill="0" applyAlignment="0" applyProtection="0"/>
    <xf numFmtId="0" fontId="11" fillId="0" borderId="19" applyNumberFormat="0" applyFill="0" applyAlignment="0" applyProtection="0"/>
    <xf numFmtId="0" fontId="12" fillId="0" borderId="20" applyNumberFormat="0" applyFill="0" applyAlignment="0" applyProtection="0"/>
    <xf numFmtId="0" fontId="12" fillId="0" borderId="0" applyNumberFormat="0" applyFill="0" applyBorder="0" applyAlignment="0" applyProtection="0"/>
    <xf numFmtId="0" fontId="13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0" applyNumberFormat="0" applyBorder="0" applyAlignment="0" applyProtection="0"/>
    <xf numFmtId="0" fontId="16" fillId="23" borderId="21" applyNumberFormat="0" applyAlignment="0" applyProtection="0"/>
    <xf numFmtId="0" fontId="17" fillId="24" borderId="22" applyNumberFormat="0" applyAlignment="0" applyProtection="0"/>
    <xf numFmtId="0" fontId="18" fillId="24" borderId="21" applyNumberFormat="0" applyAlignment="0" applyProtection="0"/>
    <xf numFmtId="0" fontId="19" fillId="0" borderId="23" applyNumberFormat="0" applyFill="0" applyAlignment="0" applyProtection="0"/>
    <xf numFmtId="0" fontId="2" fillId="25" borderId="24" applyNumberFormat="0" applyAlignment="0" applyProtection="0"/>
    <xf numFmtId="0" fontId="20" fillId="0" borderId="0" applyNumberFormat="0" applyFill="0" applyBorder="0" applyAlignment="0" applyProtection="0"/>
    <xf numFmtId="0" fontId="1" fillId="26" borderId="25" applyNumberFormat="0" applyFont="0" applyAlignment="0" applyProtection="0"/>
    <xf numFmtId="0" fontId="21" fillId="0" borderId="0" applyNumberFormat="0" applyFill="0" applyBorder="0" applyAlignment="0" applyProtection="0"/>
    <xf numFmtId="0" fontId="3" fillId="0" borderId="26" applyNumberFormat="0" applyFill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2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22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0" borderId="0" applyFont="0" applyFill="0" applyBorder="0"/>
  </cellStyleXfs>
  <cellXfs count="224">
    <xf numFmtId="0" fontId="0" fillId="0" borderId="0" xfId="0"/>
    <xf numFmtId="0" fontId="4" fillId="0" borderId="0" xfId="1" applyNumberFormat="1" applyFont="1" applyProtection="1"/>
    <xf numFmtId="0" fontId="1" fillId="0" borderId="0" xfId="1"/>
    <xf numFmtId="0" fontId="0" fillId="0" borderId="0" xfId="1" applyFont="1"/>
    <xf numFmtId="14" fontId="0" fillId="0" borderId="0" xfId="0" applyNumberFormat="1"/>
    <xf numFmtId="164" fontId="1" fillId="0" borderId="0" xfId="1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" fontId="0" fillId="0" borderId="0" xfId="0" applyNumberFormat="1"/>
    <xf numFmtId="0" fontId="5" fillId="0" borderId="0" xfId="0" applyFont="1" applyFill="1" applyAlignment="1">
      <alignment horizontal="center" vertical="center"/>
    </xf>
    <xf numFmtId="0" fontId="0" fillId="8" borderId="0" xfId="0" applyFill="1"/>
    <xf numFmtId="165" fontId="0" fillId="8" borderId="0" xfId="0" applyNumberFormat="1" applyFill="1"/>
    <xf numFmtId="2" fontId="0" fillId="8" borderId="0" xfId="0" applyNumberFormat="1" applyFill="1"/>
    <xf numFmtId="0" fontId="0" fillId="11" borderId="0" xfId="0" applyFill="1"/>
    <xf numFmtId="14" fontId="0" fillId="11" borderId="0" xfId="0" applyNumberFormat="1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12" borderId="0" xfId="0" applyFill="1"/>
    <xf numFmtId="14" fontId="0" fillId="12" borderId="0" xfId="0" applyNumberFormat="1" applyFill="1"/>
    <xf numFmtId="0" fontId="3" fillId="12" borderId="0" xfId="0" applyFont="1" applyFill="1" applyAlignment="1">
      <alignment horizontal="center"/>
    </xf>
    <xf numFmtId="0" fontId="0" fillId="13" borderId="0" xfId="0" applyFill="1"/>
    <xf numFmtId="165" fontId="0" fillId="13" borderId="0" xfId="0" applyNumberFormat="1" applyFill="1"/>
    <xf numFmtId="2" fontId="0" fillId="13" borderId="0" xfId="0" applyNumberFormat="1" applyFill="1"/>
    <xf numFmtId="9" fontId="0" fillId="0" borderId="0" xfId="2" applyFont="1"/>
    <xf numFmtId="166" fontId="1" fillId="0" borderId="0" xfId="1" applyNumberFormat="1"/>
    <xf numFmtId="166" fontId="0" fillId="0" borderId="0" xfId="1" applyNumberFormat="1" applyFont="1"/>
    <xf numFmtId="14" fontId="0" fillId="14" borderId="0" xfId="0" applyNumberFormat="1" applyFill="1"/>
    <xf numFmtId="0" fontId="3" fillId="1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14" borderId="0" xfId="0" applyFill="1"/>
    <xf numFmtId="9" fontId="3" fillId="3" borderId="0" xfId="2" applyFont="1" applyFill="1"/>
    <xf numFmtId="2" fontId="3" fillId="3" borderId="0" xfId="0" applyNumberFormat="1" applyFont="1" applyFill="1"/>
    <xf numFmtId="0" fontId="3" fillId="0" borderId="0" xfId="0" applyFont="1" applyFill="1"/>
    <xf numFmtId="165" fontId="0" fillId="0" borderId="0" xfId="0" applyNumberFormat="1" applyFill="1"/>
    <xf numFmtId="2" fontId="0" fillId="0" borderId="0" xfId="0" applyNumberFormat="1" applyFill="1"/>
    <xf numFmtId="9" fontId="0" fillId="0" borderId="0" xfId="2" applyFont="1" applyFill="1"/>
    <xf numFmtId="0" fontId="0" fillId="0" borderId="0" xfId="0" applyAlignment="1">
      <alignment horizontal="center" wrapText="1"/>
    </xf>
    <xf numFmtId="0" fontId="2" fillId="9" borderId="0" xfId="0" applyFont="1" applyFill="1" applyAlignment="1">
      <alignment horizontal="center" vertical="center" wrapText="1"/>
    </xf>
    <xf numFmtId="16" fontId="3" fillId="10" borderId="5" xfId="0" applyNumberFormat="1" applyFont="1" applyFill="1" applyBorder="1" applyAlignment="1">
      <alignment horizontal="center" vertical="center"/>
    </xf>
    <xf numFmtId="16" fontId="3" fillId="10" borderId="1" xfId="0" applyNumberFormat="1" applyFont="1" applyFill="1" applyBorder="1" applyAlignment="1">
      <alignment horizontal="center" vertical="center"/>
    </xf>
    <xf numFmtId="16" fontId="3" fillId="10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4" fillId="0" borderId="0" xfId="0" applyNumberFormat="1" applyFont="1" applyProtection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0" fillId="11" borderId="0" xfId="0" applyNumberFormat="1" applyFill="1" applyAlignment="1">
      <alignment horizontal="center"/>
    </xf>
    <xf numFmtId="168" fontId="0" fillId="14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167" fontId="3" fillId="4" borderId="0" xfId="0" applyNumberFormat="1" applyFont="1" applyFill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11" borderId="0" xfId="0" applyNumberFormat="1" applyFill="1" applyAlignment="1">
      <alignment horizontal="center"/>
    </xf>
    <xf numFmtId="167" fontId="0" fillId="14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12" borderId="0" xfId="0" applyNumberFormat="1" applyFill="1" applyAlignment="1">
      <alignment horizontal="center"/>
    </xf>
    <xf numFmtId="167" fontId="2" fillId="5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67" fontId="3" fillId="6" borderId="0" xfId="0" applyNumberFormat="1" applyFont="1" applyFill="1" applyAlignment="1">
      <alignment horizontal="center" vertical="center"/>
    </xf>
    <xf numFmtId="167" fontId="2" fillId="7" borderId="0" xfId="0" applyNumberFormat="1" applyFont="1" applyFill="1" applyAlignment="1">
      <alignment horizontal="center" vertical="center"/>
    </xf>
    <xf numFmtId="167" fontId="2" fillId="9" borderId="0" xfId="0" applyNumberFormat="1" applyFont="1" applyFill="1" applyAlignment="1">
      <alignment horizontal="center" vertical="center" wrapText="1"/>
    </xf>
    <xf numFmtId="167" fontId="3" fillId="0" borderId="0" xfId="0" applyNumberFormat="1" applyFont="1" applyFill="1" applyAlignment="1">
      <alignment horizontal="center"/>
    </xf>
    <xf numFmtId="167" fontId="3" fillId="12" borderId="0" xfId="0" applyNumberFormat="1" applyFont="1" applyFill="1" applyAlignment="1">
      <alignment horizontal="center"/>
    </xf>
    <xf numFmtId="167" fontId="2" fillId="9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65" fontId="1" fillId="0" borderId="0" xfId="1" applyNumberFormat="1"/>
    <xf numFmtId="10" fontId="0" fillId="0" borderId="0" xfId="2" applyNumberFormat="1" applyFont="1" applyAlignment="1">
      <alignment horizontal="center"/>
    </xf>
    <xf numFmtId="167" fontId="5" fillId="15" borderId="3" xfId="0" applyNumberFormat="1" applyFont="1" applyFill="1" applyBorder="1" applyAlignment="1">
      <alignment horizontal="center" vertical="center"/>
    </xf>
    <xf numFmtId="167" fontId="5" fillId="15" borderId="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16" borderId="0" xfId="0" applyFont="1" applyFill="1" applyAlignment="1">
      <alignment horizontal="center" vertical="center"/>
    </xf>
    <xf numFmtId="2" fontId="3" fillId="8" borderId="0" xfId="0" applyNumberFormat="1" applyFont="1" applyFill="1"/>
    <xf numFmtId="167" fontId="2" fillId="16" borderId="0" xfId="0" applyNumberFormat="1" applyFont="1" applyFill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14" fontId="3" fillId="17" borderId="0" xfId="0" applyNumberFormat="1" applyFont="1" applyFill="1" applyAlignment="1">
      <alignment horizontal="center"/>
    </xf>
    <xf numFmtId="14" fontId="1" fillId="0" borderId="0" xfId="1" applyNumberFormat="1"/>
    <xf numFmtId="0" fontId="1" fillId="0" borderId="0" xfId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7" fillId="0" borderId="0" xfId="2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9" fontId="3" fillId="0" borderId="0" xfId="2" applyFont="1" applyFill="1"/>
    <xf numFmtId="2" fontId="3" fillId="0" borderId="0" xfId="0" applyNumberFormat="1" applyFont="1" applyFill="1"/>
    <xf numFmtId="167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3" fillId="0" borderId="0" xfId="0" applyNumberFormat="1" applyFont="1" applyAlignment="1"/>
    <xf numFmtId="2" fontId="0" fillId="14" borderId="0" xfId="0" applyNumberFormat="1" applyFill="1"/>
    <xf numFmtId="14" fontId="0" fillId="19" borderId="0" xfId="0" applyNumberFormat="1" applyFill="1"/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7" fontId="5" fillId="15" borderId="8" xfId="0" applyNumberFormat="1" applyFont="1" applyFill="1" applyBorder="1" applyAlignment="1">
      <alignment horizontal="center" vertical="center"/>
    </xf>
    <xf numFmtId="2" fontId="5" fillId="15" borderId="9" xfId="0" applyNumberFormat="1" applyFont="1" applyFill="1" applyBorder="1" applyAlignment="1">
      <alignment horizontal="center" vertical="center"/>
    </xf>
    <xf numFmtId="167" fontId="5" fillId="15" borderId="10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167" fontId="5" fillId="15" borderId="13" xfId="0" applyNumberFormat="1" applyFont="1" applyFill="1" applyBorder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" fontId="3" fillId="10" borderId="15" xfId="0" applyNumberFormat="1" applyFont="1" applyFill="1" applyBorder="1" applyAlignment="1">
      <alignment horizontal="center" vertical="center"/>
    </xf>
    <xf numFmtId="16" fontId="3" fillId="10" borderId="7" xfId="0" applyNumberFormat="1" applyFont="1" applyFill="1" applyBorder="1" applyAlignment="1">
      <alignment horizontal="center" vertical="center"/>
    </xf>
    <xf numFmtId="16" fontId="3" fillId="10" borderId="16" xfId="0" applyNumberFormat="1" applyFont="1" applyFill="1" applyBorder="1" applyAlignment="1">
      <alignment horizontal="center" vertical="center"/>
    </xf>
    <xf numFmtId="0" fontId="0" fillId="15" borderId="0" xfId="0" applyFill="1" applyAlignment="1">
      <alignment vertical="center"/>
    </xf>
    <xf numFmtId="167" fontId="0" fillId="0" borderId="0" xfId="0" applyNumberFormat="1" applyAlignment="1">
      <alignment horizontal="center" vertical="center"/>
    </xf>
    <xf numFmtId="14" fontId="3" fillId="0" borderId="0" xfId="0" applyNumberFormat="1" applyFont="1" applyFill="1" applyAlignment="1"/>
    <xf numFmtId="0" fontId="3" fillId="6" borderId="0" xfId="0" applyFont="1" applyFill="1" applyAlignment="1">
      <alignment horizontal="right" vertical="center" indent="1"/>
    </xf>
    <xf numFmtId="0" fontId="0" fillId="0" borderId="0" xfId="0" applyAlignment="1">
      <alignment horizontal="right" indent="1"/>
    </xf>
    <xf numFmtId="0" fontId="2" fillId="7" borderId="0" xfId="0" applyFont="1" applyFill="1" applyAlignment="1">
      <alignment horizontal="right" vertical="center" indent="1"/>
    </xf>
    <xf numFmtId="0" fontId="2" fillId="9" borderId="0" xfId="0" applyFont="1" applyFill="1" applyAlignment="1">
      <alignment horizontal="right" vertical="center" indent="1"/>
    </xf>
    <xf numFmtId="2" fontId="0" fillId="0" borderId="0" xfId="3" applyNumberFormat="1" applyFont="1" applyAlignment="1">
      <alignment horizontal="center"/>
    </xf>
    <xf numFmtId="14" fontId="0" fillId="8" borderId="0" xfId="0" applyNumberFormat="1" applyFill="1"/>
    <xf numFmtId="0" fontId="0" fillId="15" borderId="0" xfId="0" applyFill="1"/>
    <xf numFmtId="0" fontId="5" fillId="15" borderId="0" xfId="0" applyFont="1" applyFill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8" fillId="0" borderId="17" xfId="0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horizontal="left" vertical="center"/>
    </xf>
    <xf numFmtId="9" fontId="3" fillId="2" borderId="0" xfId="2" applyFont="1" applyFill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9" fontId="0" fillId="11" borderId="0" xfId="2" applyFont="1" applyFill="1" applyAlignment="1">
      <alignment horizontal="center"/>
    </xf>
    <xf numFmtId="9" fontId="0" fillId="19" borderId="0" xfId="2" applyFont="1" applyFill="1" applyAlignment="1">
      <alignment horizontal="center"/>
    </xf>
    <xf numFmtId="9" fontId="0" fillId="0" borderId="0" xfId="2" applyFont="1" applyFill="1" applyAlignment="1">
      <alignment horizontal="center"/>
    </xf>
    <xf numFmtId="9" fontId="3" fillId="4" borderId="0" xfId="2" applyFont="1" applyFill="1" applyAlignment="1">
      <alignment horizontal="center" vertical="center"/>
    </xf>
    <xf numFmtId="9" fontId="2" fillId="5" borderId="0" xfId="2" applyFont="1" applyFill="1" applyAlignment="1">
      <alignment horizontal="center" vertical="center"/>
    </xf>
    <xf numFmtId="9" fontId="3" fillId="3" borderId="0" xfId="2" applyFont="1" applyFill="1" applyAlignment="1">
      <alignment horizontal="center" vertical="center"/>
    </xf>
    <xf numFmtId="9" fontId="3" fillId="6" borderId="0" xfId="2" applyFont="1" applyFill="1" applyAlignment="1">
      <alignment horizontal="center" vertical="center"/>
    </xf>
    <xf numFmtId="9" fontId="2" fillId="7" borderId="0" xfId="2" applyFont="1" applyFill="1" applyAlignment="1">
      <alignment horizontal="center" vertical="center"/>
    </xf>
    <xf numFmtId="9" fontId="2" fillId="9" borderId="0" xfId="2" applyFont="1" applyFill="1" applyAlignment="1">
      <alignment horizontal="center" vertical="center"/>
    </xf>
    <xf numFmtId="9" fontId="2" fillId="18" borderId="0" xfId="2" applyFont="1" applyFill="1" applyAlignment="1">
      <alignment horizontal="center" vertical="center"/>
    </xf>
    <xf numFmtId="9" fontId="5" fillId="15" borderId="8" xfId="2" applyFont="1" applyFill="1" applyBorder="1" applyAlignment="1">
      <alignment horizontal="center" vertical="center"/>
    </xf>
    <xf numFmtId="9" fontId="5" fillId="15" borderId="13" xfId="2" applyFont="1" applyFill="1" applyBorder="1" applyAlignment="1">
      <alignment horizontal="center" vertical="center"/>
    </xf>
    <xf numFmtId="9" fontId="5" fillId="15" borderId="9" xfId="2" applyFont="1" applyFill="1" applyBorder="1" applyAlignment="1">
      <alignment horizontal="center" vertical="center"/>
    </xf>
    <xf numFmtId="9" fontId="5" fillId="15" borderId="10" xfId="2" applyFont="1" applyFill="1" applyBorder="1" applyAlignment="1">
      <alignment horizontal="center" vertical="center"/>
    </xf>
    <xf numFmtId="9" fontId="0" fillId="8" borderId="0" xfId="2" applyFont="1" applyFill="1"/>
    <xf numFmtId="9" fontId="3" fillId="8" borderId="0" xfId="2" applyFont="1" applyFill="1"/>
    <xf numFmtId="1" fontId="3" fillId="11" borderId="0" xfId="0" applyNumberFormat="1" applyFont="1" applyFill="1" applyAlignment="1">
      <alignment horizontal="center"/>
    </xf>
    <xf numFmtId="9" fontId="1" fillId="8" borderId="0" xfId="2" applyFont="1" applyFill="1"/>
    <xf numFmtId="9" fontId="5" fillId="0" borderId="13" xfId="2" applyFont="1" applyFill="1" applyBorder="1" applyAlignment="1">
      <alignment horizontal="center" vertical="center"/>
    </xf>
    <xf numFmtId="9" fontId="5" fillId="0" borderId="9" xfId="2" applyFont="1" applyFill="1" applyBorder="1" applyAlignment="1">
      <alignment horizontal="center" vertical="center"/>
    </xf>
    <xf numFmtId="9" fontId="5" fillId="15" borderId="14" xfId="2" applyFont="1" applyFill="1" applyBorder="1" applyAlignment="1">
      <alignment horizontal="center" vertical="center"/>
    </xf>
    <xf numFmtId="9" fontId="5" fillId="15" borderId="11" xfId="2" applyFont="1" applyFill="1" applyBorder="1" applyAlignment="1">
      <alignment horizontal="center" vertical="center"/>
    </xf>
    <xf numFmtId="167" fontId="5" fillId="15" borderId="14" xfId="0" applyNumberFormat="1" applyFont="1" applyFill="1" applyBorder="1" applyAlignment="1">
      <alignment horizontal="center" vertical="center"/>
    </xf>
    <xf numFmtId="2" fontId="5" fillId="15" borderId="11" xfId="0" applyNumberFormat="1" applyFont="1" applyFill="1" applyBorder="1" applyAlignment="1">
      <alignment horizontal="center" vertical="center"/>
    </xf>
    <xf numFmtId="167" fontId="5" fillId="15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51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167" fontId="3" fillId="11" borderId="0" xfId="0" applyNumberFormat="1" applyFont="1" applyFill="1" applyAlignment="1">
      <alignment horizontal="center"/>
    </xf>
    <xf numFmtId="167" fontId="0" fillId="11" borderId="0" xfId="0" applyNumberFormat="1" applyFill="1" applyAlignment="1">
      <alignment horizontal="center" vertical="center"/>
    </xf>
    <xf numFmtId="167" fontId="0" fillId="8" borderId="0" xfId="0" applyNumberFormat="1" applyFill="1"/>
    <xf numFmtId="167" fontId="0" fillId="8" borderId="0" xfId="0" applyNumberFormat="1" applyFill="1" applyAlignment="1">
      <alignment horizontal="center" vertical="center"/>
    </xf>
    <xf numFmtId="0" fontId="2" fillId="51" borderId="0" xfId="0" applyFont="1" applyFill="1" applyAlignment="1">
      <alignment horizontal="center" vertical="center" wrapText="1"/>
    </xf>
    <xf numFmtId="0" fontId="0" fillId="51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1" fillId="8" borderId="0" xfId="1" applyFill="1"/>
    <xf numFmtId="167" fontId="0" fillId="0" borderId="0" xfId="0" applyNumberFormat="1"/>
    <xf numFmtId="43" fontId="0" fillId="0" borderId="0" xfId="0" applyNumberFormat="1" applyAlignment="1">
      <alignment horizontal="center"/>
    </xf>
    <xf numFmtId="14" fontId="3" fillId="0" borderId="0" xfId="0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/>
    </xf>
    <xf numFmtId="167" fontId="5" fillId="15" borderId="0" xfId="0" applyNumberFormat="1" applyFont="1" applyFill="1" applyBorder="1" applyAlignment="1">
      <alignment horizontal="center" vertical="center"/>
    </xf>
    <xf numFmtId="0" fontId="2" fillId="52" borderId="0" xfId="0" applyFont="1" applyFill="1" applyAlignment="1">
      <alignment horizontal="center" vertical="center"/>
    </xf>
    <xf numFmtId="0" fontId="2" fillId="52" borderId="4" xfId="0" applyFont="1" applyFill="1" applyBorder="1" applyAlignment="1">
      <alignment horizontal="center" vertical="center"/>
    </xf>
    <xf numFmtId="0" fontId="2" fillId="51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2" fillId="52" borderId="0" xfId="0" applyFont="1" applyFill="1" applyAlignment="1">
      <alignment horizontal="center" vertical="center" wrapText="1"/>
    </xf>
    <xf numFmtId="0" fontId="22" fillId="52" borderId="0" xfId="0" applyFont="1" applyFill="1" applyAlignment="1">
      <alignment horizontal="center" vertical="center" wrapText="1"/>
    </xf>
    <xf numFmtId="167" fontId="2" fillId="52" borderId="0" xfId="0" applyNumberFormat="1" applyFont="1" applyFill="1" applyAlignment="1">
      <alignment horizontal="center" vertical="center"/>
    </xf>
    <xf numFmtId="167" fontId="5" fillId="0" borderId="0" xfId="0" applyNumberFormat="1" applyFont="1" applyFill="1" applyAlignment="1">
      <alignment horizontal="center" vertical="center"/>
    </xf>
    <xf numFmtId="0" fontId="2" fillId="52" borderId="4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 vertical="center"/>
    </xf>
    <xf numFmtId="4" fontId="5" fillId="15" borderId="2" xfId="0" applyNumberFormat="1" applyFont="1" applyFill="1" applyBorder="1" applyAlignment="1">
      <alignment horizontal="center" vertical="center"/>
    </xf>
    <xf numFmtId="4" fontId="5" fillId="15" borderId="3" xfId="0" applyNumberFormat="1" applyFont="1" applyFill="1" applyBorder="1" applyAlignment="1">
      <alignment horizontal="center" vertical="center"/>
    </xf>
    <xf numFmtId="167" fontId="0" fillId="15" borderId="3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167" fontId="0" fillId="15" borderId="4" xfId="0" applyNumberFormat="1" applyFill="1" applyBorder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16" fontId="0" fillId="11" borderId="0" xfId="0" applyNumberFormat="1" applyFill="1"/>
    <xf numFmtId="167" fontId="5" fillId="11" borderId="0" xfId="0" applyNumberFormat="1" applyFont="1" applyFill="1" applyAlignment="1">
      <alignment horizontal="center" vertical="center"/>
    </xf>
    <xf numFmtId="16" fontId="0" fillId="0" borderId="0" xfId="0" applyNumberFormat="1" applyFill="1"/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horizontal="right"/>
    </xf>
    <xf numFmtId="167" fontId="0" fillId="0" borderId="0" xfId="0" applyNumberFormat="1" applyFill="1"/>
    <xf numFmtId="4" fontId="5" fillId="15" borderId="4" xfId="0" applyNumberFormat="1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/>
    </xf>
    <xf numFmtId="0" fontId="2" fillId="51" borderId="3" xfId="0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18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3" builtinId="3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 xr:uid="{00000000-0005-0000-0000-000001000000}"/>
    <cellStyle name="Normal 3" xfId="45" xr:uid="{AD6FCBFB-AECC-4A23-9574-B05821D024D2}"/>
    <cellStyle name="Note" xfId="18" builtinId="10" customBuiltin="1"/>
    <cellStyle name="Output" xfId="13" builtinId="21" customBuiltin="1"/>
    <cellStyle name="Percent" xfId="2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FF00FF"/>
      <color rgb="FF1F4484"/>
      <color rgb="FFFF66FF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2330471501795E-2"/>
          <c:y val="6.0747818684826566E-2"/>
          <c:w val="0.90975663321018529"/>
          <c:h val="0.85083166631198126"/>
        </c:manualLayout>
      </c:layout>
      <c:lineChart>
        <c:grouping val="standard"/>
        <c:varyColors val="0"/>
        <c:ser>
          <c:idx val="0"/>
          <c:order val="0"/>
          <c:tx>
            <c:strRef>
              <c:f>Summers_Europe!$B$1</c:f>
              <c:strCache>
                <c:ptCount val="1"/>
                <c:pt idx="0">
                  <c:v>S11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Summers_Europe!$C$2:$C$184</c:f>
              <c:numCache>
                <c:formatCode>General</c:formatCode>
                <c:ptCount val="183"/>
                <c:pt idx="0">
                  <c:v>47.09</c:v>
                </c:pt>
                <c:pt idx="1">
                  <c:v>47.31</c:v>
                </c:pt>
                <c:pt idx="2">
                  <c:v>47.58</c:v>
                </c:pt>
                <c:pt idx="3">
                  <c:v>47.79</c:v>
                </c:pt>
                <c:pt idx="4">
                  <c:v>48</c:v>
                </c:pt>
                <c:pt idx="5">
                  <c:v>48.24</c:v>
                </c:pt>
                <c:pt idx="6">
                  <c:v>48.49</c:v>
                </c:pt>
                <c:pt idx="7">
                  <c:v>48.8</c:v>
                </c:pt>
                <c:pt idx="8">
                  <c:v>49.12</c:v>
                </c:pt>
                <c:pt idx="9">
                  <c:v>49.44</c:v>
                </c:pt>
                <c:pt idx="10">
                  <c:v>49.58</c:v>
                </c:pt>
                <c:pt idx="11">
                  <c:v>49.84</c:v>
                </c:pt>
                <c:pt idx="12">
                  <c:v>49.3</c:v>
                </c:pt>
                <c:pt idx="13">
                  <c:v>49.51</c:v>
                </c:pt>
                <c:pt idx="14">
                  <c:v>49.68</c:v>
                </c:pt>
                <c:pt idx="15">
                  <c:v>49.93</c:v>
                </c:pt>
                <c:pt idx="16">
                  <c:v>50.25</c:v>
                </c:pt>
                <c:pt idx="17">
                  <c:v>50.52</c:v>
                </c:pt>
                <c:pt idx="18">
                  <c:v>50.81</c:v>
                </c:pt>
                <c:pt idx="19">
                  <c:v>51.13</c:v>
                </c:pt>
                <c:pt idx="20">
                  <c:v>51.47</c:v>
                </c:pt>
                <c:pt idx="21">
                  <c:v>51.85</c:v>
                </c:pt>
                <c:pt idx="22">
                  <c:v>52.24</c:v>
                </c:pt>
                <c:pt idx="23">
                  <c:v>52.66</c:v>
                </c:pt>
                <c:pt idx="24">
                  <c:v>53.09</c:v>
                </c:pt>
                <c:pt idx="25">
                  <c:v>53.41</c:v>
                </c:pt>
                <c:pt idx="26">
                  <c:v>53.73</c:v>
                </c:pt>
                <c:pt idx="27">
                  <c:v>54.01</c:v>
                </c:pt>
                <c:pt idx="28">
                  <c:v>54.31</c:v>
                </c:pt>
                <c:pt idx="29">
                  <c:v>54.66</c:v>
                </c:pt>
                <c:pt idx="30">
                  <c:v>54.91</c:v>
                </c:pt>
                <c:pt idx="31">
                  <c:v>55.24</c:v>
                </c:pt>
                <c:pt idx="32">
                  <c:v>55.48</c:v>
                </c:pt>
                <c:pt idx="33">
                  <c:v>55.71</c:v>
                </c:pt>
                <c:pt idx="34">
                  <c:v>55.93</c:v>
                </c:pt>
                <c:pt idx="35">
                  <c:v>56.23</c:v>
                </c:pt>
                <c:pt idx="36">
                  <c:v>56.63</c:v>
                </c:pt>
                <c:pt idx="37">
                  <c:v>57.04</c:v>
                </c:pt>
                <c:pt idx="38">
                  <c:v>57.39</c:v>
                </c:pt>
                <c:pt idx="39">
                  <c:v>57.76</c:v>
                </c:pt>
                <c:pt idx="40">
                  <c:v>58</c:v>
                </c:pt>
                <c:pt idx="41">
                  <c:v>58.3</c:v>
                </c:pt>
                <c:pt idx="42">
                  <c:v>58.65</c:v>
                </c:pt>
                <c:pt idx="43">
                  <c:v>59.08</c:v>
                </c:pt>
                <c:pt idx="44">
                  <c:v>59.52</c:v>
                </c:pt>
                <c:pt idx="45">
                  <c:v>59.85</c:v>
                </c:pt>
                <c:pt idx="46">
                  <c:v>60.18</c:v>
                </c:pt>
                <c:pt idx="47">
                  <c:v>60.5</c:v>
                </c:pt>
                <c:pt idx="48">
                  <c:v>60.86</c:v>
                </c:pt>
                <c:pt idx="49">
                  <c:v>61.24</c:v>
                </c:pt>
                <c:pt idx="50">
                  <c:v>61.66</c:v>
                </c:pt>
                <c:pt idx="51">
                  <c:v>62.09</c:v>
                </c:pt>
                <c:pt idx="52">
                  <c:v>62.44</c:v>
                </c:pt>
                <c:pt idx="53">
                  <c:v>62.76</c:v>
                </c:pt>
                <c:pt idx="54">
                  <c:v>63.08</c:v>
                </c:pt>
                <c:pt idx="55">
                  <c:v>63.42</c:v>
                </c:pt>
                <c:pt idx="56">
                  <c:v>63.76</c:v>
                </c:pt>
                <c:pt idx="57">
                  <c:v>64.180000000000007</c:v>
                </c:pt>
                <c:pt idx="58">
                  <c:v>64.61</c:v>
                </c:pt>
                <c:pt idx="59">
                  <c:v>64.959999999999994</c:v>
                </c:pt>
                <c:pt idx="60">
                  <c:v>65.319999999999993</c:v>
                </c:pt>
                <c:pt idx="61">
                  <c:v>65.53</c:v>
                </c:pt>
                <c:pt idx="62">
                  <c:v>65.91</c:v>
                </c:pt>
                <c:pt idx="63">
                  <c:v>66.28</c:v>
                </c:pt>
                <c:pt idx="64">
                  <c:v>66.67</c:v>
                </c:pt>
                <c:pt idx="65">
                  <c:v>67.05</c:v>
                </c:pt>
                <c:pt idx="66">
                  <c:v>67.39</c:v>
                </c:pt>
                <c:pt idx="67">
                  <c:v>67.709999999999994</c:v>
                </c:pt>
                <c:pt idx="68">
                  <c:v>68.02</c:v>
                </c:pt>
                <c:pt idx="69">
                  <c:v>68.28</c:v>
                </c:pt>
                <c:pt idx="70">
                  <c:v>68.569999999999993</c:v>
                </c:pt>
                <c:pt idx="71">
                  <c:v>68.92</c:v>
                </c:pt>
                <c:pt idx="72">
                  <c:v>69.290000000000006</c:v>
                </c:pt>
                <c:pt idx="73">
                  <c:v>69.64</c:v>
                </c:pt>
                <c:pt idx="74">
                  <c:v>69.98</c:v>
                </c:pt>
                <c:pt idx="75">
                  <c:v>70.290000000000006</c:v>
                </c:pt>
                <c:pt idx="76">
                  <c:v>70.61</c:v>
                </c:pt>
                <c:pt idx="77">
                  <c:v>70.900000000000006</c:v>
                </c:pt>
                <c:pt idx="78">
                  <c:v>71.25</c:v>
                </c:pt>
                <c:pt idx="79">
                  <c:v>71.63</c:v>
                </c:pt>
                <c:pt idx="80">
                  <c:v>71.98</c:v>
                </c:pt>
                <c:pt idx="81">
                  <c:v>72.3</c:v>
                </c:pt>
                <c:pt idx="82">
                  <c:v>72.599999999999994</c:v>
                </c:pt>
                <c:pt idx="83">
                  <c:v>72.91</c:v>
                </c:pt>
                <c:pt idx="84">
                  <c:v>73.209999999999994</c:v>
                </c:pt>
                <c:pt idx="85">
                  <c:v>73.540000000000006</c:v>
                </c:pt>
                <c:pt idx="86">
                  <c:v>73.900000000000006</c:v>
                </c:pt>
                <c:pt idx="87">
                  <c:v>74.150000000000006</c:v>
                </c:pt>
                <c:pt idx="88">
                  <c:v>74.39</c:v>
                </c:pt>
                <c:pt idx="89">
                  <c:v>74.569999999999993</c:v>
                </c:pt>
                <c:pt idx="90">
                  <c:v>74.91</c:v>
                </c:pt>
                <c:pt idx="91">
                  <c:v>75.19</c:v>
                </c:pt>
                <c:pt idx="92">
                  <c:v>75.55</c:v>
                </c:pt>
                <c:pt idx="93">
                  <c:v>75.91</c:v>
                </c:pt>
                <c:pt idx="94">
                  <c:v>76.180000000000007</c:v>
                </c:pt>
                <c:pt idx="95">
                  <c:v>76.45</c:v>
                </c:pt>
                <c:pt idx="96">
                  <c:v>76.81</c:v>
                </c:pt>
                <c:pt idx="97">
                  <c:v>77.040000000000006</c:v>
                </c:pt>
                <c:pt idx="98">
                  <c:v>77.319999999999993</c:v>
                </c:pt>
                <c:pt idx="99">
                  <c:v>77.66</c:v>
                </c:pt>
                <c:pt idx="100">
                  <c:v>78</c:v>
                </c:pt>
                <c:pt idx="101">
                  <c:v>78.260000000000005</c:v>
                </c:pt>
                <c:pt idx="102">
                  <c:v>78.52</c:v>
                </c:pt>
                <c:pt idx="103">
                  <c:v>78.790000000000006</c:v>
                </c:pt>
                <c:pt idx="104">
                  <c:v>79.06</c:v>
                </c:pt>
                <c:pt idx="105">
                  <c:v>79.36</c:v>
                </c:pt>
                <c:pt idx="106">
                  <c:v>79.680000000000007</c:v>
                </c:pt>
                <c:pt idx="107">
                  <c:v>79.989999999999995</c:v>
                </c:pt>
                <c:pt idx="108">
                  <c:v>80.22</c:v>
                </c:pt>
                <c:pt idx="109">
                  <c:v>80.459999999999994</c:v>
                </c:pt>
                <c:pt idx="110">
                  <c:v>80.72</c:v>
                </c:pt>
                <c:pt idx="111">
                  <c:v>80.959999999999994</c:v>
                </c:pt>
                <c:pt idx="112">
                  <c:v>81.239999999999995</c:v>
                </c:pt>
                <c:pt idx="113">
                  <c:v>81.56</c:v>
                </c:pt>
                <c:pt idx="114">
                  <c:v>81.87</c:v>
                </c:pt>
                <c:pt idx="115">
                  <c:v>82.1</c:v>
                </c:pt>
                <c:pt idx="116">
                  <c:v>82.32</c:v>
                </c:pt>
                <c:pt idx="117">
                  <c:v>82.56</c:v>
                </c:pt>
                <c:pt idx="118">
                  <c:v>82.86</c:v>
                </c:pt>
                <c:pt idx="119">
                  <c:v>83.1</c:v>
                </c:pt>
                <c:pt idx="120">
                  <c:v>83.42</c:v>
                </c:pt>
                <c:pt idx="121">
                  <c:v>83.77</c:v>
                </c:pt>
                <c:pt idx="122">
                  <c:v>83.97</c:v>
                </c:pt>
                <c:pt idx="123">
                  <c:v>84.2</c:v>
                </c:pt>
                <c:pt idx="124">
                  <c:v>84.41</c:v>
                </c:pt>
                <c:pt idx="125">
                  <c:v>84.68</c:v>
                </c:pt>
                <c:pt idx="126">
                  <c:v>84.92</c:v>
                </c:pt>
                <c:pt idx="127">
                  <c:v>85.18</c:v>
                </c:pt>
                <c:pt idx="128">
                  <c:v>85.46</c:v>
                </c:pt>
                <c:pt idx="129">
                  <c:v>85.76</c:v>
                </c:pt>
                <c:pt idx="130">
                  <c:v>86.02</c:v>
                </c:pt>
                <c:pt idx="131">
                  <c:v>86.26</c:v>
                </c:pt>
                <c:pt idx="132">
                  <c:v>86.53</c:v>
                </c:pt>
                <c:pt idx="133">
                  <c:v>86.79</c:v>
                </c:pt>
                <c:pt idx="134">
                  <c:v>87.05</c:v>
                </c:pt>
                <c:pt idx="135">
                  <c:v>87.34</c:v>
                </c:pt>
                <c:pt idx="136">
                  <c:v>87.6</c:v>
                </c:pt>
                <c:pt idx="137">
                  <c:v>87.85</c:v>
                </c:pt>
                <c:pt idx="138">
                  <c:v>88.08</c:v>
                </c:pt>
                <c:pt idx="139">
                  <c:v>88.33</c:v>
                </c:pt>
                <c:pt idx="140">
                  <c:v>88.58</c:v>
                </c:pt>
                <c:pt idx="141">
                  <c:v>88.87</c:v>
                </c:pt>
                <c:pt idx="142">
                  <c:v>89.17</c:v>
                </c:pt>
                <c:pt idx="143">
                  <c:v>89.4</c:v>
                </c:pt>
                <c:pt idx="144">
                  <c:v>89.62</c:v>
                </c:pt>
                <c:pt idx="145">
                  <c:v>89.85</c:v>
                </c:pt>
                <c:pt idx="146">
                  <c:v>90.07</c:v>
                </c:pt>
                <c:pt idx="147">
                  <c:v>90.32</c:v>
                </c:pt>
                <c:pt idx="148">
                  <c:v>90.6</c:v>
                </c:pt>
                <c:pt idx="149">
                  <c:v>90.89</c:v>
                </c:pt>
                <c:pt idx="150">
                  <c:v>91.14</c:v>
                </c:pt>
                <c:pt idx="151">
                  <c:v>91.35</c:v>
                </c:pt>
                <c:pt idx="152">
                  <c:v>91.53</c:v>
                </c:pt>
                <c:pt idx="153">
                  <c:v>91.7</c:v>
                </c:pt>
                <c:pt idx="154">
                  <c:v>91.9</c:v>
                </c:pt>
                <c:pt idx="155">
                  <c:v>92.13</c:v>
                </c:pt>
                <c:pt idx="156">
                  <c:v>92.37</c:v>
                </c:pt>
                <c:pt idx="157">
                  <c:v>92.52</c:v>
                </c:pt>
                <c:pt idx="158">
                  <c:v>92.72</c:v>
                </c:pt>
                <c:pt idx="159">
                  <c:v>92.89</c:v>
                </c:pt>
                <c:pt idx="160">
                  <c:v>93.02</c:v>
                </c:pt>
                <c:pt idx="161">
                  <c:v>93.18</c:v>
                </c:pt>
                <c:pt idx="162">
                  <c:v>93.41</c:v>
                </c:pt>
                <c:pt idx="163">
                  <c:v>93.65</c:v>
                </c:pt>
                <c:pt idx="164">
                  <c:v>93.81</c:v>
                </c:pt>
                <c:pt idx="165">
                  <c:v>93.94</c:v>
                </c:pt>
                <c:pt idx="166">
                  <c:v>94.08</c:v>
                </c:pt>
                <c:pt idx="167">
                  <c:v>94.2</c:v>
                </c:pt>
                <c:pt idx="168">
                  <c:v>94.37</c:v>
                </c:pt>
                <c:pt idx="169">
                  <c:v>94.57</c:v>
                </c:pt>
                <c:pt idx="170">
                  <c:v>94.79</c:v>
                </c:pt>
                <c:pt idx="171">
                  <c:v>94.91</c:v>
                </c:pt>
                <c:pt idx="172">
                  <c:v>95</c:v>
                </c:pt>
                <c:pt idx="173">
                  <c:v>95.1</c:v>
                </c:pt>
                <c:pt idx="174">
                  <c:v>95.21</c:v>
                </c:pt>
                <c:pt idx="175">
                  <c:v>95.28</c:v>
                </c:pt>
                <c:pt idx="176">
                  <c:v>95.41</c:v>
                </c:pt>
                <c:pt idx="177">
                  <c:v>95.57</c:v>
                </c:pt>
                <c:pt idx="178">
                  <c:v>95.69</c:v>
                </c:pt>
                <c:pt idx="179">
                  <c:v>95.79</c:v>
                </c:pt>
                <c:pt idx="180">
                  <c:v>95.88</c:v>
                </c:pt>
                <c:pt idx="181">
                  <c:v>96.01</c:v>
                </c:pt>
                <c:pt idx="182">
                  <c:v>96.09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169-BE4B-3D24286DB814}"/>
            </c:ext>
          </c:extLst>
        </c:ser>
        <c:ser>
          <c:idx val="1"/>
          <c:order val="1"/>
          <c:tx>
            <c:strRef>
              <c:f>Summers_Europe!$E$1</c:f>
              <c:strCache>
                <c:ptCount val="1"/>
                <c:pt idx="0">
                  <c:v>S12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Summers_Europe!$F$2:$F$184</c:f>
              <c:numCache>
                <c:formatCode>General</c:formatCode>
                <c:ptCount val="183"/>
                <c:pt idx="0">
                  <c:v>44.94</c:v>
                </c:pt>
                <c:pt idx="1">
                  <c:v>44.98</c:v>
                </c:pt>
                <c:pt idx="2">
                  <c:v>45.07</c:v>
                </c:pt>
                <c:pt idx="3">
                  <c:v>45.15</c:v>
                </c:pt>
                <c:pt idx="4">
                  <c:v>45.25</c:v>
                </c:pt>
                <c:pt idx="5">
                  <c:v>45.41</c:v>
                </c:pt>
                <c:pt idx="6">
                  <c:v>45.59</c:v>
                </c:pt>
                <c:pt idx="7">
                  <c:v>45.74</c:v>
                </c:pt>
                <c:pt idx="8">
                  <c:v>45.87</c:v>
                </c:pt>
                <c:pt idx="9">
                  <c:v>45.92</c:v>
                </c:pt>
                <c:pt idx="10">
                  <c:v>45.93</c:v>
                </c:pt>
                <c:pt idx="11">
                  <c:v>45.98</c:v>
                </c:pt>
                <c:pt idx="12">
                  <c:v>46.05</c:v>
                </c:pt>
                <c:pt idx="13">
                  <c:v>46.17</c:v>
                </c:pt>
                <c:pt idx="14">
                  <c:v>46.3</c:v>
                </c:pt>
                <c:pt idx="15">
                  <c:v>46.31</c:v>
                </c:pt>
                <c:pt idx="16">
                  <c:v>46.29</c:v>
                </c:pt>
                <c:pt idx="17">
                  <c:v>46.27</c:v>
                </c:pt>
                <c:pt idx="18">
                  <c:v>46.27</c:v>
                </c:pt>
                <c:pt idx="19">
                  <c:v>46.32</c:v>
                </c:pt>
                <c:pt idx="20">
                  <c:v>46.47</c:v>
                </c:pt>
                <c:pt idx="21">
                  <c:v>46.65</c:v>
                </c:pt>
                <c:pt idx="22">
                  <c:v>46.76</c:v>
                </c:pt>
                <c:pt idx="23">
                  <c:v>46.87</c:v>
                </c:pt>
                <c:pt idx="24">
                  <c:v>47.04</c:v>
                </c:pt>
                <c:pt idx="25">
                  <c:v>47.22</c:v>
                </c:pt>
                <c:pt idx="26">
                  <c:v>47.43</c:v>
                </c:pt>
                <c:pt idx="27">
                  <c:v>47.76</c:v>
                </c:pt>
                <c:pt idx="28">
                  <c:v>48.12</c:v>
                </c:pt>
                <c:pt idx="29">
                  <c:v>48.38</c:v>
                </c:pt>
                <c:pt idx="30">
                  <c:v>48.69</c:v>
                </c:pt>
                <c:pt idx="31">
                  <c:v>48.94</c:v>
                </c:pt>
                <c:pt idx="32">
                  <c:v>49.18</c:v>
                </c:pt>
                <c:pt idx="33">
                  <c:v>49.47</c:v>
                </c:pt>
                <c:pt idx="34">
                  <c:v>49.77</c:v>
                </c:pt>
                <c:pt idx="35">
                  <c:v>50.05</c:v>
                </c:pt>
                <c:pt idx="36">
                  <c:v>50.27</c:v>
                </c:pt>
                <c:pt idx="37">
                  <c:v>50.53</c:v>
                </c:pt>
                <c:pt idx="38">
                  <c:v>50.82</c:v>
                </c:pt>
                <c:pt idx="39">
                  <c:v>51.12</c:v>
                </c:pt>
                <c:pt idx="40">
                  <c:v>51.43</c:v>
                </c:pt>
                <c:pt idx="41">
                  <c:v>51.72</c:v>
                </c:pt>
                <c:pt idx="42">
                  <c:v>52.02</c:v>
                </c:pt>
                <c:pt idx="43">
                  <c:v>52.25</c:v>
                </c:pt>
                <c:pt idx="44">
                  <c:v>52.46</c:v>
                </c:pt>
                <c:pt idx="45">
                  <c:v>52.64</c:v>
                </c:pt>
                <c:pt idx="46">
                  <c:v>52.9</c:v>
                </c:pt>
                <c:pt idx="47">
                  <c:v>53.19</c:v>
                </c:pt>
                <c:pt idx="48">
                  <c:v>53.56</c:v>
                </c:pt>
                <c:pt idx="49">
                  <c:v>53.91</c:v>
                </c:pt>
                <c:pt idx="50">
                  <c:v>54.2</c:v>
                </c:pt>
                <c:pt idx="51">
                  <c:v>54.51</c:v>
                </c:pt>
                <c:pt idx="52">
                  <c:v>54.8</c:v>
                </c:pt>
                <c:pt idx="53">
                  <c:v>55.14</c:v>
                </c:pt>
                <c:pt idx="54">
                  <c:v>55.49</c:v>
                </c:pt>
                <c:pt idx="55">
                  <c:v>55.89</c:v>
                </c:pt>
                <c:pt idx="56">
                  <c:v>56.29</c:v>
                </c:pt>
                <c:pt idx="57">
                  <c:v>56.66</c:v>
                </c:pt>
                <c:pt idx="58">
                  <c:v>56.98</c:v>
                </c:pt>
                <c:pt idx="59">
                  <c:v>57.32</c:v>
                </c:pt>
                <c:pt idx="60">
                  <c:v>57.6</c:v>
                </c:pt>
                <c:pt idx="61">
                  <c:v>58.02</c:v>
                </c:pt>
                <c:pt idx="62">
                  <c:v>58.4</c:v>
                </c:pt>
                <c:pt idx="63">
                  <c:v>58.76</c:v>
                </c:pt>
                <c:pt idx="64">
                  <c:v>59.08</c:v>
                </c:pt>
                <c:pt idx="65">
                  <c:v>59.39</c:v>
                </c:pt>
                <c:pt idx="66">
                  <c:v>59.67</c:v>
                </c:pt>
                <c:pt idx="67">
                  <c:v>59.99</c:v>
                </c:pt>
                <c:pt idx="68">
                  <c:v>60.35</c:v>
                </c:pt>
                <c:pt idx="69">
                  <c:v>60.73</c:v>
                </c:pt>
                <c:pt idx="70">
                  <c:v>61.12</c:v>
                </c:pt>
                <c:pt idx="71">
                  <c:v>61.42</c:v>
                </c:pt>
                <c:pt idx="72">
                  <c:v>61.7</c:v>
                </c:pt>
                <c:pt idx="73">
                  <c:v>61.94</c:v>
                </c:pt>
                <c:pt idx="74">
                  <c:v>62.21</c:v>
                </c:pt>
                <c:pt idx="75">
                  <c:v>62.51</c:v>
                </c:pt>
                <c:pt idx="76">
                  <c:v>62.85</c:v>
                </c:pt>
                <c:pt idx="77">
                  <c:v>63.19</c:v>
                </c:pt>
                <c:pt idx="78">
                  <c:v>63.44</c:v>
                </c:pt>
                <c:pt idx="79">
                  <c:v>63.68</c:v>
                </c:pt>
                <c:pt idx="80">
                  <c:v>63.92</c:v>
                </c:pt>
                <c:pt idx="81">
                  <c:v>64.17</c:v>
                </c:pt>
                <c:pt idx="82">
                  <c:v>64.44</c:v>
                </c:pt>
                <c:pt idx="83">
                  <c:v>64.78</c:v>
                </c:pt>
                <c:pt idx="84">
                  <c:v>65.12</c:v>
                </c:pt>
                <c:pt idx="85">
                  <c:v>65.459999999999994</c:v>
                </c:pt>
                <c:pt idx="86">
                  <c:v>65.709999999999994</c:v>
                </c:pt>
                <c:pt idx="87">
                  <c:v>65.95</c:v>
                </c:pt>
                <c:pt idx="88">
                  <c:v>66.180000000000007</c:v>
                </c:pt>
                <c:pt idx="89">
                  <c:v>66.48</c:v>
                </c:pt>
                <c:pt idx="90">
                  <c:v>66.849999999999994</c:v>
                </c:pt>
                <c:pt idx="91">
                  <c:v>67.150000000000006</c:v>
                </c:pt>
                <c:pt idx="92">
                  <c:v>67.45</c:v>
                </c:pt>
                <c:pt idx="93">
                  <c:v>67.69</c:v>
                </c:pt>
                <c:pt idx="94">
                  <c:v>67.94</c:v>
                </c:pt>
                <c:pt idx="95">
                  <c:v>68.19</c:v>
                </c:pt>
                <c:pt idx="96">
                  <c:v>68.47</c:v>
                </c:pt>
                <c:pt idx="97">
                  <c:v>68.819999999999993</c:v>
                </c:pt>
                <c:pt idx="98">
                  <c:v>69.17</c:v>
                </c:pt>
                <c:pt idx="99">
                  <c:v>69.430000000000007</c:v>
                </c:pt>
                <c:pt idx="100">
                  <c:v>69.62</c:v>
                </c:pt>
                <c:pt idx="101">
                  <c:v>69.819999999999993</c:v>
                </c:pt>
                <c:pt idx="102">
                  <c:v>70.06</c:v>
                </c:pt>
                <c:pt idx="103">
                  <c:v>70.319999999999993</c:v>
                </c:pt>
                <c:pt idx="104">
                  <c:v>70.66</c:v>
                </c:pt>
                <c:pt idx="105">
                  <c:v>71.02</c:v>
                </c:pt>
                <c:pt idx="106">
                  <c:v>71.31</c:v>
                </c:pt>
                <c:pt idx="107">
                  <c:v>71.58</c:v>
                </c:pt>
                <c:pt idx="108">
                  <c:v>71.849999999999994</c:v>
                </c:pt>
                <c:pt idx="109">
                  <c:v>72.12</c:v>
                </c:pt>
                <c:pt idx="110">
                  <c:v>72.400000000000006</c:v>
                </c:pt>
                <c:pt idx="111">
                  <c:v>72.73</c:v>
                </c:pt>
                <c:pt idx="112">
                  <c:v>73.09</c:v>
                </c:pt>
                <c:pt idx="113">
                  <c:v>73.38</c:v>
                </c:pt>
                <c:pt idx="114">
                  <c:v>73.650000000000006</c:v>
                </c:pt>
                <c:pt idx="115">
                  <c:v>73.900000000000006</c:v>
                </c:pt>
                <c:pt idx="116">
                  <c:v>74.22</c:v>
                </c:pt>
                <c:pt idx="117">
                  <c:v>74.55</c:v>
                </c:pt>
                <c:pt idx="118">
                  <c:v>74.930000000000007</c:v>
                </c:pt>
                <c:pt idx="119">
                  <c:v>75.3</c:v>
                </c:pt>
                <c:pt idx="120">
                  <c:v>75.7</c:v>
                </c:pt>
                <c:pt idx="121">
                  <c:v>76.02</c:v>
                </c:pt>
                <c:pt idx="122">
                  <c:v>76.3</c:v>
                </c:pt>
                <c:pt idx="123">
                  <c:v>76.61</c:v>
                </c:pt>
                <c:pt idx="124">
                  <c:v>76.95</c:v>
                </c:pt>
                <c:pt idx="125">
                  <c:v>77.31</c:v>
                </c:pt>
                <c:pt idx="126">
                  <c:v>77.680000000000007</c:v>
                </c:pt>
                <c:pt idx="127">
                  <c:v>78</c:v>
                </c:pt>
                <c:pt idx="128">
                  <c:v>78.31</c:v>
                </c:pt>
                <c:pt idx="129">
                  <c:v>78.599999999999994</c:v>
                </c:pt>
                <c:pt idx="130">
                  <c:v>78.89</c:v>
                </c:pt>
                <c:pt idx="131">
                  <c:v>79.23</c:v>
                </c:pt>
                <c:pt idx="132">
                  <c:v>79.56</c:v>
                </c:pt>
                <c:pt idx="133">
                  <c:v>79.900000000000006</c:v>
                </c:pt>
                <c:pt idx="134">
                  <c:v>80.209999999999994</c:v>
                </c:pt>
                <c:pt idx="135">
                  <c:v>80.510000000000005</c:v>
                </c:pt>
                <c:pt idx="136">
                  <c:v>80.83</c:v>
                </c:pt>
                <c:pt idx="137">
                  <c:v>81.150000000000006</c:v>
                </c:pt>
                <c:pt idx="138">
                  <c:v>81.459999999999994</c:v>
                </c:pt>
                <c:pt idx="139">
                  <c:v>81.8</c:v>
                </c:pt>
                <c:pt idx="140">
                  <c:v>82.15</c:v>
                </c:pt>
                <c:pt idx="141">
                  <c:v>82.45</c:v>
                </c:pt>
                <c:pt idx="142">
                  <c:v>82.71</c:v>
                </c:pt>
                <c:pt idx="143">
                  <c:v>82.99</c:v>
                </c:pt>
                <c:pt idx="144">
                  <c:v>83.27</c:v>
                </c:pt>
                <c:pt idx="145">
                  <c:v>83.55</c:v>
                </c:pt>
                <c:pt idx="146">
                  <c:v>83.87</c:v>
                </c:pt>
                <c:pt idx="147">
                  <c:v>84.18</c:v>
                </c:pt>
                <c:pt idx="148">
                  <c:v>84.45</c:v>
                </c:pt>
                <c:pt idx="149">
                  <c:v>84.73</c:v>
                </c:pt>
                <c:pt idx="150">
                  <c:v>85</c:v>
                </c:pt>
                <c:pt idx="151">
                  <c:v>85.27</c:v>
                </c:pt>
                <c:pt idx="152">
                  <c:v>85.52</c:v>
                </c:pt>
                <c:pt idx="153">
                  <c:v>85.81</c:v>
                </c:pt>
                <c:pt idx="154">
                  <c:v>86.11</c:v>
                </c:pt>
                <c:pt idx="155">
                  <c:v>86.32</c:v>
                </c:pt>
                <c:pt idx="156">
                  <c:v>86.57</c:v>
                </c:pt>
                <c:pt idx="157">
                  <c:v>86.82</c:v>
                </c:pt>
                <c:pt idx="158">
                  <c:v>87.05</c:v>
                </c:pt>
                <c:pt idx="159">
                  <c:v>87.28</c:v>
                </c:pt>
                <c:pt idx="160">
                  <c:v>87.58</c:v>
                </c:pt>
                <c:pt idx="161">
                  <c:v>87.87</c:v>
                </c:pt>
                <c:pt idx="162">
                  <c:v>88.02</c:v>
                </c:pt>
                <c:pt idx="163">
                  <c:v>88.15</c:v>
                </c:pt>
                <c:pt idx="164">
                  <c:v>88.29</c:v>
                </c:pt>
                <c:pt idx="165">
                  <c:v>88.42</c:v>
                </c:pt>
                <c:pt idx="166">
                  <c:v>88.61</c:v>
                </c:pt>
                <c:pt idx="167">
                  <c:v>88.82</c:v>
                </c:pt>
                <c:pt idx="168">
                  <c:v>89.05</c:v>
                </c:pt>
                <c:pt idx="169">
                  <c:v>89.17</c:v>
                </c:pt>
                <c:pt idx="170">
                  <c:v>89.27</c:v>
                </c:pt>
                <c:pt idx="171">
                  <c:v>89.41</c:v>
                </c:pt>
                <c:pt idx="172">
                  <c:v>89.53</c:v>
                </c:pt>
                <c:pt idx="173">
                  <c:v>89.68</c:v>
                </c:pt>
                <c:pt idx="174">
                  <c:v>89.89</c:v>
                </c:pt>
                <c:pt idx="175">
                  <c:v>90.09</c:v>
                </c:pt>
                <c:pt idx="176">
                  <c:v>90.26</c:v>
                </c:pt>
                <c:pt idx="177">
                  <c:v>90.4</c:v>
                </c:pt>
                <c:pt idx="178">
                  <c:v>90.54</c:v>
                </c:pt>
                <c:pt idx="179">
                  <c:v>90.7</c:v>
                </c:pt>
                <c:pt idx="180">
                  <c:v>90.9</c:v>
                </c:pt>
                <c:pt idx="181">
                  <c:v>91.11</c:v>
                </c:pt>
                <c:pt idx="182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169-BE4B-3D24286DB814}"/>
            </c:ext>
          </c:extLst>
        </c:ser>
        <c:ser>
          <c:idx val="2"/>
          <c:order val="2"/>
          <c:tx>
            <c:strRef>
              <c:f>Summers_Europe!$H$1</c:f>
              <c:strCache>
                <c:ptCount val="1"/>
                <c:pt idx="0">
                  <c:v>S13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Summers_Europe!$I$2:$I$184</c:f>
              <c:numCache>
                <c:formatCode>General</c:formatCode>
                <c:ptCount val="183"/>
                <c:pt idx="0">
                  <c:v>27.7</c:v>
                </c:pt>
                <c:pt idx="1">
                  <c:v>27.31</c:v>
                </c:pt>
                <c:pt idx="2">
                  <c:v>27.02</c:v>
                </c:pt>
                <c:pt idx="3">
                  <c:v>26.71</c:v>
                </c:pt>
                <c:pt idx="4">
                  <c:v>26.44</c:v>
                </c:pt>
                <c:pt idx="5">
                  <c:v>26.29</c:v>
                </c:pt>
                <c:pt idx="6">
                  <c:v>26.2</c:v>
                </c:pt>
                <c:pt idx="7">
                  <c:v>25.96</c:v>
                </c:pt>
                <c:pt idx="8">
                  <c:v>25.8</c:v>
                </c:pt>
                <c:pt idx="9">
                  <c:v>25.68</c:v>
                </c:pt>
                <c:pt idx="10">
                  <c:v>25.68</c:v>
                </c:pt>
                <c:pt idx="11">
                  <c:v>25.67</c:v>
                </c:pt>
                <c:pt idx="12">
                  <c:v>25.83</c:v>
                </c:pt>
                <c:pt idx="13">
                  <c:v>26.09</c:v>
                </c:pt>
                <c:pt idx="14">
                  <c:v>26.28</c:v>
                </c:pt>
                <c:pt idx="15">
                  <c:v>26.5</c:v>
                </c:pt>
                <c:pt idx="16">
                  <c:v>26.77</c:v>
                </c:pt>
                <c:pt idx="17">
                  <c:v>27.03</c:v>
                </c:pt>
                <c:pt idx="18">
                  <c:v>27.25</c:v>
                </c:pt>
                <c:pt idx="19">
                  <c:v>27.47</c:v>
                </c:pt>
                <c:pt idx="20">
                  <c:v>27.69</c:v>
                </c:pt>
                <c:pt idx="21">
                  <c:v>27.88</c:v>
                </c:pt>
                <c:pt idx="22">
                  <c:v>28.1</c:v>
                </c:pt>
                <c:pt idx="23">
                  <c:v>28.36</c:v>
                </c:pt>
                <c:pt idx="24">
                  <c:v>28.64</c:v>
                </c:pt>
                <c:pt idx="25">
                  <c:v>28.94</c:v>
                </c:pt>
                <c:pt idx="26">
                  <c:v>29.2</c:v>
                </c:pt>
                <c:pt idx="27">
                  <c:v>29.45</c:v>
                </c:pt>
                <c:pt idx="28">
                  <c:v>29.6</c:v>
                </c:pt>
                <c:pt idx="29">
                  <c:v>29.91</c:v>
                </c:pt>
                <c:pt idx="30">
                  <c:v>29.74</c:v>
                </c:pt>
                <c:pt idx="31">
                  <c:v>29.97</c:v>
                </c:pt>
                <c:pt idx="32">
                  <c:v>30.25</c:v>
                </c:pt>
                <c:pt idx="33">
                  <c:v>30.61</c:v>
                </c:pt>
                <c:pt idx="34">
                  <c:v>30.97</c:v>
                </c:pt>
                <c:pt idx="35">
                  <c:v>31.31</c:v>
                </c:pt>
                <c:pt idx="36">
                  <c:v>31.65</c:v>
                </c:pt>
                <c:pt idx="37">
                  <c:v>31.96</c:v>
                </c:pt>
                <c:pt idx="38">
                  <c:v>32.33</c:v>
                </c:pt>
                <c:pt idx="39">
                  <c:v>32.69</c:v>
                </c:pt>
                <c:pt idx="40">
                  <c:v>33.049999999999997</c:v>
                </c:pt>
                <c:pt idx="41">
                  <c:v>33.39</c:v>
                </c:pt>
                <c:pt idx="42">
                  <c:v>33.68</c:v>
                </c:pt>
                <c:pt idx="43">
                  <c:v>33.93</c:v>
                </c:pt>
                <c:pt idx="44">
                  <c:v>34.21</c:v>
                </c:pt>
                <c:pt idx="45">
                  <c:v>34.46</c:v>
                </c:pt>
                <c:pt idx="46">
                  <c:v>34.729999999999997</c:v>
                </c:pt>
                <c:pt idx="47">
                  <c:v>35.090000000000003</c:v>
                </c:pt>
                <c:pt idx="48">
                  <c:v>35.46</c:v>
                </c:pt>
                <c:pt idx="49">
                  <c:v>35.78</c:v>
                </c:pt>
                <c:pt idx="50">
                  <c:v>36.07</c:v>
                </c:pt>
                <c:pt idx="51">
                  <c:v>36.32</c:v>
                </c:pt>
                <c:pt idx="52">
                  <c:v>36.47</c:v>
                </c:pt>
                <c:pt idx="53">
                  <c:v>36.57</c:v>
                </c:pt>
                <c:pt idx="54">
                  <c:v>36.81</c:v>
                </c:pt>
                <c:pt idx="55">
                  <c:v>37.06</c:v>
                </c:pt>
                <c:pt idx="56">
                  <c:v>37.29</c:v>
                </c:pt>
                <c:pt idx="57">
                  <c:v>37.520000000000003</c:v>
                </c:pt>
                <c:pt idx="58">
                  <c:v>37.74</c:v>
                </c:pt>
                <c:pt idx="59">
                  <c:v>37.99</c:v>
                </c:pt>
                <c:pt idx="60">
                  <c:v>38.270000000000003</c:v>
                </c:pt>
                <c:pt idx="61">
                  <c:v>38.630000000000003</c:v>
                </c:pt>
                <c:pt idx="62">
                  <c:v>38.979999999999997</c:v>
                </c:pt>
                <c:pt idx="63">
                  <c:v>39.22</c:v>
                </c:pt>
                <c:pt idx="64">
                  <c:v>39.520000000000003</c:v>
                </c:pt>
                <c:pt idx="65">
                  <c:v>39.840000000000003</c:v>
                </c:pt>
                <c:pt idx="66">
                  <c:v>40.21</c:v>
                </c:pt>
                <c:pt idx="67">
                  <c:v>40.630000000000003</c:v>
                </c:pt>
                <c:pt idx="68">
                  <c:v>41.09</c:v>
                </c:pt>
                <c:pt idx="69">
                  <c:v>41.54</c:v>
                </c:pt>
                <c:pt idx="70">
                  <c:v>41.9</c:v>
                </c:pt>
                <c:pt idx="71">
                  <c:v>42.28</c:v>
                </c:pt>
                <c:pt idx="72">
                  <c:v>42.64</c:v>
                </c:pt>
                <c:pt idx="73">
                  <c:v>43.03</c:v>
                </c:pt>
                <c:pt idx="74">
                  <c:v>43.41</c:v>
                </c:pt>
                <c:pt idx="75">
                  <c:v>43.83</c:v>
                </c:pt>
                <c:pt idx="76">
                  <c:v>44.24</c:v>
                </c:pt>
                <c:pt idx="77">
                  <c:v>44.61</c:v>
                </c:pt>
                <c:pt idx="78">
                  <c:v>44.98</c:v>
                </c:pt>
                <c:pt idx="79">
                  <c:v>45.31</c:v>
                </c:pt>
                <c:pt idx="80">
                  <c:v>45.66</c:v>
                </c:pt>
                <c:pt idx="81">
                  <c:v>46.04</c:v>
                </c:pt>
                <c:pt idx="82">
                  <c:v>46.49</c:v>
                </c:pt>
                <c:pt idx="83">
                  <c:v>46.91</c:v>
                </c:pt>
                <c:pt idx="84">
                  <c:v>47.27</c:v>
                </c:pt>
                <c:pt idx="85">
                  <c:v>47.62</c:v>
                </c:pt>
                <c:pt idx="86">
                  <c:v>47.98</c:v>
                </c:pt>
                <c:pt idx="87">
                  <c:v>48.03</c:v>
                </c:pt>
                <c:pt idx="88">
                  <c:v>48.42</c:v>
                </c:pt>
                <c:pt idx="89">
                  <c:v>48.88</c:v>
                </c:pt>
                <c:pt idx="90">
                  <c:v>49.34</c:v>
                </c:pt>
                <c:pt idx="91">
                  <c:v>49.74</c:v>
                </c:pt>
                <c:pt idx="92">
                  <c:v>50.15</c:v>
                </c:pt>
                <c:pt idx="93">
                  <c:v>50.49</c:v>
                </c:pt>
                <c:pt idx="94">
                  <c:v>50.84</c:v>
                </c:pt>
                <c:pt idx="95">
                  <c:v>51.25</c:v>
                </c:pt>
                <c:pt idx="96">
                  <c:v>51.73</c:v>
                </c:pt>
                <c:pt idx="97">
                  <c:v>52.22</c:v>
                </c:pt>
                <c:pt idx="98">
                  <c:v>52.64</c:v>
                </c:pt>
                <c:pt idx="99">
                  <c:v>53.03</c:v>
                </c:pt>
                <c:pt idx="100">
                  <c:v>53.39</c:v>
                </c:pt>
                <c:pt idx="101">
                  <c:v>53.76</c:v>
                </c:pt>
                <c:pt idx="102">
                  <c:v>54.2</c:v>
                </c:pt>
                <c:pt idx="103">
                  <c:v>54.64</c:v>
                </c:pt>
                <c:pt idx="104">
                  <c:v>55.13</c:v>
                </c:pt>
                <c:pt idx="105">
                  <c:v>55.55</c:v>
                </c:pt>
                <c:pt idx="106">
                  <c:v>55.94</c:v>
                </c:pt>
                <c:pt idx="107">
                  <c:v>56.32</c:v>
                </c:pt>
                <c:pt idx="108">
                  <c:v>56.68</c:v>
                </c:pt>
                <c:pt idx="109">
                  <c:v>57.08</c:v>
                </c:pt>
                <c:pt idx="110">
                  <c:v>57.55</c:v>
                </c:pt>
                <c:pt idx="111">
                  <c:v>58.03</c:v>
                </c:pt>
                <c:pt idx="112">
                  <c:v>58.46</c:v>
                </c:pt>
                <c:pt idx="113">
                  <c:v>58.87</c:v>
                </c:pt>
                <c:pt idx="114">
                  <c:v>59.26</c:v>
                </c:pt>
                <c:pt idx="115">
                  <c:v>59.66</c:v>
                </c:pt>
                <c:pt idx="116">
                  <c:v>60.06</c:v>
                </c:pt>
                <c:pt idx="117">
                  <c:v>60.52</c:v>
                </c:pt>
                <c:pt idx="118">
                  <c:v>61.01</c:v>
                </c:pt>
                <c:pt idx="119">
                  <c:v>61.41</c:v>
                </c:pt>
                <c:pt idx="120">
                  <c:v>61.83</c:v>
                </c:pt>
                <c:pt idx="121">
                  <c:v>62.24</c:v>
                </c:pt>
                <c:pt idx="122">
                  <c:v>62.65</c:v>
                </c:pt>
                <c:pt idx="123">
                  <c:v>63.09</c:v>
                </c:pt>
                <c:pt idx="124">
                  <c:v>63.56</c:v>
                </c:pt>
                <c:pt idx="125">
                  <c:v>64.05</c:v>
                </c:pt>
                <c:pt idx="126">
                  <c:v>64.23</c:v>
                </c:pt>
                <c:pt idx="127">
                  <c:v>64.650000000000006</c:v>
                </c:pt>
                <c:pt idx="128">
                  <c:v>65.05</c:v>
                </c:pt>
                <c:pt idx="129">
                  <c:v>65.459999999999994</c:v>
                </c:pt>
                <c:pt idx="130">
                  <c:v>66.08</c:v>
                </c:pt>
                <c:pt idx="131">
                  <c:v>66.319999999999993</c:v>
                </c:pt>
                <c:pt idx="132">
                  <c:v>66.760000000000005</c:v>
                </c:pt>
                <c:pt idx="133">
                  <c:v>67.12</c:v>
                </c:pt>
                <c:pt idx="134">
                  <c:v>67.459999999999994</c:v>
                </c:pt>
                <c:pt idx="135">
                  <c:v>67.790000000000006</c:v>
                </c:pt>
                <c:pt idx="136">
                  <c:v>68.13</c:v>
                </c:pt>
                <c:pt idx="137">
                  <c:v>68.5</c:v>
                </c:pt>
                <c:pt idx="138">
                  <c:v>68.930000000000007</c:v>
                </c:pt>
                <c:pt idx="139">
                  <c:v>69.349999999999994</c:v>
                </c:pt>
                <c:pt idx="140">
                  <c:v>69.680000000000007</c:v>
                </c:pt>
                <c:pt idx="141">
                  <c:v>70.03</c:v>
                </c:pt>
                <c:pt idx="142">
                  <c:v>70.39</c:v>
                </c:pt>
                <c:pt idx="143">
                  <c:v>70.7</c:v>
                </c:pt>
                <c:pt idx="144">
                  <c:v>71.03</c:v>
                </c:pt>
                <c:pt idx="145">
                  <c:v>71.39</c:v>
                </c:pt>
                <c:pt idx="146">
                  <c:v>71.8</c:v>
                </c:pt>
                <c:pt idx="147">
                  <c:v>72.14</c:v>
                </c:pt>
                <c:pt idx="148">
                  <c:v>72.45</c:v>
                </c:pt>
                <c:pt idx="149">
                  <c:v>72.790000000000006</c:v>
                </c:pt>
                <c:pt idx="150">
                  <c:v>73.099999999999994</c:v>
                </c:pt>
                <c:pt idx="151">
                  <c:v>73.42</c:v>
                </c:pt>
                <c:pt idx="152">
                  <c:v>73.84</c:v>
                </c:pt>
                <c:pt idx="153">
                  <c:v>74.23</c:v>
                </c:pt>
                <c:pt idx="154">
                  <c:v>74.53</c:v>
                </c:pt>
                <c:pt idx="155">
                  <c:v>74.790000000000006</c:v>
                </c:pt>
                <c:pt idx="156">
                  <c:v>75.09</c:v>
                </c:pt>
                <c:pt idx="157">
                  <c:v>75.400000000000006</c:v>
                </c:pt>
                <c:pt idx="158">
                  <c:v>75.62</c:v>
                </c:pt>
                <c:pt idx="159">
                  <c:v>75.989999999999995</c:v>
                </c:pt>
                <c:pt idx="160">
                  <c:v>76.36</c:v>
                </c:pt>
                <c:pt idx="161">
                  <c:v>76.62</c:v>
                </c:pt>
                <c:pt idx="162">
                  <c:v>76.87</c:v>
                </c:pt>
                <c:pt idx="163">
                  <c:v>77.11</c:v>
                </c:pt>
                <c:pt idx="164">
                  <c:v>77.39</c:v>
                </c:pt>
                <c:pt idx="165">
                  <c:v>77.67</c:v>
                </c:pt>
                <c:pt idx="166">
                  <c:v>78.02</c:v>
                </c:pt>
                <c:pt idx="167">
                  <c:v>78.37</c:v>
                </c:pt>
                <c:pt idx="168">
                  <c:v>78.62</c:v>
                </c:pt>
                <c:pt idx="169">
                  <c:v>78.84</c:v>
                </c:pt>
                <c:pt idx="170">
                  <c:v>79.03</c:v>
                </c:pt>
                <c:pt idx="171">
                  <c:v>79.2</c:v>
                </c:pt>
                <c:pt idx="172">
                  <c:v>79.52</c:v>
                </c:pt>
                <c:pt idx="173">
                  <c:v>79.790000000000006</c:v>
                </c:pt>
                <c:pt idx="174">
                  <c:v>80.09</c:v>
                </c:pt>
                <c:pt idx="175">
                  <c:v>80.3</c:v>
                </c:pt>
                <c:pt idx="176">
                  <c:v>80.5</c:v>
                </c:pt>
                <c:pt idx="177">
                  <c:v>80.650000000000006</c:v>
                </c:pt>
                <c:pt idx="178">
                  <c:v>80.790000000000006</c:v>
                </c:pt>
                <c:pt idx="179">
                  <c:v>80.95</c:v>
                </c:pt>
                <c:pt idx="180">
                  <c:v>81.25</c:v>
                </c:pt>
                <c:pt idx="181">
                  <c:v>81.56</c:v>
                </c:pt>
                <c:pt idx="182">
                  <c:v>81.73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169-BE4B-3D24286DB814}"/>
            </c:ext>
          </c:extLst>
        </c:ser>
        <c:ser>
          <c:idx val="3"/>
          <c:order val="3"/>
          <c:tx>
            <c:strRef>
              <c:f>Summers_Europe!$K$1</c:f>
              <c:strCache>
                <c:ptCount val="1"/>
                <c:pt idx="0">
                  <c:v>S14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Summers_Europe!$L$2:$L$184</c:f>
              <c:numCache>
                <c:formatCode>General</c:formatCode>
                <c:ptCount val="183"/>
                <c:pt idx="0">
                  <c:v>48.88</c:v>
                </c:pt>
                <c:pt idx="1">
                  <c:v>48.92</c:v>
                </c:pt>
                <c:pt idx="2">
                  <c:v>48.75</c:v>
                </c:pt>
                <c:pt idx="3">
                  <c:v>48.88</c:v>
                </c:pt>
                <c:pt idx="4">
                  <c:v>49.1</c:v>
                </c:pt>
                <c:pt idx="5">
                  <c:v>49.35</c:v>
                </c:pt>
                <c:pt idx="6">
                  <c:v>49.62</c:v>
                </c:pt>
                <c:pt idx="7">
                  <c:v>49.78</c:v>
                </c:pt>
                <c:pt idx="8">
                  <c:v>49.91</c:v>
                </c:pt>
                <c:pt idx="9">
                  <c:v>50.03</c:v>
                </c:pt>
                <c:pt idx="10">
                  <c:v>50.15</c:v>
                </c:pt>
                <c:pt idx="11">
                  <c:v>50.37</c:v>
                </c:pt>
                <c:pt idx="12">
                  <c:v>50.59</c:v>
                </c:pt>
                <c:pt idx="13">
                  <c:v>50.76</c:v>
                </c:pt>
                <c:pt idx="14">
                  <c:v>50.84</c:v>
                </c:pt>
                <c:pt idx="15">
                  <c:v>50.94</c:v>
                </c:pt>
                <c:pt idx="16">
                  <c:v>51.08</c:v>
                </c:pt>
                <c:pt idx="17">
                  <c:v>51.27</c:v>
                </c:pt>
                <c:pt idx="18">
                  <c:v>51.52</c:v>
                </c:pt>
                <c:pt idx="19">
                  <c:v>51.84</c:v>
                </c:pt>
                <c:pt idx="20">
                  <c:v>52.16</c:v>
                </c:pt>
                <c:pt idx="21">
                  <c:v>52.38</c:v>
                </c:pt>
                <c:pt idx="22">
                  <c:v>52.63</c:v>
                </c:pt>
                <c:pt idx="23">
                  <c:v>52.86</c:v>
                </c:pt>
                <c:pt idx="24">
                  <c:v>53.17</c:v>
                </c:pt>
                <c:pt idx="25">
                  <c:v>53.42</c:v>
                </c:pt>
                <c:pt idx="26">
                  <c:v>53.68</c:v>
                </c:pt>
                <c:pt idx="27">
                  <c:v>53.81</c:v>
                </c:pt>
                <c:pt idx="28">
                  <c:v>54</c:v>
                </c:pt>
                <c:pt idx="29">
                  <c:v>54.26</c:v>
                </c:pt>
                <c:pt idx="30">
                  <c:v>54.52</c:v>
                </c:pt>
                <c:pt idx="31">
                  <c:v>54.89</c:v>
                </c:pt>
                <c:pt idx="32">
                  <c:v>55.2</c:v>
                </c:pt>
                <c:pt idx="33">
                  <c:v>55.49</c:v>
                </c:pt>
                <c:pt idx="34">
                  <c:v>55.76</c:v>
                </c:pt>
                <c:pt idx="35">
                  <c:v>56.04</c:v>
                </c:pt>
                <c:pt idx="36">
                  <c:v>56.32</c:v>
                </c:pt>
                <c:pt idx="37">
                  <c:v>56.59</c:v>
                </c:pt>
                <c:pt idx="38">
                  <c:v>56.9</c:v>
                </c:pt>
                <c:pt idx="39">
                  <c:v>57.23</c:v>
                </c:pt>
                <c:pt idx="40">
                  <c:v>57.56</c:v>
                </c:pt>
                <c:pt idx="41">
                  <c:v>57.81</c:v>
                </c:pt>
                <c:pt idx="42">
                  <c:v>58.03</c:v>
                </c:pt>
                <c:pt idx="43">
                  <c:v>58.23</c:v>
                </c:pt>
                <c:pt idx="44">
                  <c:v>58.45</c:v>
                </c:pt>
                <c:pt idx="45">
                  <c:v>58.73</c:v>
                </c:pt>
                <c:pt idx="46">
                  <c:v>59.05</c:v>
                </c:pt>
                <c:pt idx="47">
                  <c:v>59.4</c:v>
                </c:pt>
                <c:pt idx="48">
                  <c:v>59.21</c:v>
                </c:pt>
                <c:pt idx="49">
                  <c:v>59.51</c:v>
                </c:pt>
                <c:pt idx="50">
                  <c:v>59.79</c:v>
                </c:pt>
                <c:pt idx="51">
                  <c:v>60.04</c:v>
                </c:pt>
                <c:pt idx="52">
                  <c:v>60.36</c:v>
                </c:pt>
                <c:pt idx="53">
                  <c:v>60.69</c:v>
                </c:pt>
                <c:pt idx="54">
                  <c:v>61.09</c:v>
                </c:pt>
                <c:pt idx="55">
                  <c:v>61.39</c:v>
                </c:pt>
                <c:pt idx="56">
                  <c:v>61.69</c:v>
                </c:pt>
                <c:pt idx="57">
                  <c:v>61.92</c:v>
                </c:pt>
                <c:pt idx="58">
                  <c:v>62.25</c:v>
                </c:pt>
                <c:pt idx="59">
                  <c:v>62.57</c:v>
                </c:pt>
                <c:pt idx="60">
                  <c:v>62.92</c:v>
                </c:pt>
                <c:pt idx="61">
                  <c:v>63.18</c:v>
                </c:pt>
                <c:pt idx="62">
                  <c:v>63.49</c:v>
                </c:pt>
                <c:pt idx="63">
                  <c:v>63.78</c:v>
                </c:pt>
                <c:pt idx="64">
                  <c:v>64.02</c:v>
                </c:pt>
                <c:pt idx="65">
                  <c:v>64.28</c:v>
                </c:pt>
                <c:pt idx="66">
                  <c:v>64.61</c:v>
                </c:pt>
                <c:pt idx="67">
                  <c:v>64.98</c:v>
                </c:pt>
                <c:pt idx="68">
                  <c:v>65.36</c:v>
                </c:pt>
                <c:pt idx="69">
                  <c:v>65.69</c:v>
                </c:pt>
                <c:pt idx="70">
                  <c:v>65.989999999999995</c:v>
                </c:pt>
                <c:pt idx="71">
                  <c:v>66.260000000000005</c:v>
                </c:pt>
                <c:pt idx="72">
                  <c:v>66.52</c:v>
                </c:pt>
                <c:pt idx="73">
                  <c:v>66.790000000000006</c:v>
                </c:pt>
                <c:pt idx="74">
                  <c:v>67.11</c:v>
                </c:pt>
                <c:pt idx="75">
                  <c:v>67.44</c:v>
                </c:pt>
                <c:pt idx="76">
                  <c:v>67.73</c:v>
                </c:pt>
                <c:pt idx="77">
                  <c:v>68.02</c:v>
                </c:pt>
                <c:pt idx="78">
                  <c:v>68.290000000000006</c:v>
                </c:pt>
                <c:pt idx="79">
                  <c:v>68.569999999999993</c:v>
                </c:pt>
                <c:pt idx="80">
                  <c:v>68.86</c:v>
                </c:pt>
                <c:pt idx="81">
                  <c:v>69.19</c:v>
                </c:pt>
                <c:pt idx="82">
                  <c:v>69.53</c:v>
                </c:pt>
                <c:pt idx="83">
                  <c:v>69.819999999999993</c:v>
                </c:pt>
                <c:pt idx="84">
                  <c:v>70.06</c:v>
                </c:pt>
                <c:pt idx="85">
                  <c:v>70.28</c:v>
                </c:pt>
                <c:pt idx="86">
                  <c:v>70.489999999999995</c:v>
                </c:pt>
                <c:pt idx="87">
                  <c:v>70.739999999999995</c:v>
                </c:pt>
                <c:pt idx="88">
                  <c:v>71.05</c:v>
                </c:pt>
                <c:pt idx="89">
                  <c:v>71.41</c:v>
                </c:pt>
                <c:pt idx="90">
                  <c:v>71.66</c:v>
                </c:pt>
                <c:pt idx="91">
                  <c:v>71.8</c:v>
                </c:pt>
                <c:pt idx="92">
                  <c:v>72.010000000000005</c:v>
                </c:pt>
                <c:pt idx="93">
                  <c:v>72.3</c:v>
                </c:pt>
                <c:pt idx="94">
                  <c:v>72.58</c:v>
                </c:pt>
                <c:pt idx="95">
                  <c:v>72.91</c:v>
                </c:pt>
                <c:pt idx="96">
                  <c:v>73.260000000000005</c:v>
                </c:pt>
                <c:pt idx="97">
                  <c:v>73.52</c:v>
                </c:pt>
                <c:pt idx="98">
                  <c:v>73.739999999999995</c:v>
                </c:pt>
                <c:pt idx="99">
                  <c:v>73.959999999999994</c:v>
                </c:pt>
                <c:pt idx="100">
                  <c:v>74.19</c:v>
                </c:pt>
                <c:pt idx="101">
                  <c:v>74.349999999999994</c:v>
                </c:pt>
                <c:pt idx="102">
                  <c:v>74.680000000000007</c:v>
                </c:pt>
                <c:pt idx="103">
                  <c:v>75.03</c:v>
                </c:pt>
                <c:pt idx="104">
                  <c:v>75.290000000000006</c:v>
                </c:pt>
                <c:pt idx="105">
                  <c:v>75.45</c:v>
                </c:pt>
                <c:pt idx="106">
                  <c:v>75.680000000000007</c:v>
                </c:pt>
                <c:pt idx="107">
                  <c:v>75.930000000000007</c:v>
                </c:pt>
                <c:pt idx="108">
                  <c:v>76.22</c:v>
                </c:pt>
                <c:pt idx="109">
                  <c:v>76.540000000000006</c:v>
                </c:pt>
                <c:pt idx="110">
                  <c:v>76.91</c:v>
                </c:pt>
                <c:pt idx="111">
                  <c:v>77.17</c:v>
                </c:pt>
                <c:pt idx="112">
                  <c:v>77.459999999999994</c:v>
                </c:pt>
                <c:pt idx="113">
                  <c:v>77.739999999999995</c:v>
                </c:pt>
                <c:pt idx="114">
                  <c:v>78.03</c:v>
                </c:pt>
                <c:pt idx="115">
                  <c:v>78.349999999999994</c:v>
                </c:pt>
                <c:pt idx="116">
                  <c:v>78.7</c:v>
                </c:pt>
                <c:pt idx="117">
                  <c:v>79.08</c:v>
                </c:pt>
                <c:pt idx="118">
                  <c:v>79.38</c:v>
                </c:pt>
                <c:pt idx="119">
                  <c:v>79.709999999999994</c:v>
                </c:pt>
                <c:pt idx="120">
                  <c:v>80.040000000000006</c:v>
                </c:pt>
                <c:pt idx="121">
                  <c:v>80.34</c:v>
                </c:pt>
                <c:pt idx="122">
                  <c:v>80.63</c:v>
                </c:pt>
                <c:pt idx="123">
                  <c:v>81</c:v>
                </c:pt>
                <c:pt idx="124">
                  <c:v>81.38</c:v>
                </c:pt>
                <c:pt idx="125">
                  <c:v>81.680000000000007</c:v>
                </c:pt>
                <c:pt idx="126">
                  <c:v>81.99</c:v>
                </c:pt>
                <c:pt idx="127">
                  <c:v>82.3</c:v>
                </c:pt>
                <c:pt idx="128">
                  <c:v>82.62</c:v>
                </c:pt>
                <c:pt idx="129">
                  <c:v>82.95</c:v>
                </c:pt>
                <c:pt idx="130">
                  <c:v>83.31</c:v>
                </c:pt>
                <c:pt idx="131">
                  <c:v>83.67</c:v>
                </c:pt>
                <c:pt idx="132">
                  <c:v>83.99</c:v>
                </c:pt>
                <c:pt idx="133">
                  <c:v>84.31</c:v>
                </c:pt>
                <c:pt idx="134">
                  <c:v>84.6</c:v>
                </c:pt>
                <c:pt idx="135">
                  <c:v>84.88</c:v>
                </c:pt>
                <c:pt idx="136">
                  <c:v>85.17</c:v>
                </c:pt>
                <c:pt idx="137">
                  <c:v>85.47</c:v>
                </c:pt>
                <c:pt idx="138">
                  <c:v>85.75</c:v>
                </c:pt>
                <c:pt idx="139">
                  <c:v>85.98</c:v>
                </c:pt>
                <c:pt idx="140">
                  <c:v>86.19</c:v>
                </c:pt>
                <c:pt idx="141">
                  <c:v>86.39</c:v>
                </c:pt>
                <c:pt idx="142">
                  <c:v>86.6</c:v>
                </c:pt>
                <c:pt idx="143">
                  <c:v>86.83</c:v>
                </c:pt>
                <c:pt idx="144">
                  <c:v>87.08</c:v>
                </c:pt>
                <c:pt idx="145">
                  <c:v>87.33</c:v>
                </c:pt>
                <c:pt idx="146">
                  <c:v>87.51</c:v>
                </c:pt>
                <c:pt idx="147">
                  <c:v>87.63</c:v>
                </c:pt>
                <c:pt idx="148">
                  <c:v>87.77</c:v>
                </c:pt>
                <c:pt idx="149">
                  <c:v>87.9</c:v>
                </c:pt>
                <c:pt idx="150">
                  <c:v>88.09</c:v>
                </c:pt>
                <c:pt idx="151">
                  <c:v>88.33</c:v>
                </c:pt>
                <c:pt idx="152">
                  <c:v>88.57</c:v>
                </c:pt>
                <c:pt idx="153">
                  <c:v>88.63</c:v>
                </c:pt>
                <c:pt idx="154">
                  <c:v>88.78</c:v>
                </c:pt>
                <c:pt idx="155">
                  <c:v>88.67</c:v>
                </c:pt>
                <c:pt idx="156">
                  <c:v>89.01</c:v>
                </c:pt>
                <c:pt idx="157">
                  <c:v>89.24</c:v>
                </c:pt>
                <c:pt idx="158">
                  <c:v>89.47</c:v>
                </c:pt>
                <c:pt idx="159">
                  <c:v>89.72</c:v>
                </c:pt>
                <c:pt idx="160">
                  <c:v>89.88</c:v>
                </c:pt>
                <c:pt idx="161">
                  <c:v>89.99</c:v>
                </c:pt>
                <c:pt idx="162">
                  <c:v>90.11</c:v>
                </c:pt>
                <c:pt idx="163">
                  <c:v>90.22</c:v>
                </c:pt>
                <c:pt idx="164">
                  <c:v>90.36</c:v>
                </c:pt>
                <c:pt idx="165">
                  <c:v>90.6</c:v>
                </c:pt>
                <c:pt idx="166">
                  <c:v>90.83</c:v>
                </c:pt>
                <c:pt idx="167">
                  <c:v>90.98</c:v>
                </c:pt>
                <c:pt idx="168">
                  <c:v>91.07</c:v>
                </c:pt>
                <c:pt idx="169">
                  <c:v>91.19</c:v>
                </c:pt>
                <c:pt idx="170">
                  <c:v>91.33</c:v>
                </c:pt>
                <c:pt idx="171">
                  <c:v>91.46</c:v>
                </c:pt>
                <c:pt idx="172">
                  <c:v>91.64</c:v>
                </c:pt>
                <c:pt idx="173">
                  <c:v>91.85</c:v>
                </c:pt>
                <c:pt idx="174">
                  <c:v>91.95</c:v>
                </c:pt>
                <c:pt idx="175">
                  <c:v>91.98</c:v>
                </c:pt>
                <c:pt idx="176">
                  <c:v>92.04</c:v>
                </c:pt>
                <c:pt idx="177">
                  <c:v>92.1</c:v>
                </c:pt>
                <c:pt idx="178">
                  <c:v>92.16</c:v>
                </c:pt>
                <c:pt idx="179">
                  <c:v>92.37</c:v>
                </c:pt>
                <c:pt idx="180">
                  <c:v>92.57</c:v>
                </c:pt>
                <c:pt idx="181">
                  <c:v>92.68</c:v>
                </c:pt>
                <c:pt idx="182" formatCode="0.00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3-4169-BE4B-3D24286DB814}"/>
            </c:ext>
          </c:extLst>
        </c:ser>
        <c:ser>
          <c:idx val="4"/>
          <c:order val="4"/>
          <c:tx>
            <c:strRef>
              <c:f>Summers_Europe!$N$1</c:f>
              <c:strCache>
                <c:ptCount val="1"/>
                <c:pt idx="0">
                  <c:v>S15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Summers_Europe!$O$2:$O$184</c:f>
              <c:numCache>
                <c:formatCode>General</c:formatCode>
                <c:ptCount val="183"/>
                <c:pt idx="0">
                  <c:v>27.82</c:v>
                </c:pt>
                <c:pt idx="1">
                  <c:v>27.64</c:v>
                </c:pt>
                <c:pt idx="2">
                  <c:v>27.55</c:v>
                </c:pt>
                <c:pt idx="3">
                  <c:v>27.52</c:v>
                </c:pt>
                <c:pt idx="4">
                  <c:v>27.51</c:v>
                </c:pt>
                <c:pt idx="5">
                  <c:v>27.49</c:v>
                </c:pt>
                <c:pt idx="6">
                  <c:v>27.36</c:v>
                </c:pt>
                <c:pt idx="7">
                  <c:v>27.26</c:v>
                </c:pt>
                <c:pt idx="8">
                  <c:v>27.26</c:v>
                </c:pt>
                <c:pt idx="9">
                  <c:v>27.28</c:v>
                </c:pt>
                <c:pt idx="10">
                  <c:v>27.35</c:v>
                </c:pt>
                <c:pt idx="11">
                  <c:v>27.44</c:v>
                </c:pt>
                <c:pt idx="12">
                  <c:v>27.45</c:v>
                </c:pt>
                <c:pt idx="13">
                  <c:v>27.54</c:v>
                </c:pt>
                <c:pt idx="14">
                  <c:v>27.66</c:v>
                </c:pt>
                <c:pt idx="15">
                  <c:v>27.79</c:v>
                </c:pt>
                <c:pt idx="16">
                  <c:v>27.9</c:v>
                </c:pt>
                <c:pt idx="17">
                  <c:v>28.05</c:v>
                </c:pt>
                <c:pt idx="18">
                  <c:v>28.18</c:v>
                </c:pt>
                <c:pt idx="19">
                  <c:v>28.28</c:v>
                </c:pt>
                <c:pt idx="20">
                  <c:v>28.4</c:v>
                </c:pt>
                <c:pt idx="21">
                  <c:v>28.52</c:v>
                </c:pt>
                <c:pt idx="22">
                  <c:v>28.64</c:v>
                </c:pt>
                <c:pt idx="23">
                  <c:v>28.8</c:v>
                </c:pt>
                <c:pt idx="24">
                  <c:v>29.01</c:v>
                </c:pt>
                <c:pt idx="25">
                  <c:v>29.24</c:v>
                </c:pt>
                <c:pt idx="26">
                  <c:v>29.33</c:v>
                </c:pt>
                <c:pt idx="27">
                  <c:v>29.41</c:v>
                </c:pt>
                <c:pt idx="28">
                  <c:v>29.48</c:v>
                </c:pt>
                <c:pt idx="29">
                  <c:v>29.62</c:v>
                </c:pt>
                <c:pt idx="30">
                  <c:v>29.98</c:v>
                </c:pt>
                <c:pt idx="31">
                  <c:v>30.28</c:v>
                </c:pt>
                <c:pt idx="32">
                  <c:v>30.61</c:v>
                </c:pt>
                <c:pt idx="33">
                  <c:v>30.91</c:v>
                </c:pt>
                <c:pt idx="34">
                  <c:v>31.23</c:v>
                </c:pt>
                <c:pt idx="35">
                  <c:v>31.53</c:v>
                </c:pt>
                <c:pt idx="36">
                  <c:v>31.79</c:v>
                </c:pt>
                <c:pt idx="37">
                  <c:v>32.07</c:v>
                </c:pt>
                <c:pt idx="38">
                  <c:v>32.450000000000003</c:v>
                </c:pt>
                <c:pt idx="39">
                  <c:v>33.46</c:v>
                </c:pt>
                <c:pt idx="40">
                  <c:v>33.799999999999997</c:v>
                </c:pt>
                <c:pt idx="41">
                  <c:v>34.130000000000003</c:v>
                </c:pt>
                <c:pt idx="42">
                  <c:v>34.46</c:v>
                </c:pt>
                <c:pt idx="43">
                  <c:v>34.81</c:v>
                </c:pt>
                <c:pt idx="44">
                  <c:v>35.14</c:v>
                </c:pt>
                <c:pt idx="45">
                  <c:v>35.520000000000003</c:v>
                </c:pt>
                <c:pt idx="46">
                  <c:v>35.93</c:v>
                </c:pt>
                <c:pt idx="47">
                  <c:v>36.26</c:v>
                </c:pt>
                <c:pt idx="48">
                  <c:v>36.54</c:v>
                </c:pt>
                <c:pt idx="49">
                  <c:v>36.79</c:v>
                </c:pt>
                <c:pt idx="50">
                  <c:v>37.049999999999997</c:v>
                </c:pt>
                <c:pt idx="51">
                  <c:v>37.369999999999997</c:v>
                </c:pt>
                <c:pt idx="52">
                  <c:v>37.76</c:v>
                </c:pt>
                <c:pt idx="53">
                  <c:v>38.17</c:v>
                </c:pt>
                <c:pt idx="54">
                  <c:v>38.49</c:v>
                </c:pt>
                <c:pt idx="55">
                  <c:v>38.79</c:v>
                </c:pt>
                <c:pt idx="56">
                  <c:v>39.06</c:v>
                </c:pt>
                <c:pt idx="57">
                  <c:v>39.340000000000003</c:v>
                </c:pt>
                <c:pt idx="58">
                  <c:v>39.659999999999997</c:v>
                </c:pt>
                <c:pt idx="59">
                  <c:v>40.06</c:v>
                </c:pt>
                <c:pt idx="60">
                  <c:v>40.46</c:v>
                </c:pt>
                <c:pt idx="61">
                  <c:v>40.76</c:v>
                </c:pt>
                <c:pt idx="62">
                  <c:v>41.08</c:v>
                </c:pt>
                <c:pt idx="63">
                  <c:v>41.4</c:v>
                </c:pt>
                <c:pt idx="64">
                  <c:v>41.73</c:v>
                </c:pt>
                <c:pt idx="65">
                  <c:v>42.07</c:v>
                </c:pt>
                <c:pt idx="66">
                  <c:v>42.47</c:v>
                </c:pt>
                <c:pt idx="67">
                  <c:v>42.87</c:v>
                </c:pt>
                <c:pt idx="68">
                  <c:v>43.19</c:v>
                </c:pt>
                <c:pt idx="69">
                  <c:v>43.49</c:v>
                </c:pt>
                <c:pt idx="70">
                  <c:v>43.79</c:v>
                </c:pt>
                <c:pt idx="71">
                  <c:v>44.11</c:v>
                </c:pt>
                <c:pt idx="72">
                  <c:v>44.45</c:v>
                </c:pt>
                <c:pt idx="73">
                  <c:v>44.84</c:v>
                </c:pt>
                <c:pt idx="74">
                  <c:v>45.24</c:v>
                </c:pt>
                <c:pt idx="75">
                  <c:v>45.53</c:v>
                </c:pt>
                <c:pt idx="76">
                  <c:v>45.8</c:v>
                </c:pt>
                <c:pt idx="77">
                  <c:v>46.09</c:v>
                </c:pt>
                <c:pt idx="78">
                  <c:v>46.41</c:v>
                </c:pt>
                <c:pt idx="79">
                  <c:v>46.71</c:v>
                </c:pt>
                <c:pt idx="80">
                  <c:v>47.05</c:v>
                </c:pt>
                <c:pt idx="81">
                  <c:v>47.42</c:v>
                </c:pt>
                <c:pt idx="82">
                  <c:v>47.7</c:v>
                </c:pt>
                <c:pt idx="83">
                  <c:v>47.98</c:v>
                </c:pt>
                <c:pt idx="84">
                  <c:v>48.24</c:v>
                </c:pt>
                <c:pt idx="85">
                  <c:v>48.56</c:v>
                </c:pt>
                <c:pt idx="86">
                  <c:v>48.92</c:v>
                </c:pt>
                <c:pt idx="87">
                  <c:v>49.33</c:v>
                </c:pt>
                <c:pt idx="88">
                  <c:v>49.77</c:v>
                </c:pt>
                <c:pt idx="89">
                  <c:v>50.17</c:v>
                </c:pt>
                <c:pt idx="90">
                  <c:v>50.55</c:v>
                </c:pt>
                <c:pt idx="91">
                  <c:v>50.86</c:v>
                </c:pt>
                <c:pt idx="92">
                  <c:v>51.24</c:v>
                </c:pt>
                <c:pt idx="93">
                  <c:v>51.65</c:v>
                </c:pt>
                <c:pt idx="94">
                  <c:v>52.11</c:v>
                </c:pt>
                <c:pt idx="95">
                  <c:v>52.58</c:v>
                </c:pt>
                <c:pt idx="96">
                  <c:v>52.95</c:v>
                </c:pt>
                <c:pt idx="97">
                  <c:v>53.27</c:v>
                </c:pt>
                <c:pt idx="98">
                  <c:v>53.62</c:v>
                </c:pt>
                <c:pt idx="99">
                  <c:v>53.92</c:v>
                </c:pt>
                <c:pt idx="100">
                  <c:v>54.33</c:v>
                </c:pt>
                <c:pt idx="101">
                  <c:v>54.79</c:v>
                </c:pt>
                <c:pt idx="102">
                  <c:v>55.25</c:v>
                </c:pt>
                <c:pt idx="103">
                  <c:v>55.65</c:v>
                </c:pt>
                <c:pt idx="104">
                  <c:v>56.05</c:v>
                </c:pt>
                <c:pt idx="105">
                  <c:v>56.41</c:v>
                </c:pt>
                <c:pt idx="106">
                  <c:v>56.78</c:v>
                </c:pt>
                <c:pt idx="107">
                  <c:v>57.19</c:v>
                </c:pt>
                <c:pt idx="108">
                  <c:v>57.67</c:v>
                </c:pt>
                <c:pt idx="109">
                  <c:v>58.15</c:v>
                </c:pt>
                <c:pt idx="110">
                  <c:v>58.56</c:v>
                </c:pt>
                <c:pt idx="111">
                  <c:v>58.94</c:v>
                </c:pt>
                <c:pt idx="112">
                  <c:v>59.28</c:v>
                </c:pt>
                <c:pt idx="113">
                  <c:v>59.63</c:v>
                </c:pt>
                <c:pt idx="114">
                  <c:v>60.03</c:v>
                </c:pt>
                <c:pt idx="115">
                  <c:v>60.5</c:v>
                </c:pt>
                <c:pt idx="116">
                  <c:v>60.97</c:v>
                </c:pt>
                <c:pt idx="117">
                  <c:v>61.41</c:v>
                </c:pt>
                <c:pt idx="118">
                  <c:v>61.82</c:v>
                </c:pt>
                <c:pt idx="119">
                  <c:v>62.21</c:v>
                </c:pt>
                <c:pt idx="120">
                  <c:v>62.58</c:v>
                </c:pt>
                <c:pt idx="121">
                  <c:v>62.98</c:v>
                </c:pt>
                <c:pt idx="122">
                  <c:v>63.43</c:v>
                </c:pt>
                <c:pt idx="123">
                  <c:v>63.91</c:v>
                </c:pt>
                <c:pt idx="124">
                  <c:v>64.36</c:v>
                </c:pt>
                <c:pt idx="125">
                  <c:v>64.77</c:v>
                </c:pt>
                <c:pt idx="126">
                  <c:v>65.16</c:v>
                </c:pt>
                <c:pt idx="127">
                  <c:v>65.569999999999993</c:v>
                </c:pt>
                <c:pt idx="128">
                  <c:v>65.92</c:v>
                </c:pt>
                <c:pt idx="129">
                  <c:v>66.36</c:v>
                </c:pt>
                <c:pt idx="130">
                  <c:v>66.8</c:v>
                </c:pt>
                <c:pt idx="131">
                  <c:v>67.22</c:v>
                </c:pt>
                <c:pt idx="132">
                  <c:v>67.55</c:v>
                </c:pt>
                <c:pt idx="133">
                  <c:v>67.91</c:v>
                </c:pt>
                <c:pt idx="134">
                  <c:v>68.239999999999995</c:v>
                </c:pt>
                <c:pt idx="135">
                  <c:v>68.61</c:v>
                </c:pt>
                <c:pt idx="136">
                  <c:v>69.010000000000005</c:v>
                </c:pt>
                <c:pt idx="137">
                  <c:v>69.41</c:v>
                </c:pt>
                <c:pt idx="138">
                  <c:v>69.73</c:v>
                </c:pt>
                <c:pt idx="139">
                  <c:v>70.03</c:v>
                </c:pt>
                <c:pt idx="140">
                  <c:v>70.349999999999994</c:v>
                </c:pt>
                <c:pt idx="141">
                  <c:v>70.739999999999995</c:v>
                </c:pt>
                <c:pt idx="142">
                  <c:v>71.17</c:v>
                </c:pt>
                <c:pt idx="143">
                  <c:v>71.599999999999994</c:v>
                </c:pt>
                <c:pt idx="144">
                  <c:v>72.03</c:v>
                </c:pt>
                <c:pt idx="145">
                  <c:v>72.37</c:v>
                </c:pt>
                <c:pt idx="146">
                  <c:v>72.650000000000006</c:v>
                </c:pt>
                <c:pt idx="147">
                  <c:v>72.94</c:v>
                </c:pt>
                <c:pt idx="148">
                  <c:v>73.239999999999995</c:v>
                </c:pt>
                <c:pt idx="149">
                  <c:v>73.56</c:v>
                </c:pt>
                <c:pt idx="150">
                  <c:v>73.95</c:v>
                </c:pt>
                <c:pt idx="151">
                  <c:v>74.349999999999994</c:v>
                </c:pt>
                <c:pt idx="152">
                  <c:v>74.69</c:v>
                </c:pt>
                <c:pt idx="153">
                  <c:v>74.989999999999995</c:v>
                </c:pt>
                <c:pt idx="154">
                  <c:v>75.27</c:v>
                </c:pt>
                <c:pt idx="155">
                  <c:v>75.52</c:v>
                </c:pt>
                <c:pt idx="156">
                  <c:v>75.81</c:v>
                </c:pt>
                <c:pt idx="157">
                  <c:v>76.19</c:v>
                </c:pt>
                <c:pt idx="158">
                  <c:v>76.569999999999993</c:v>
                </c:pt>
                <c:pt idx="159">
                  <c:v>76.83</c:v>
                </c:pt>
                <c:pt idx="160">
                  <c:v>77.08</c:v>
                </c:pt>
                <c:pt idx="161">
                  <c:v>77.290000000000006</c:v>
                </c:pt>
                <c:pt idx="162">
                  <c:v>77.540000000000006</c:v>
                </c:pt>
                <c:pt idx="163">
                  <c:v>77.8</c:v>
                </c:pt>
                <c:pt idx="164">
                  <c:v>78.16</c:v>
                </c:pt>
                <c:pt idx="165">
                  <c:v>78.59</c:v>
                </c:pt>
                <c:pt idx="166">
                  <c:v>78.92</c:v>
                </c:pt>
                <c:pt idx="167">
                  <c:v>79.25</c:v>
                </c:pt>
                <c:pt idx="168">
                  <c:v>79.540000000000006</c:v>
                </c:pt>
                <c:pt idx="169">
                  <c:v>79.84</c:v>
                </c:pt>
                <c:pt idx="170">
                  <c:v>80.14</c:v>
                </c:pt>
                <c:pt idx="171">
                  <c:v>80.52</c:v>
                </c:pt>
                <c:pt idx="172">
                  <c:v>80.91</c:v>
                </c:pt>
                <c:pt idx="173">
                  <c:v>81.22</c:v>
                </c:pt>
                <c:pt idx="174">
                  <c:v>81.459999999999994</c:v>
                </c:pt>
                <c:pt idx="175">
                  <c:v>81.69</c:v>
                </c:pt>
                <c:pt idx="176">
                  <c:v>81.849999999999994</c:v>
                </c:pt>
                <c:pt idx="177">
                  <c:v>82.07</c:v>
                </c:pt>
                <c:pt idx="178">
                  <c:v>82.35</c:v>
                </c:pt>
                <c:pt idx="179">
                  <c:v>82.64</c:v>
                </c:pt>
                <c:pt idx="180">
                  <c:v>82.84</c:v>
                </c:pt>
                <c:pt idx="181">
                  <c:v>83.04</c:v>
                </c:pt>
                <c:pt idx="182">
                  <c:v>83.19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3-4169-BE4B-3D24286DB814}"/>
            </c:ext>
          </c:extLst>
        </c:ser>
        <c:ser>
          <c:idx val="5"/>
          <c:order val="5"/>
          <c:tx>
            <c:strRef>
              <c:f>Summers_Europe!$Q$1</c:f>
              <c:strCache>
                <c:ptCount val="1"/>
                <c:pt idx="0">
                  <c:v>S16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Summers_Europe!$R$2:$R$184</c:f>
              <c:numCache>
                <c:formatCode>General</c:formatCode>
                <c:ptCount val="183"/>
                <c:pt idx="0">
                  <c:v>35.01</c:v>
                </c:pt>
                <c:pt idx="1">
                  <c:v>35.15</c:v>
                </c:pt>
                <c:pt idx="2">
                  <c:v>35.369999999999997</c:v>
                </c:pt>
                <c:pt idx="3">
                  <c:v>35.520000000000003</c:v>
                </c:pt>
                <c:pt idx="4">
                  <c:v>35.61</c:v>
                </c:pt>
                <c:pt idx="5">
                  <c:v>35.69</c:v>
                </c:pt>
                <c:pt idx="6">
                  <c:v>36.04</c:v>
                </c:pt>
                <c:pt idx="7">
                  <c:v>36.090000000000003</c:v>
                </c:pt>
                <c:pt idx="8">
                  <c:v>36.24</c:v>
                </c:pt>
                <c:pt idx="9">
                  <c:v>36.450000000000003</c:v>
                </c:pt>
                <c:pt idx="10">
                  <c:v>36.6</c:v>
                </c:pt>
                <c:pt idx="11">
                  <c:v>36.74</c:v>
                </c:pt>
                <c:pt idx="12">
                  <c:v>36.869999999999997</c:v>
                </c:pt>
                <c:pt idx="13">
                  <c:v>36.979999999999997</c:v>
                </c:pt>
                <c:pt idx="14">
                  <c:v>37.119999999999997</c:v>
                </c:pt>
                <c:pt idx="15">
                  <c:v>37.340000000000003</c:v>
                </c:pt>
                <c:pt idx="16">
                  <c:v>37.53</c:v>
                </c:pt>
                <c:pt idx="17">
                  <c:v>37.64</c:v>
                </c:pt>
                <c:pt idx="18">
                  <c:v>37.799999999999997</c:v>
                </c:pt>
                <c:pt idx="19">
                  <c:v>37.950000000000003</c:v>
                </c:pt>
                <c:pt idx="20">
                  <c:v>38.14</c:v>
                </c:pt>
                <c:pt idx="21">
                  <c:v>38.32</c:v>
                </c:pt>
                <c:pt idx="22">
                  <c:v>38.53</c:v>
                </c:pt>
                <c:pt idx="23">
                  <c:v>38.700000000000003</c:v>
                </c:pt>
                <c:pt idx="24">
                  <c:v>38.729999999999997</c:v>
                </c:pt>
                <c:pt idx="25">
                  <c:v>38.68</c:v>
                </c:pt>
                <c:pt idx="26">
                  <c:v>38.61</c:v>
                </c:pt>
                <c:pt idx="27">
                  <c:v>38.549999999999997</c:v>
                </c:pt>
                <c:pt idx="28">
                  <c:v>38.549999999999997</c:v>
                </c:pt>
                <c:pt idx="29">
                  <c:v>38.71</c:v>
                </c:pt>
                <c:pt idx="30">
                  <c:v>38.89</c:v>
                </c:pt>
                <c:pt idx="31">
                  <c:v>39.08</c:v>
                </c:pt>
                <c:pt idx="32">
                  <c:v>39.32</c:v>
                </c:pt>
                <c:pt idx="33">
                  <c:v>39.590000000000003</c:v>
                </c:pt>
                <c:pt idx="34">
                  <c:v>39.96</c:v>
                </c:pt>
                <c:pt idx="35">
                  <c:v>40.340000000000003</c:v>
                </c:pt>
                <c:pt idx="36">
                  <c:v>40.79</c:v>
                </c:pt>
                <c:pt idx="37">
                  <c:v>41.25</c:v>
                </c:pt>
                <c:pt idx="38">
                  <c:v>41.64</c:v>
                </c:pt>
                <c:pt idx="39">
                  <c:v>42.03</c:v>
                </c:pt>
                <c:pt idx="40">
                  <c:v>42.41</c:v>
                </c:pt>
                <c:pt idx="41">
                  <c:v>42.77</c:v>
                </c:pt>
                <c:pt idx="42">
                  <c:v>43.15</c:v>
                </c:pt>
                <c:pt idx="43">
                  <c:v>43.57</c:v>
                </c:pt>
                <c:pt idx="44">
                  <c:v>43.94</c:v>
                </c:pt>
                <c:pt idx="45">
                  <c:v>44.27</c:v>
                </c:pt>
                <c:pt idx="46">
                  <c:v>44.54</c:v>
                </c:pt>
                <c:pt idx="47">
                  <c:v>44.84</c:v>
                </c:pt>
                <c:pt idx="48">
                  <c:v>45.16</c:v>
                </c:pt>
                <c:pt idx="49">
                  <c:v>45.53</c:v>
                </c:pt>
                <c:pt idx="50">
                  <c:v>45.98</c:v>
                </c:pt>
                <c:pt idx="51">
                  <c:v>46.45</c:v>
                </c:pt>
                <c:pt idx="52">
                  <c:v>46.81</c:v>
                </c:pt>
                <c:pt idx="53">
                  <c:v>47.12</c:v>
                </c:pt>
                <c:pt idx="54">
                  <c:v>47.45</c:v>
                </c:pt>
                <c:pt idx="55">
                  <c:v>47.82</c:v>
                </c:pt>
                <c:pt idx="56">
                  <c:v>48.19</c:v>
                </c:pt>
                <c:pt idx="57">
                  <c:v>48.58</c:v>
                </c:pt>
                <c:pt idx="58">
                  <c:v>48.98</c:v>
                </c:pt>
                <c:pt idx="59">
                  <c:v>48.66</c:v>
                </c:pt>
                <c:pt idx="60">
                  <c:v>49.08</c:v>
                </c:pt>
                <c:pt idx="61">
                  <c:v>49.76</c:v>
                </c:pt>
                <c:pt idx="62">
                  <c:v>49.99</c:v>
                </c:pt>
                <c:pt idx="63">
                  <c:v>50.27</c:v>
                </c:pt>
                <c:pt idx="64">
                  <c:v>50.63</c:v>
                </c:pt>
                <c:pt idx="65">
                  <c:v>51.02</c:v>
                </c:pt>
                <c:pt idx="66">
                  <c:v>51.32</c:v>
                </c:pt>
                <c:pt idx="67">
                  <c:v>51.62</c:v>
                </c:pt>
                <c:pt idx="68">
                  <c:v>52.11</c:v>
                </c:pt>
                <c:pt idx="69">
                  <c:v>52.23</c:v>
                </c:pt>
                <c:pt idx="70">
                  <c:v>52.57</c:v>
                </c:pt>
                <c:pt idx="71">
                  <c:v>52.99</c:v>
                </c:pt>
                <c:pt idx="72">
                  <c:v>53.42</c:v>
                </c:pt>
                <c:pt idx="73">
                  <c:v>53.78</c:v>
                </c:pt>
                <c:pt idx="74">
                  <c:v>54.12</c:v>
                </c:pt>
                <c:pt idx="75">
                  <c:v>54.48</c:v>
                </c:pt>
                <c:pt idx="76">
                  <c:v>54.82</c:v>
                </c:pt>
                <c:pt idx="77">
                  <c:v>55.22</c:v>
                </c:pt>
                <c:pt idx="78">
                  <c:v>55.73</c:v>
                </c:pt>
                <c:pt idx="79">
                  <c:v>56.15</c:v>
                </c:pt>
                <c:pt idx="80">
                  <c:v>56.62</c:v>
                </c:pt>
                <c:pt idx="81">
                  <c:v>57.02</c:v>
                </c:pt>
                <c:pt idx="82">
                  <c:v>57.43</c:v>
                </c:pt>
                <c:pt idx="83">
                  <c:v>57.83</c:v>
                </c:pt>
                <c:pt idx="84">
                  <c:v>58.25</c:v>
                </c:pt>
                <c:pt idx="85">
                  <c:v>58.74</c:v>
                </c:pt>
                <c:pt idx="86">
                  <c:v>59.23</c:v>
                </c:pt>
                <c:pt idx="87">
                  <c:v>59.63</c:v>
                </c:pt>
                <c:pt idx="88">
                  <c:v>59.99</c:v>
                </c:pt>
                <c:pt idx="89">
                  <c:v>60.33</c:v>
                </c:pt>
                <c:pt idx="90">
                  <c:v>60.68</c:v>
                </c:pt>
                <c:pt idx="91">
                  <c:v>61.01</c:v>
                </c:pt>
                <c:pt idx="92">
                  <c:v>61.51</c:v>
                </c:pt>
                <c:pt idx="93">
                  <c:v>62.11</c:v>
                </c:pt>
                <c:pt idx="94">
                  <c:v>62.47</c:v>
                </c:pt>
                <c:pt idx="95">
                  <c:v>62.87</c:v>
                </c:pt>
                <c:pt idx="96">
                  <c:v>63.24</c:v>
                </c:pt>
                <c:pt idx="97">
                  <c:v>63.62</c:v>
                </c:pt>
                <c:pt idx="98">
                  <c:v>64.03</c:v>
                </c:pt>
                <c:pt idx="99">
                  <c:v>64.540000000000006</c:v>
                </c:pt>
                <c:pt idx="100">
                  <c:v>65.05</c:v>
                </c:pt>
                <c:pt idx="101">
                  <c:v>65.38</c:v>
                </c:pt>
                <c:pt idx="102">
                  <c:v>65.75</c:v>
                </c:pt>
                <c:pt idx="103">
                  <c:v>66.14</c:v>
                </c:pt>
                <c:pt idx="104">
                  <c:v>66.540000000000006</c:v>
                </c:pt>
                <c:pt idx="105">
                  <c:v>66.98</c:v>
                </c:pt>
                <c:pt idx="106">
                  <c:v>67.47</c:v>
                </c:pt>
                <c:pt idx="107">
                  <c:v>67.98</c:v>
                </c:pt>
                <c:pt idx="108">
                  <c:v>68.39</c:v>
                </c:pt>
                <c:pt idx="109">
                  <c:v>68.81</c:v>
                </c:pt>
                <c:pt idx="110">
                  <c:v>69.209999999999994</c:v>
                </c:pt>
                <c:pt idx="111">
                  <c:v>69.59</c:v>
                </c:pt>
                <c:pt idx="112">
                  <c:v>70</c:v>
                </c:pt>
                <c:pt idx="113">
                  <c:v>70.510000000000005</c:v>
                </c:pt>
                <c:pt idx="114">
                  <c:v>70.98</c:v>
                </c:pt>
                <c:pt idx="115">
                  <c:v>71.349999999999994</c:v>
                </c:pt>
                <c:pt idx="116">
                  <c:v>71.709999999999994</c:v>
                </c:pt>
                <c:pt idx="117">
                  <c:v>72.08</c:v>
                </c:pt>
                <c:pt idx="118">
                  <c:v>72.430000000000007</c:v>
                </c:pt>
                <c:pt idx="119">
                  <c:v>72.81</c:v>
                </c:pt>
                <c:pt idx="120">
                  <c:v>73.25</c:v>
                </c:pt>
                <c:pt idx="121">
                  <c:v>73.75</c:v>
                </c:pt>
                <c:pt idx="122">
                  <c:v>74.05</c:v>
                </c:pt>
                <c:pt idx="123">
                  <c:v>74.41</c:v>
                </c:pt>
                <c:pt idx="124">
                  <c:v>74.8</c:v>
                </c:pt>
                <c:pt idx="125">
                  <c:v>75.17</c:v>
                </c:pt>
                <c:pt idx="126">
                  <c:v>75.53</c:v>
                </c:pt>
                <c:pt idx="127">
                  <c:v>75.97</c:v>
                </c:pt>
                <c:pt idx="128">
                  <c:v>76.44</c:v>
                </c:pt>
                <c:pt idx="129">
                  <c:v>76.87</c:v>
                </c:pt>
                <c:pt idx="130">
                  <c:v>77.16</c:v>
                </c:pt>
                <c:pt idx="131">
                  <c:v>77.45</c:v>
                </c:pt>
                <c:pt idx="132">
                  <c:v>77.75</c:v>
                </c:pt>
                <c:pt idx="133">
                  <c:v>78.09</c:v>
                </c:pt>
                <c:pt idx="134">
                  <c:v>78.489999999999995</c:v>
                </c:pt>
                <c:pt idx="135">
                  <c:v>78.88</c:v>
                </c:pt>
                <c:pt idx="136">
                  <c:v>79.209999999999994</c:v>
                </c:pt>
                <c:pt idx="137">
                  <c:v>79.489999999999995</c:v>
                </c:pt>
                <c:pt idx="138">
                  <c:v>79.760000000000005</c:v>
                </c:pt>
                <c:pt idx="139">
                  <c:v>80.05</c:v>
                </c:pt>
                <c:pt idx="140">
                  <c:v>80.42</c:v>
                </c:pt>
                <c:pt idx="141">
                  <c:v>80.83</c:v>
                </c:pt>
                <c:pt idx="142">
                  <c:v>81.2</c:v>
                </c:pt>
                <c:pt idx="143">
                  <c:v>81.5</c:v>
                </c:pt>
                <c:pt idx="144">
                  <c:v>81.709999999999994</c:v>
                </c:pt>
                <c:pt idx="145">
                  <c:v>81.94</c:v>
                </c:pt>
                <c:pt idx="146">
                  <c:v>82.14</c:v>
                </c:pt>
                <c:pt idx="147">
                  <c:v>82.4</c:v>
                </c:pt>
                <c:pt idx="148">
                  <c:v>82.69</c:v>
                </c:pt>
                <c:pt idx="149">
                  <c:v>83.02</c:v>
                </c:pt>
                <c:pt idx="150">
                  <c:v>83.24</c:v>
                </c:pt>
                <c:pt idx="151">
                  <c:v>83.45</c:v>
                </c:pt>
                <c:pt idx="152">
                  <c:v>83.63</c:v>
                </c:pt>
                <c:pt idx="153">
                  <c:v>83.73</c:v>
                </c:pt>
                <c:pt idx="154">
                  <c:v>83.93</c:v>
                </c:pt>
                <c:pt idx="155">
                  <c:v>84.19</c:v>
                </c:pt>
                <c:pt idx="156">
                  <c:v>84.51</c:v>
                </c:pt>
                <c:pt idx="157">
                  <c:v>84.74</c:v>
                </c:pt>
                <c:pt idx="158">
                  <c:v>84.91</c:v>
                </c:pt>
                <c:pt idx="159">
                  <c:v>85.03</c:v>
                </c:pt>
                <c:pt idx="160">
                  <c:v>85.26</c:v>
                </c:pt>
                <c:pt idx="161">
                  <c:v>85.45</c:v>
                </c:pt>
                <c:pt idx="162">
                  <c:v>85.71</c:v>
                </c:pt>
                <c:pt idx="163">
                  <c:v>85.99</c:v>
                </c:pt>
                <c:pt idx="164">
                  <c:v>86.21</c:v>
                </c:pt>
                <c:pt idx="165">
                  <c:v>86.39</c:v>
                </c:pt>
                <c:pt idx="166">
                  <c:v>86.56</c:v>
                </c:pt>
                <c:pt idx="167">
                  <c:v>86.72</c:v>
                </c:pt>
                <c:pt idx="168">
                  <c:v>86.9</c:v>
                </c:pt>
                <c:pt idx="169">
                  <c:v>87.15</c:v>
                </c:pt>
                <c:pt idx="170">
                  <c:v>87.42</c:v>
                </c:pt>
                <c:pt idx="171">
                  <c:v>87.57</c:v>
                </c:pt>
                <c:pt idx="172">
                  <c:v>87.73</c:v>
                </c:pt>
                <c:pt idx="173">
                  <c:v>87.93</c:v>
                </c:pt>
                <c:pt idx="174">
                  <c:v>88.74</c:v>
                </c:pt>
                <c:pt idx="175">
                  <c:v>88.95</c:v>
                </c:pt>
                <c:pt idx="176">
                  <c:v>89.23</c:v>
                </c:pt>
                <c:pt idx="177">
                  <c:v>89.52</c:v>
                </c:pt>
                <c:pt idx="178">
                  <c:v>89.66</c:v>
                </c:pt>
                <c:pt idx="179">
                  <c:v>89.81</c:v>
                </c:pt>
                <c:pt idx="180">
                  <c:v>90.01</c:v>
                </c:pt>
                <c:pt idx="181">
                  <c:v>90.16</c:v>
                </c:pt>
                <c:pt idx="182" formatCode="0.00">
                  <c:v>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43-4169-BE4B-3D24286DB814}"/>
            </c:ext>
          </c:extLst>
        </c:ser>
        <c:ser>
          <c:idx val="6"/>
          <c:order val="6"/>
          <c:tx>
            <c:strRef>
              <c:f>Summers_Europe!$T$1</c:f>
              <c:strCache>
                <c:ptCount val="1"/>
                <c:pt idx="0">
                  <c:v>S17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Summers_Europe!$T$2:$T$184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Summers_Europe!$U$2:$U$184</c:f>
              <c:numCache>
                <c:formatCode>General</c:formatCode>
                <c:ptCount val="183"/>
                <c:pt idx="0">
                  <c:v>26.19</c:v>
                </c:pt>
                <c:pt idx="1">
                  <c:v>26.46</c:v>
                </c:pt>
                <c:pt idx="2">
                  <c:v>26.6</c:v>
                </c:pt>
                <c:pt idx="3">
                  <c:v>26.75</c:v>
                </c:pt>
                <c:pt idx="4">
                  <c:v>26.88</c:v>
                </c:pt>
                <c:pt idx="5">
                  <c:v>26.96</c:v>
                </c:pt>
                <c:pt idx="6">
                  <c:v>27.09</c:v>
                </c:pt>
                <c:pt idx="7">
                  <c:v>27.3</c:v>
                </c:pt>
                <c:pt idx="8">
                  <c:v>27.62</c:v>
                </c:pt>
                <c:pt idx="9">
                  <c:v>27.83</c:v>
                </c:pt>
                <c:pt idx="10">
                  <c:v>28.02</c:v>
                </c:pt>
                <c:pt idx="11">
                  <c:v>28.2</c:v>
                </c:pt>
                <c:pt idx="12">
                  <c:v>28.36</c:v>
                </c:pt>
                <c:pt idx="13">
                  <c:v>28.58</c:v>
                </c:pt>
                <c:pt idx="14">
                  <c:v>28.85</c:v>
                </c:pt>
                <c:pt idx="15">
                  <c:v>29.1</c:v>
                </c:pt>
                <c:pt idx="16">
                  <c:v>29.33</c:v>
                </c:pt>
                <c:pt idx="17">
                  <c:v>29.43</c:v>
                </c:pt>
                <c:pt idx="18">
                  <c:v>29.35</c:v>
                </c:pt>
                <c:pt idx="19">
                  <c:v>29.28</c:v>
                </c:pt>
                <c:pt idx="20">
                  <c:v>29.31</c:v>
                </c:pt>
                <c:pt idx="21">
                  <c:v>29.5</c:v>
                </c:pt>
                <c:pt idx="22">
                  <c:v>29.7</c:v>
                </c:pt>
                <c:pt idx="23">
                  <c:v>29.84</c:v>
                </c:pt>
                <c:pt idx="24">
                  <c:v>29.44</c:v>
                </c:pt>
                <c:pt idx="25">
                  <c:v>29.97</c:v>
                </c:pt>
                <c:pt idx="26">
                  <c:v>29.97</c:v>
                </c:pt>
                <c:pt idx="27">
                  <c:v>30.03</c:v>
                </c:pt>
                <c:pt idx="28">
                  <c:v>30.22</c:v>
                </c:pt>
                <c:pt idx="29">
                  <c:v>30.54</c:v>
                </c:pt>
                <c:pt idx="30">
                  <c:v>30.8</c:v>
                </c:pt>
                <c:pt idx="31">
                  <c:v>30.95</c:v>
                </c:pt>
                <c:pt idx="32">
                  <c:v>31.14</c:v>
                </c:pt>
                <c:pt idx="33">
                  <c:v>31.29</c:v>
                </c:pt>
                <c:pt idx="34">
                  <c:v>31.45</c:v>
                </c:pt>
                <c:pt idx="35">
                  <c:v>31.83</c:v>
                </c:pt>
                <c:pt idx="36">
                  <c:v>32.130000000000003</c:v>
                </c:pt>
                <c:pt idx="37">
                  <c:v>32.29</c:v>
                </c:pt>
                <c:pt idx="38">
                  <c:v>32.369999999999997</c:v>
                </c:pt>
                <c:pt idx="39">
                  <c:v>32.49</c:v>
                </c:pt>
                <c:pt idx="40">
                  <c:v>32.69</c:v>
                </c:pt>
                <c:pt idx="41">
                  <c:v>32.94</c:v>
                </c:pt>
                <c:pt idx="42">
                  <c:v>33.26</c:v>
                </c:pt>
                <c:pt idx="43">
                  <c:v>33.619999999999997</c:v>
                </c:pt>
                <c:pt idx="44">
                  <c:v>33.93</c:v>
                </c:pt>
                <c:pt idx="45">
                  <c:v>34.24</c:v>
                </c:pt>
                <c:pt idx="46">
                  <c:v>34.57</c:v>
                </c:pt>
                <c:pt idx="47">
                  <c:v>34.9</c:v>
                </c:pt>
                <c:pt idx="48">
                  <c:v>35.229999999999997</c:v>
                </c:pt>
                <c:pt idx="49">
                  <c:v>35.64</c:v>
                </c:pt>
                <c:pt idx="50">
                  <c:v>36.090000000000003</c:v>
                </c:pt>
                <c:pt idx="51">
                  <c:v>36.47</c:v>
                </c:pt>
                <c:pt idx="52">
                  <c:v>36.85</c:v>
                </c:pt>
                <c:pt idx="53">
                  <c:v>37.22</c:v>
                </c:pt>
                <c:pt idx="54">
                  <c:v>37.65</c:v>
                </c:pt>
                <c:pt idx="55">
                  <c:v>38.11</c:v>
                </c:pt>
                <c:pt idx="56">
                  <c:v>38.61</c:v>
                </c:pt>
                <c:pt idx="57">
                  <c:v>39.130000000000003</c:v>
                </c:pt>
                <c:pt idx="58">
                  <c:v>39.51</c:v>
                </c:pt>
                <c:pt idx="59">
                  <c:v>39.9</c:v>
                </c:pt>
                <c:pt idx="60">
                  <c:v>40.25</c:v>
                </c:pt>
                <c:pt idx="61">
                  <c:v>40.67</c:v>
                </c:pt>
                <c:pt idx="62">
                  <c:v>41.14</c:v>
                </c:pt>
                <c:pt idx="63">
                  <c:v>41.67</c:v>
                </c:pt>
                <c:pt idx="64">
                  <c:v>42.23</c:v>
                </c:pt>
                <c:pt idx="65">
                  <c:v>42.61</c:v>
                </c:pt>
                <c:pt idx="66">
                  <c:v>43.09</c:v>
                </c:pt>
                <c:pt idx="67">
                  <c:v>43.48</c:v>
                </c:pt>
                <c:pt idx="68">
                  <c:v>43.79</c:v>
                </c:pt>
                <c:pt idx="69">
                  <c:v>44.23</c:v>
                </c:pt>
                <c:pt idx="70">
                  <c:v>44.7</c:v>
                </c:pt>
                <c:pt idx="71">
                  <c:v>45.23</c:v>
                </c:pt>
                <c:pt idx="72">
                  <c:v>45.63</c:v>
                </c:pt>
                <c:pt idx="73">
                  <c:v>45.98</c:v>
                </c:pt>
                <c:pt idx="74">
                  <c:v>46.3</c:v>
                </c:pt>
                <c:pt idx="75">
                  <c:v>46.63</c:v>
                </c:pt>
                <c:pt idx="76">
                  <c:v>46.95</c:v>
                </c:pt>
                <c:pt idx="77">
                  <c:v>47.32</c:v>
                </c:pt>
                <c:pt idx="78">
                  <c:v>47.67</c:v>
                </c:pt>
                <c:pt idx="79">
                  <c:v>47.91</c:v>
                </c:pt>
                <c:pt idx="80">
                  <c:v>48.13</c:v>
                </c:pt>
                <c:pt idx="81">
                  <c:v>48.32</c:v>
                </c:pt>
                <c:pt idx="82">
                  <c:v>48.58</c:v>
                </c:pt>
                <c:pt idx="83">
                  <c:v>48.84</c:v>
                </c:pt>
                <c:pt idx="84">
                  <c:v>49.22</c:v>
                </c:pt>
                <c:pt idx="85">
                  <c:v>49.61</c:v>
                </c:pt>
                <c:pt idx="86">
                  <c:v>49.93</c:v>
                </c:pt>
                <c:pt idx="87">
                  <c:v>50.18</c:v>
                </c:pt>
                <c:pt idx="88">
                  <c:v>50.44</c:v>
                </c:pt>
                <c:pt idx="89">
                  <c:v>50.84</c:v>
                </c:pt>
                <c:pt idx="90">
                  <c:v>51.18</c:v>
                </c:pt>
                <c:pt idx="91">
                  <c:v>51.59</c:v>
                </c:pt>
                <c:pt idx="92">
                  <c:v>52.02</c:v>
                </c:pt>
                <c:pt idx="93">
                  <c:v>52.66</c:v>
                </c:pt>
                <c:pt idx="94">
                  <c:v>52.95</c:v>
                </c:pt>
                <c:pt idx="95">
                  <c:v>53.37</c:v>
                </c:pt>
                <c:pt idx="96">
                  <c:v>53.71</c:v>
                </c:pt>
                <c:pt idx="97">
                  <c:v>53.94</c:v>
                </c:pt>
                <c:pt idx="98">
                  <c:v>54.47</c:v>
                </c:pt>
                <c:pt idx="99">
                  <c:v>55.04</c:v>
                </c:pt>
                <c:pt idx="100">
                  <c:v>55.35</c:v>
                </c:pt>
                <c:pt idx="101">
                  <c:v>55.71</c:v>
                </c:pt>
                <c:pt idx="102">
                  <c:v>55.89</c:v>
                </c:pt>
                <c:pt idx="103">
                  <c:v>56.18</c:v>
                </c:pt>
                <c:pt idx="104">
                  <c:v>56.64</c:v>
                </c:pt>
                <c:pt idx="105">
                  <c:v>57.09</c:v>
                </c:pt>
                <c:pt idx="106">
                  <c:v>57.57</c:v>
                </c:pt>
                <c:pt idx="107">
                  <c:v>57.84</c:v>
                </c:pt>
                <c:pt idx="108">
                  <c:v>58.14</c:v>
                </c:pt>
                <c:pt idx="109">
                  <c:v>58.49</c:v>
                </c:pt>
                <c:pt idx="110">
                  <c:v>58.94</c:v>
                </c:pt>
                <c:pt idx="111">
                  <c:v>59.33</c:v>
                </c:pt>
                <c:pt idx="112">
                  <c:v>59.82</c:v>
                </c:pt>
                <c:pt idx="113">
                  <c:v>60.31</c:v>
                </c:pt>
                <c:pt idx="114">
                  <c:v>60.66</c:v>
                </c:pt>
                <c:pt idx="115">
                  <c:v>61.03</c:v>
                </c:pt>
                <c:pt idx="116">
                  <c:v>61.48</c:v>
                </c:pt>
                <c:pt idx="117">
                  <c:v>61.89</c:v>
                </c:pt>
                <c:pt idx="118">
                  <c:v>62.34</c:v>
                </c:pt>
                <c:pt idx="119">
                  <c:v>62.83</c:v>
                </c:pt>
                <c:pt idx="120">
                  <c:v>63.18</c:v>
                </c:pt>
                <c:pt idx="121">
                  <c:v>63.68</c:v>
                </c:pt>
                <c:pt idx="122">
                  <c:v>63.97</c:v>
                </c:pt>
                <c:pt idx="123">
                  <c:v>64.3</c:v>
                </c:pt>
                <c:pt idx="124">
                  <c:v>64.7</c:v>
                </c:pt>
                <c:pt idx="125">
                  <c:v>65.13</c:v>
                </c:pt>
                <c:pt idx="126">
                  <c:v>65.63</c:v>
                </c:pt>
                <c:pt idx="127">
                  <c:v>66.14</c:v>
                </c:pt>
                <c:pt idx="128">
                  <c:v>66.58</c:v>
                </c:pt>
                <c:pt idx="129">
                  <c:v>66.94</c:v>
                </c:pt>
                <c:pt idx="130">
                  <c:v>67.31</c:v>
                </c:pt>
                <c:pt idx="131">
                  <c:v>67.7</c:v>
                </c:pt>
                <c:pt idx="132">
                  <c:v>68.150000000000006</c:v>
                </c:pt>
                <c:pt idx="133">
                  <c:v>68.69</c:v>
                </c:pt>
                <c:pt idx="134">
                  <c:v>69.08</c:v>
                </c:pt>
                <c:pt idx="135">
                  <c:v>69.72</c:v>
                </c:pt>
                <c:pt idx="136">
                  <c:v>70.22</c:v>
                </c:pt>
                <c:pt idx="137">
                  <c:v>70.67</c:v>
                </c:pt>
                <c:pt idx="138">
                  <c:v>71.16</c:v>
                </c:pt>
                <c:pt idx="139">
                  <c:v>71.64</c:v>
                </c:pt>
                <c:pt idx="140">
                  <c:v>72.13</c:v>
                </c:pt>
                <c:pt idx="141">
                  <c:v>72.599999999999994</c:v>
                </c:pt>
                <c:pt idx="142">
                  <c:v>72.97</c:v>
                </c:pt>
                <c:pt idx="143">
                  <c:v>73.319999999999993</c:v>
                </c:pt>
                <c:pt idx="144">
                  <c:v>73.680000000000007</c:v>
                </c:pt>
                <c:pt idx="145">
                  <c:v>74.13</c:v>
                </c:pt>
                <c:pt idx="146">
                  <c:v>74.55</c:v>
                </c:pt>
                <c:pt idx="147">
                  <c:v>75.040000000000006</c:v>
                </c:pt>
                <c:pt idx="148">
                  <c:v>75.540000000000006</c:v>
                </c:pt>
                <c:pt idx="149">
                  <c:v>75.97</c:v>
                </c:pt>
                <c:pt idx="150">
                  <c:v>76.33</c:v>
                </c:pt>
                <c:pt idx="151">
                  <c:v>76.69</c:v>
                </c:pt>
                <c:pt idx="152">
                  <c:v>77.09</c:v>
                </c:pt>
                <c:pt idx="153">
                  <c:v>77.430000000000007</c:v>
                </c:pt>
                <c:pt idx="154">
                  <c:v>77.84</c:v>
                </c:pt>
                <c:pt idx="155">
                  <c:v>78.290000000000006</c:v>
                </c:pt>
                <c:pt idx="156">
                  <c:v>78.58</c:v>
                </c:pt>
                <c:pt idx="157">
                  <c:v>78.97</c:v>
                </c:pt>
                <c:pt idx="158">
                  <c:v>79.3</c:v>
                </c:pt>
                <c:pt idx="159">
                  <c:v>79.64</c:v>
                </c:pt>
                <c:pt idx="160">
                  <c:v>80.819999999999993</c:v>
                </c:pt>
                <c:pt idx="161">
                  <c:v>81.209999999999994</c:v>
                </c:pt>
                <c:pt idx="162">
                  <c:v>81.63</c:v>
                </c:pt>
                <c:pt idx="163">
                  <c:v>81.83</c:v>
                </c:pt>
                <c:pt idx="164">
                  <c:v>81.99</c:v>
                </c:pt>
                <c:pt idx="165">
                  <c:v>82.27</c:v>
                </c:pt>
                <c:pt idx="166">
                  <c:v>82.27</c:v>
                </c:pt>
                <c:pt idx="167">
                  <c:v>82.37</c:v>
                </c:pt>
                <c:pt idx="168">
                  <c:v>82.59</c:v>
                </c:pt>
                <c:pt idx="169">
                  <c:v>82.8</c:v>
                </c:pt>
                <c:pt idx="170">
                  <c:v>82.84</c:v>
                </c:pt>
                <c:pt idx="171">
                  <c:v>82.9</c:v>
                </c:pt>
                <c:pt idx="172">
                  <c:v>82.97</c:v>
                </c:pt>
                <c:pt idx="173">
                  <c:v>82.51</c:v>
                </c:pt>
                <c:pt idx="174">
                  <c:v>82.7</c:v>
                </c:pt>
                <c:pt idx="175">
                  <c:v>83.01</c:v>
                </c:pt>
                <c:pt idx="176">
                  <c:v>83.36</c:v>
                </c:pt>
                <c:pt idx="177">
                  <c:v>83.49</c:v>
                </c:pt>
                <c:pt idx="178">
                  <c:v>83.69</c:v>
                </c:pt>
                <c:pt idx="179">
                  <c:v>83.85</c:v>
                </c:pt>
                <c:pt idx="180">
                  <c:v>84.05</c:v>
                </c:pt>
                <c:pt idx="181">
                  <c:v>84.31</c:v>
                </c:pt>
                <c:pt idx="182">
                  <c:v>84.58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43-4169-BE4B-3D24286DB814}"/>
            </c:ext>
          </c:extLst>
        </c:ser>
        <c:ser>
          <c:idx val="7"/>
          <c:order val="7"/>
          <c:tx>
            <c:strRef>
              <c:f>Summers_Europe!$W$1</c:f>
              <c:strCache>
                <c:ptCount val="1"/>
                <c:pt idx="0">
                  <c:v>S18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089447736895509E-3"/>
                  <c:y val="4.5945948390399324E-2"/>
                </c:manualLayout>
              </c:layout>
              <c:numFmt formatCode="#,##0.0" sourceLinked="0"/>
              <c:spPr>
                <a:solidFill>
                  <a:srgbClr val="1F4484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37-42F1-902D-CE0CB118AC37}"/>
                </c:ext>
              </c:extLst>
            </c:dLbl>
            <c:spPr>
              <a:solidFill>
                <a:srgbClr val="1F4484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Summers_Europe!$X$2:$X$184</c:f>
              <c:numCache>
                <c:formatCode>General</c:formatCode>
                <c:ptCount val="183"/>
                <c:pt idx="0">
                  <c:v>18.57</c:v>
                </c:pt>
                <c:pt idx="1">
                  <c:v>18.61</c:v>
                </c:pt>
                <c:pt idx="2">
                  <c:v>18.66</c:v>
                </c:pt>
                <c:pt idx="3">
                  <c:v>18.84</c:v>
                </c:pt>
                <c:pt idx="4">
                  <c:v>18.86</c:v>
                </c:pt>
                <c:pt idx="5">
                  <c:v>18.97</c:v>
                </c:pt>
                <c:pt idx="6">
                  <c:v>19.22</c:v>
                </c:pt>
                <c:pt idx="7">
                  <c:v>19.52</c:v>
                </c:pt>
                <c:pt idx="8">
                  <c:v>18.8</c:v>
                </c:pt>
                <c:pt idx="9">
                  <c:v>18.920000000000002</c:v>
                </c:pt>
                <c:pt idx="10">
                  <c:v>19.02</c:v>
                </c:pt>
                <c:pt idx="11">
                  <c:v>19.09</c:v>
                </c:pt>
                <c:pt idx="12">
                  <c:v>19.23</c:v>
                </c:pt>
                <c:pt idx="13">
                  <c:v>19.489999999999998</c:v>
                </c:pt>
                <c:pt idx="14">
                  <c:v>19.89</c:v>
                </c:pt>
                <c:pt idx="15">
                  <c:v>20.11</c:v>
                </c:pt>
                <c:pt idx="16">
                  <c:v>20.36</c:v>
                </c:pt>
                <c:pt idx="17">
                  <c:v>20.7</c:v>
                </c:pt>
                <c:pt idx="18">
                  <c:v>21.15</c:v>
                </c:pt>
                <c:pt idx="19">
                  <c:v>21.55</c:v>
                </c:pt>
                <c:pt idx="20">
                  <c:v>22.05</c:v>
                </c:pt>
                <c:pt idx="21">
                  <c:v>22.6</c:v>
                </c:pt>
                <c:pt idx="22">
                  <c:v>23</c:v>
                </c:pt>
                <c:pt idx="23">
                  <c:v>23.31</c:v>
                </c:pt>
                <c:pt idx="24">
                  <c:v>23.66</c:v>
                </c:pt>
                <c:pt idx="25">
                  <c:v>24</c:v>
                </c:pt>
                <c:pt idx="26">
                  <c:v>24.33</c:v>
                </c:pt>
                <c:pt idx="27">
                  <c:v>24.73</c:v>
                </c:pt>
                <c:pt idx="28">
                  <c:v>25.16</c:v>
                </c:pt>
                <c:pt idx="29">
                  <c:v>25.45</c:v>
                </c:pt>
                <c:pt idx="30">
                  <c:v>25.91</c:v>
                </c:pt>
                <c:pt idx="31">
                  <c:v>26.12</c:v>
                </c:pt>
                <c:pt idx="32">
                  <c:v>26.43</c:v>
                </c:pt>
                <c:pt idx="33">
                  <c:v>26.62</c:v>
                </c:pt>
                <c:pt idx="34">
                  <c:v>27.01</c:v>
                </c:pt>
                <c:pt idx="35">
                  <c:v>27.41</c:v>
                </c:pt>
                <c:pt idx="36">
                  <c:v>27.84</c:v>
                </c:pt>
                <c:pt idx="37">
                  <c:v>28.27</c:v>
                </c:pt>
                <c:pt idx="38">
                  <c:v>28.67</c:v>
                </c:pt>
                <c:pt idx="39">
                  <c:v>29.11</c:v>
                </c:pt>
                <c:pt idx="40">
                  <c:v>29.56</c:v>
                </c:pt>
                <c:pt idx="41">
                  <c:v>30.06</c:v>
                </c:pt>
                <c:pt idx="42">
                  <c:v>30.44</c:v>
                </c:pt>
                <c:pt idx="43">
                  <c:v>30.94</c:v>
                </c:pt>
                <c:pt idx="44">
                  <c:v>31.32</c:v>
                </c:pt>
                <c:pt idx="45">
                  <c:v>31.7</c:v>
                </c:pt>
                <c:pt idx="46">
                  <c:v>32.08</c:v>
                </c:pt>
                <c:pt idx="47">
                  <c:v>32.43</c:v>
                </c:pt>
                <c:pt idx="48">
                  <c:v>32.880000000000003</c:v>
                </c:pt>
                <c:pt idx="49">
                  <c:v>33.369999999999997</c:v>
                </c:pt>
                <c:pt idx="50">
                  <c:v>33.85</c:v>
                </c:pt>
                <c:pt idx="51">
                  <c:v>34.159999999999997</c:v>
                </c:pt>
                <c:pt idx="52">
                  <c:v>34.56</c:v>
                </c:pt>
                <c:pt idx="53">
                  <c:v>34.99</c:v>
                </c:pt>
                <c:pt idx="54">
                  <c:v>35.42</c:v>
                </c:pt>
                <c:pt idx="55">
                  <c:v>35.950000000000003</c:v>
                </c:pt>
                <c:pt idx="56">
                  <c:v>36.479999999999997</c:v>
                </c:pt>
                <c:pt idx="57">
                  <c:v>36.92</c:v>
                </c:pt>
                <c:pt idx="58">
                  <c:v>37.229999999999997</c:v>
                </c:pt>
                <c:pt idx="59">
                  <c:v>37.6</c:v>
                </c:pt>
                <c:pt idx="60">
                  <c:v>37.94</c:v>
                </c:pt>
                <c:pt idx="61">
                  <c:v>38.26</c:v>
                </c:pt>
                <c:pt idx="62">
                  <c:v>38.729999999999997</c:v>
                </c:pt>
                <c:pt idx="63">
                  <c:v>39.200000000000003</c:v>
                </c:pt>
                <c:pt idx="64">
                  <c:v>39.57</c:v>
                </c:pt>
                <c:pt idx="65">
                  <c:v>39.86</c:v>
                </c:pt>
                <c:pt idx="66">
                  <c:v>40.19</c:v>
                </c:pt>
                <c:pt idx="67">
                  <c:v>40.520000000000003</c:v>
                </c:pt>
                <c:pt idx="68">
                  <c:v>40.880000000000003</c:v>
                </c:pt>
                <c:pt idx="69">
                  <c:v>41.35</c:v>
                </c:pt>
                <c:pt idx="70">
                  <c:v>41.83</c:v>
                </c:pt>
                <c:pt idx="71">
                  <c:v>42.18</c:v>
                </c:pt>
                <c:pt idx="72">
                  <c:v>42.49</c:v>
                </c:pt>
                <c:pt idx="73">
                  <c:v>42.93</c:v>
                </c:pt>
                <c:pt idx="74">
                  <c:v>43.32</c:v>
                </c:pt>
                <c:pt idx="75">
                  <c:v>43.6</c:v>
                </c:pt>
                <c:pt idx="76">
                  <c:v>44.25</c:v>
                </c:pt>
                <c:pt idx="77">
                  <c:v>44.73</c:v>
                </c:pt>
                <c:pt idx="78">
                  <c:v>45.19</c:v>
                </c:pt>
                <c:pt idx="79">
                  <c:v>45.46</c:v>
                </c:pt>
                <c:pt idx="80">
                  <c:v>45.79</c:v>
                </c:pt>
                <c:pt idx="81">
                  <c:v>46.13</c:v>
                </c:pt>
                <c:pt idx="82">
                  <c:v>45.84</c:v>
                </c:pt>
                <c:pt idx="83">
                  <c:v>46.23</c:v>
                </c:pt>
                <c:pt idx="84">
                  <c:v>46.68</c:v>
                </c:pt>
                <c:pt idx="85">
                  <c:v>47.75</c:v>
                </c:pt>
                <c:pt idx="86">
                  <c:v>48.07</c:v>
                </c:pt>
                <c:pt idx="87">
                  <c:v>48.33</c:v>
                </c:pt>
                <c:pt idx="88">
                  <c:v>48.75</c:v>
                </c:pt>
                <c:pt idx="89">
                  <c:v>49.21</c:v>
                </c:pt>
                <c:pt idx="90">
                  <c:v>49.66</c:v>
                </c:pt>
                <c:pt idx="91">
                  <c:v>50.14</c:v>
                </c:pt>
                <c:pt idx="92">
                  <c:v>50.54</c:v>
                </c:pt>
                <c:pt idx="93">
                  <c:v>50.91</c:v>
                </c:pt>
                <c:pt idx="94">
                  <c:v>51.35</c:v>
                </c:pt>
                <c:pt idx="95">
                  <c:v>51.72</c:v>
                </c:pt>
                <c:pt idx="96">
                  <c:v>52.12</c:v>
                </c:pt>
                <c:pt idx="97">
                  <c:v>52.64</c:v>
                </c:pt>
                <c:pt idx="98">
                  <c:v>53.14</c:v>
                </c:pt>
                <c:pt idx="99">
                  <c:v>53.65</c:v>
                </c:pt>
                <c:pt idx="100">
                  <c:v>53.76</c:v>
                </c:pt>
                <c:pt idx="101">
                  <c:v>54.1</c:v>
                </c:pt>
                <c:pt idx="102">
                  <c:v>54.43</c:v>
                </c:pt>
                <c:pt idx="103">
                  <c:v>54.78</c:v>
                </c:pt>
                <c:pt idx="104">
                  <c:v>55.28</c:v>
                </c:pt>
                <c:pt idx="105">
                  <c:v>55.78</c:v>
                </c:pt>
                <c:pt idx="106">
                  <c:v>56.18</c:v>
                </c:pt>
                <c:pt idx="107">
                  <c:v>56.48</c:v>
                </c:pt>
                <c:pt idx="108">
                  <c:v>56.74</c:v>
                </c:pt>
                <c:pt idx="109">
                  <c:v>56.97</c:v>
                </c:pt>
                <c:pt idx="110">
                  <c:v>57.36</c:v>
                </c:pt>
                <c:pt idx="111">
                  <c:v>57.8</c:v>
                </c:pt>
                <c:pt idx="112">
                  <c:v>58.37</c:v>
                </c:pt>
                <c:pt idx="113">
                  <c:v>58.7</c:v>
                </c:pt>
                <c:pt idx="114">
                  <c:v>59</c:v>
                </c:pt>
                <c:pt idx="115">
                  <c:v>59.31</c:v>
                </c:pt>
                <c:pt idx="116">
                  <c:v>59.63</c:v>
                </c:pt>
                <c:pt idx="117">
                  <c:v>59.96</c:v>
                </c:pt>
                <c:pt idx="118">
                  <c:v>60.4</c:v>
                </c:pt>
                <c:pt idx="119">
                  <c:v>60.85</c:v>
                </c:pt>
                <c:pt idx="120">
                  <c:v>61.26</c:v>
                </c:pt>
                <c:pt idx="121">
                  <c:v>61.68</c:v>
                </c:pt>
                <c:pt idx="122">
                  <c:v>62.25</c:v>
                </c:pt>
                <c:pt idx="123">
                  <c:v>62.44</c:v>
                </c:pt>
                <c:pt idx="124">
                  <c:v>62.82</c:v>
                </c:pt>
                <c:pt idx="125">
                  <c:v>63.28</c:v>
                </c:pt>
                <c:pt idx="126">
                  <c:v>63.74</c:v>
                </c:pt>
                <c:pt idx="127">
                  <c:v>64.09</c:v>
                </c:pt>
                <c:pt idx="128">
                  <c:v>64.55</c:v>
                </c:pt>
                <c:pt idx="129">
                  <c:v>64.930000000000007</c:v>
                </c:pt>
                <c:pt idx="130">
                  <c:v>65.33</c:v>
                </c:pt>
                <c:pt idx="131">
                  <c:v>65.78</c:v>
                </c:pt>
                <c:pt idx="132">
                  <c:v>66.28</c:v>
                </c:pt>
                <c:pt idx="133">
                  <c:v>66.77</c:v>
                </c:pt>
                <c:pt idx="134">
                  <c:v>67.150000000000006</c:v>
                </c:pt>
                <c:pt idx="135">
                  <c:v>67.58</c:v>
                </c:pt>
                <c:pt idx="136">
                  <c:v>68.05</c:v>
                </c:pt>
                <c:pt idx="137">
                  <c:v>68.489999999999995</c:v>
                </c:pt>
                <c:pt idx="138">
                  <c:v>68.94</c:v>
                </c:pt>
                <c:pt idx="139">
                  <c:v>69.44</c:v>
                </c:pt>
                <c:pt idx="140">
                  <c:v>69.94</c:v>
                </c:pt>
                <c:pt idx="141">
                  <c:v>70.3</c:v>
                </c:pt>
                <c:pt idx="142">
                  <c:v>70.66</c:v>
                </c:pt>
                <c:pt idx="143">
                  <c:v>71.010000000000005</c:v>
                </c:pt>
                <c:pt idx="144">
                  <c:v>71.36</c:v>
                </c:pt>
                <c:pt idx="145">
                  <c:v>71.680000000000007</c:v>
                </c:pt>
                <c:pt idx="146">
                  <c:v>72.14</c:v>
                </c:pt>
                <c:pt idx="147">
                  <c:v>72.58</c:v>
                </c:pt>
                <c:pt idx="148">
                  <c:v>72.900000000000006</c:v>
                </c:pt>
                <c:pt idx="149">
                  <c:v>73.27</c:v>
                </c:pt>
                <c:pt idx="150">
                  <c:v>73.569999999999993</c:v>
                </c:pt>
                <c:pt idx="151">
                  <c:v>73.86</c:v>
                </c:pt>
                <c:pt idx="152">
                  <c:v>74.09</c:v>
                </c:pt>
                <c:pt idx="153">
                  <c:v>74.540000000000006</c:v>
                </c:pt>
                <c:pt idx="154">
                  <c:v>74.95</c:v>
                </c:pt>
                <c:pt idx="155">
                  <c:v>75.2</c:v>
                </c:pt>
                <c:pt idx="156">
                  <c:v>75.459999999999994</c:v>
                </c:pt>
                <c:pt idx="157">
                  <c:v>75.680000000000007</c:v>
                </c:pt>
                <c:pt idx="158">
                  <c:v>75.88</c:v>
                </c:pt>
                <c:pt idx="159">
                  <c:v>76.02</c:v>
                </c:pt>
                <c:pt idx="160">
                  <c:v>76.3</c:v>
                </c:pt>
                <c:pt idx="161">
                  <c:v>76.62</c:v>
                </c:pt>
                <c:pt idx="162">
                  <c:v>77.25</c:v>
                </c:pt>
                <c:pt idx="163">
                  <c:v>77.53</c:v>
                </c:pt>
                <c:pt idx="164">
                  <c:v>77.77</c:v>
                </c:pt>
                <c:pt idx="165">
                  <c:v>77.900000000000006</c:v>
                </c:pt>
                <c:pt idx="166">
                  <c:v>78.290000000000006</c:v>
                </c:pt>
                <c:pt idx="167">
                  <c:v>78.760000000000005</c:v>
                </c:pt>
                <c:pt idx="168">
                  <c:v>79.19</c:v>
                </c:pt>
                <c:pt idx="169">
                  <c:v>79.489999999999995</c:v>
                </c:pt>
                <c:pt idx="170">
                  <c:v>79.81</c:v>
                </c:pt>
                <c:pt idx="171">
                  <c:v>80.13</c:v>
                </c:pt>
                <c:pt idx="172">
                  <c:v>80.31</c:v>
                </c:pt>
                <c:pt idx="173">
                  <c:v>80.5</c:v>
                </c:pt>
                <c:pt idx="174">
                  <c:v>80.95</c:v>
                </c:pt>
                <c:pt idx="175">
                  <c:v>81.33</c:v>
                </c:pt>
                <c:pt idx="176">
                  <c:v>81.510000000000005</c:v>
                </c:pt>
                <c:pt idx="177">
                  <c:v>81.650000000000006</c:v>
                </c:pt>
                <c:pt idx="178">
                  <c:v>81.790000000000006</c:v>
                </c:pt>
                <c:pt idx="179">
                  <c:v>82</c:v>
                </c:pt>
                <c:pt idx="180">
                  <c:v>82.32</c:v>
                </c:pt>
                <c:pt idx="181">
                  <c:v>82.59</c:v>
                </c:pt>
                <c:pt idx="182">
                  <c:v>82.85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8-4A09-A019-FDF2121A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77464"/>
        <c:axId val="353376808"/>
      </c:lineChart>
      <c:dateAx>
        <c:axId val="35337746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6808"/>
        <c:crosses val="autoZero"/>
        <c:auto val="1"/>
        <c:lblOffset val="100"/>
        <c:baseTimeUnit val="days"/>
      </c:dateAx>
      <c:valAx>
        <c:axId val="353376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%</a:t>
                </a:r>
              </a:p>
            </c:rich>
          </c:tx>
          <c:layout>
            <c:manualLayout>
              <c:xMode val="edge"/>
              <c:yMode val="edge"/>
              <c:x val="2.2114779303675374E-2"/>
              <c:y val="1.75103922820458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851064368425227"/>
          <c:y val="0.11742044406611336"/>
          <c:w val="6.9976021542216091E-2"/>
          <c:h val="0.26065460736326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22330471501795E-2"/>
          <c:y val="6.0747818684826566E-2"/>
          <c:w val="0.90975663321018529"/>
          <c:h val="0.85083166631198126"/>
        </c:manualLayout>
      </c:layout>
      <c:lineChart>
        <c:grouping val="standard"/>
        <c:varyColors val="0"/>
        <c:ser>
          <c:idx val="0"/>
          <c:order val="0"/>
          <c:tx>
            <c:strRef>
              <c:f>'Summers_Europe (WGV from DB)'!$B$2</c:f>
              <c:strCache>
                <c:ptCount val="1"/>
                <c:pt idx="0">
                  <c:v>S11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DB)'!$C$3:$C$185</c:f>
              <c:numCache>
                <c:formatCode>0%</c:formatCode>
                <c:ptCount val="183"/>
                <c:pt idx="0">
                  <c:v>0.25243269767642196</c:v>
                </c:pt>
                <c:pt idx="1">
                  <c:v>0.25360092104939808</c:v>
                </c:pt>
                <c:pt idx="2">
                  <c:v>0.25502581357029336</c:v>
                </c:pt>
                <c:pt idx="3">
                  <c:v>0.25614612067131753</c:v>
                </c:pt>
                <c:pt idx="4">
                  <c:v>0.25728888852481918</c:v>
                </c:pt>
                <c:pt idx="5">
                  <c:v>0.25860746681732105</c:v>
                </c:pt>
                <c:pt idx="6">
                  <c:v>0.25994189975863058</c:v>
                </c:pt>
                <c:pt idx="7">
                  <c:v>0.26159950329146914</c:v>
                </c:pt>
                <c:pt idx="8">
                  <c:v>0.26328185769272411</c:v>
                </c:pt>
                <c:pt idx="9">
                  <c:v>0.26501626819089741</c:v>
                </c:pt>
                <c:pt idx="10">
                  <c:v>0.2665316202913785</c:v>
                </c:pt>
                <c:pt idx="11">
                  <c:v>0.2679762430419011</c:v>
                </c:pt>
                <c:pt idx="12">
                  <c:v>0.27017246422728802</c:v>
                </c:pt>
                <c:pt idx="13">
                  <c:v>0.27132175010307724</c:v>
                </c:pt>
                <c:pt idx="14">
                  <c:v>0.27222555316649488</c:v>
                </c:pt>
                <c:pt idx="15">
                  <c:v>0.27362393319132855</c:v>
                </c:pt>
                <c:pt idx="16">
                  <c:v>0.27535887217779548</c:v>
                </c:pt>
                <c:pt idx="17">
                  <c:v>0.27686788241875354</c:v>
                </c:pt>
                <c:pt idx="18">
                  <c:v>0.2784684972972668</c:v>
                </c:pt>
                <c:pt idx="19">
                  <c:v>0.28019189762265712</c:v>
                </c:pt>
                <c:pt idx="20">
                  <c:v>0.28203411973272235</c:v>
                </c:pt>
                <c:pt idx="21">
                  <c:v>0.28413336331623584</c:v>
                </c:pt>
                <c:pt idx="22">
                  <c:v>0.28627268392867983</c:v>
                </c:pt>
                <c:pt idx="23">
                  <c:v>0.28859847282737805</c:v>
                </c:pt>
                <c:pt idx="24">
                  <c:v>0.29096477916191799</c:v>
                </c:pt>
                <c:pt idx="25">
                  <c:v>0.29270015855529624</c:v>
                </c:pt>
                <c:pt idx="26">
                  <c:v>0.29447165131540298</c:v>
                </c:pt>
                <c:pt idx="27">
                  <c:v>0.29595635109485602</c:v>
                </c:pt>
                <c:pt idx="28">
                  <c:v>0.29762346741697915</c:v>
                </c:pt>
                <c:pt idx="29">
                  <c:v>0.2995561491066302</c:v>
                </c:pt>
                <c:pt idx="30">
                  <c:v>0.30128527472186761</c:v>
                </c:pt>
                <c:pt idx="31">
                  <c:v>0.30312917037819592</c:v>
                </c:pt>
                <c:pt idx="32">
                  <c:v>0.30443929285800042</c:v>
                </c:pt>
                <c:pt idx="33">
                  <c:v>0.30570361301902726</c:v>
                </c:pt>
                <c:pt idx="34">
                  <c:v>0.30690671661938024</c:v>
                </c:pt>
                <c:pt idx="35">
                  <c:v>0.30858572392810907</c:v>
                </c:pt>
                <c:pt idx="36">
                  <c:v>0.31075076430417425</c:v>
                </c:pt>
                <c:pt idx="37">
                  <c:v>0.31303762123191148</c:v>
                </c:pt>
                <c:pt idx="38">
                  <c:v>0.31496087821366026</c:v>
                </c:pt>
                <c:pt idx="39">
                  <c:v>0.31696155873041965</c:v>
                </c:pt>
                <c:pt idx="40">
                  <c:v>0.31888499187493291</c:v>
                </c:pt>
                <c:pt idx="41">
                  <c:v>0.3205229532595264</c:v>
                </c:pt>
                <c:pt idx="42">
                  <c:v>0.32248117855003428</c:v>
                </c:pt>
                <c:pt idx="43">
                  <c:v>0.32482749041080011</c:v>
                </c:pt>
                <c:pt idx="44">
                  <c:v>0.32725791999162873</c:v>
                </c:pt>
                <c:pt idx="45">
                  <c:v>0.32907010635034178</c:v>
                </c:pt>
                <c:pt idx="46">
                  <c:v>0.33090316799665154</c:v>
                </c:pt>
                <c:pt idx="47">
                  <c:v>0.33265008605110641</c:v>
                </c:pt>
                <c:pt idx="48">
                  <c:v>0.33462548721115587</c:v>
                </c:pt>
                <c:pt idx="49">
                  <c:v>0.33669777789169641</c:v>
                </c:pt>
                <c:pt idx="50">
                  <c:v>0.33902180516274932</c:v>
                </c:pt>
                <c:pt idx="51">
                  <c:v>0.34138872806696513</c:v>
                </c:pt>
                <c:pt idx="52">
                  <c:v>0.34329736353925794</c:v>
                </c:pt>
                <c:pt idx="53">
                  <c:v>0.34509898013209916</c:v>
                </c:pt>
                <c:pt idx="54">
                  <c:v>0.34687417231026102</c:v>
                </c:pt>
                <c:pt idx="55">
                  <c:v>0.34868803221523709</c:v>
                </c:pt>
                <c:pt idx="56">
                  <c:v>0.3505508653687523</c:v>
                </c:pt>
                <c:pt idx="57">
                  <c:v>0.35286018304896705</c:v>
                </c:pt>
                <c:pt idx="58">
                  <c:v>0.35521336525754954</c:v>
                </c:pt>
                <c:pt idx="59">
                  <c:v>0.35714243561052778</c:v>
                </c:pt>
                <c:pt idx="60">
                  <c:v>0.3591414425810241</c:v>
                </c:pt>
                <c:pt idx="61">
                  <c:v>0.36096736963537041</c:v>
                </c:pt>
                <c:pt idx="62">
                  <c:v>0.36308572687883539</c:v>
                </c:pt>
                <c:pt idx="63">
                  <c:v>0.3650950393710567</c:v>
                </c:pt>
                <c:pt idx="64">
                  <c:v>0.3672000082444174</c:v>
                </c:pt>
                <c:pt idx="65">
                  <c:v>0.36933096112554625</c:v>
                </c:pt>
                <c:pt idx="66">
                  <c:v>0.37120515677737353</c:v>
                </c:pt>
                <c:pt idx="67">
                  <c:v>0.37294036000798725</c:v>
                </c:pt>
                <c:pt idx="68">
                  <c:v>0.37463900946496115</c:v>
                </c:pt>
                <c:pt idx="69">
                  <c:v>0.37608354413410144</c:v>
                </c:pt>
                <c:pt idx="70">
                  <c:v>0.37768459941952609</c:v>
                </c:pt>
                <c:pt idx="71">
                  <c:v>0.37961005843583145</c:v>
                </c:pt>
                <c:pt idx="72">
                  <c:v>0.38166129766601076</c:v>
                </c:pt>
                <c:pt idx="73">
                  <c:v>0.38358534738019989</c:v>
                </c:pt>
                <c:pt idx="74">
                  <c:v>0.38542800989717646</c:v>
                </c:pt>
                <c:pt idx="75">
                  <c:v>0.38714550876995502</c:v>
                </c:pt>
                <c:pt idx="76">
                  <c:v>0.3888852041510642</c:v>
                </c:pt>
                <c:pt idx="77">
                  <c:v>0.39049991205073986</c:v>
                </c:pt>
                <c:pt idx="78">
                  <c:v>0.39244404432008528</c:v>
                </c:pt>
                <c:pt idx="79">
                  <c:v>0.39454531377539093</c:v>
                </c:pt>
                <c:pt idx="80">
                  <c:v>0.39646777802469929</c:v>
                </c:pt>
                <c:pt idx="81">
                  <c:v>0.39818968096659102</c:v>
                </c:pt>
                <c:pt idx="82">
                  <c:v>0.39987221153061042</c:v>
                </c:pt>
                <c:pt idx="83">
                  <c:v>0.40158090226516252</c:v>
                </c:pt>
                <c:pt idx="84">
                  <c:v>0.40323198777571345</c:v>
                </c:pt>
                <c:pt idx="85">
                  <c:v>0.40507755697830483</c:v>
                </c:pt>
                <c:pt idx="86">
                  <c:v>0.40703040930449441</c:v>
                </c:pt>
                <c:pt idx="87">
                  <c:v>0.40842385677192133</c:v>
                </c:pt>
                <c:pt idx="88">
                  <c:v>0.40973248186822725</c:v>
                </c:pt>
                <c:pt idx="89">
                  <c:v>0.41075316892591013</c:v>
                </c:pt>
                <c:pt idx="90">
                  <c:v>0.41263071167026349</c:v>
                </c:pt>
                <c:pt idx="91">
                  <c:v>0.41421476724891104</c:v>
                </c:pt>
                <c:pt idx="92">
                  <c:v>0.41616436056395695</c:v>
                </c:pt>
                <c:pt idx="93">
                  <c:v>0.41817437770723637</c:v>
                </c:pt>
                <c:pt idx="94">
                  <c:v>0.41965863707977807</c:v>
                </c:pt>
                <c:pt idx="95">
                  <c:v>0.42118385429507282</c:v>
                </c:pt>
                <c:pt idx="96">
                  <c:v>0.42311935458895639</c:v>
                </c:pt>
                <c:pt idx="97">
                  <c:v>0.42440551893278483</c:v>
                </c:pt>
                <c:pt idx="98">
                  <c:v>0.42596684951480812</c:v>
                </c:pt>
                <c:pt idx="99">
                  <c:v>0.42783056348214599</c:v>
                </c:pt>
                <c:pt idx="100">
                  <c:v>0.42972545825880548</c:v>
                </c:pt>
                <c:pt idx="101">
                  <c:v>0.43115748537166426</c:v>
                </c:pt>
                <c:pt idx="102">
                  <c:v>0.43257189620807013</c:v>
                </c:pt>
                <c:pt idx="103">
                  <c:v>0.43407570964747455</c:v>
                </c:pt>
                <c:pt idx="104">
                  <c:v>0.43551495943367902</c:v>
                </c:pt>
                <c:pt idx="105">
                  <c:v>0.43720453650827967</c:v>
                </c:pt>
                <c:pt idx="106">
                  <c:v>0.43892758450814079</c:v>
                </c:pt>
                <c:pt idx="107">
                  <c:v>0.44066639907542737</c:v>
                </c:pt>
                <c:pt idx="108">
                  <c:v>0.44195626283731099</c:v>
                </c:pt>
                <c:pt idx="109">
                  <c:v>0.44327131787452229</c:v>
                </c:pt>
                <c:pt idx="110">
                  <c:v>0.44468555254816355</c:v>
                </c:pt>
                <c:pt idx="111">
                  <c:v>0.44600474741034135</c:v>
                </c:pt>
                <c:pt idx="112">
                  <c:v>0.44753110968360549</c:v>
                </c:pt>
                <c:pt idx="113">
                  <c:v>0.44931396494202441</c:v>
                </c:pt>
                <c:pt idx="114">
                  <c:v>0.45100310160971369</c:v>
                </c:pt>
                <c:pt idx="115">
                  <c:v>0.45228953019768903</c:v>
                </c:pt>
                <c:pt idx="116">
                  <c:v>0.45348179978802339</c:v>
                </c:pt>
                <c:pt idx="117">
                  <c:v>0.45483622720310696</c:v>
                </c:pt>
                <c:pt idx="118">
                  <c:v>0.45646009556653822</c:v>
                </c:pt>
                <c:pt idx="119">
                  <c:v>0.4577902125201167</c:v>
                </c:pt>
                <c:pt idx="120">
                  <c:v>0.4595706014998322</c:v>
                </c:pt>
                <c:pt idx="121">
                  <c:v>0.46147747534447969</c:v>
                </c:pt>
                <c:pt idx="122">
                  <c:v>0.46260562168852543</c:v>
                </c:pt>
                <c:pt idx="123">
                  <c:v>0.46384157964446304</c:v>
                </c:pt>
                <c:pt idx="124">
                  <c:v>0.46503340882788607</c:v>
                </c:pt>
                <c:pt idx="125">
                  <c:v>0.46654620656828155</c:v>
                </c:pt>
                <c:pt idx="126">
                  <c:v>0.46784752090985954</c:v>
                </c:pt>
                <c:pt idx="127">
                  <c:v>0.46925206663145175</c:v>
                </c:pt>
                <c:pt idx="128">
                  <c:v>0.47076733065055065</c:v>
                </c:pt>
                <c:pt idx="129">
                  <c:v>0.47244942080765873</c:v>
                </c:pt>
                <c:pt idx="130">
                  <c:v>0.47389589326720888</c:v>
                </c:pt>
                <c:pt idx="131">
                  <c:v>0.47521279801344773</c:v>
                </c:pt>
                <c:pt idx="132">
                  <c:v>0.47670419197795288</c:v>
                </c:pt>
                <c:pt idx="133">
                  <c:v>0.47812212606964927</c:v>
                </c:pt>
                <c:pt idx="134">
                  <c:v>0.47957238602863689</c:v>
                </c:pt>
                <c:pt idx="135">
                  <c:v>0.48115080439881952</c:v>
                </c:pt>
                <c:pt idx="136">
                  <c:v>0.48261031290294482</c:v>
                </c:pt>
                <c:pt idx="137">
                  <c:v>0.48396007200476843</c:v>
                </c:pt>
                <c:pt idx="138">
                  <c:v>0.48525416367300073</c:v>
                </c:pt>
                <c:pt idx="139">
                  <c:v>0.48662409341136292</c:v>
                </c:pt>
                <c:pt idx="140">
                  <c:v>0.48797825658229976</c:v>
                </c:pt>
                <c:pt idx="141">
                  <c:v>0.48962590691894237</c:v>
                </c:pt>
                <c:pt idx="142">
                  <c:v>0.49127664010396427</c:v>
                </c:pt>
                <c:pt idx="143">
                  <c:v>0.49252184660503967</c:v>
                </c:pt>
                <c:pt idx="144">
                  <c:v>0.49370389875503129</c:v>
                </c:pt>
                <c:pt idx="145">
                  <c:v>0.49498486629730626</c:v>
                </c:pt>
                <c:pt idx="146">
                  <c:v>0.49619510448962256</c:v>
                </c:pt>
                <c:pt idx="147">
                  <c:v>0.49760678480317821</c:v>
                </c:pt>
                <c:pt idx="148">
                  <c:v>0.49910971742876009</c:v>
                </c:pt>
                <c:pt idx="149">
                  <c:v>0.50075252328937814</c:v>
                </c:pt>
                <c:pt idx="150">
                  <c:v>0.50209594053167861</c:v>
                </c:pt>
                <c:pt idx="151">
                  <c:v>0.50326116913765773</c:v>
                </c:pt>
                <c:pt idx="152">
                  <c:v>0.50423684660900336</c:v>
                </c:pt>
                <c:pt idx="153">
                  <c:v>0.50519710983845256</c:v>
                </c:pt>
                <c:pt idx="154">
                  <c:v>0.5063203236250915</c:v>
                </c:pt>
                <c:pt idx="155">
                  <c:v>0.50755663390655814</c:v>
                </c:pt>
                <c:pt idx="156">
                  <c:v>0.50886834185124341</c:v>
                </c:pt>
                <c:pt idx="157">
                  <c:v>0.50968600132280628</c:v>
                </c:pt>
                <c:pt idx="158">
                  <c:v>0.51078798749631926</c:v>
                </c:pt>
                <c:pt idx="159">
                  <c:v>0.51173186758866729</c:v>
                </c:pt>
                <c:pt idx="160">
                  <c:v>0.5124630311428463</c:v>
                </c:pt>
                <c:pt idx="161">
                  <c:v>0.51332984002571269</c:v>
                </c:pt>
                <c:pt idx="162">
                  <c:v>0.51460957442863586</c:v>
                </c:pt>
                <c:pt idx="163">
                  <c:v>0.51592295591958426</c:v>
                </c:pt>
                <c:pt idx="164">
                  <c:v>0.51677655259511091</c:v>
                </c:pt>
                <c:pt idx="165">
                  <c:v>0.5175439175974007</c:v>
                </c:pt>
                <c:pt idx="166">
                  <c:v>0.51828300847598341</c:v>
                </c:pt>
                <c:pt idx="167">
                  <c:v>0.51893789355312103</c:v>
                </c:pt>
                <c:pt idx="168">
                  <c:v>0.51987842655294303</c:v>
                </c:pt>
                <c:pt idx="169">
                  <c:v>0.52100710138528228</c:v>
                </c:pt>
                <c:pt idx="170">
                  <c:v>0.52220298231228957</c:v>
                </c:pt>
                <c:pt idx="171">
                  <c:v>0.52285452029690116</c:v>
                </c:pt>
                <c:pt idx="172">
                  <c:v>0.52334328388708784</c:v>
                </c:pt>
                <c:pt idx="173">
                  <c:v>0.52389467334006457</c:v>
                </c:pt>
                <c:pt idx="174">
                  <c:v>0.52451326888770922</c:v>
                </c:pt>
                <c:pt idx="175">
                  <c:v>0.52494072783583956</c:v>
                </c:pt>
                <c:pt idx="176">
                  <c:v>0.52566581377464228</c:v>
                </c:pt>
                <c:pt idx="177">
                  <c:v>0.52654380899305631</c:v>
                </c:pt>
                <c:pt idx="178">
                  <c:v>0.52718063738682974</c:v>
                </c:pt>
                <c:pt idx="179">
                  <c:v>0.52773775212965379</c:v>
                </c:pt>
                <c:pt idx="180">
                  <c:v>0.52822378519699009</c:v>
                </c:pt>
                <c:pt idx="181">
                  <c:v>0.52894067956724211</c:v>
                </c:pt>
                <c:pt idx="182">
                  <c:v>0.52941693560114711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4317-9BDB-511D1C2C5C4E}"/>
            </c:ext>
          </c:extLst>
        </c:ser>
        <c:ser>
          <c:idx val="1"/>
          <c:order val="1"/>
          <c:tx>
            <c:strRef>
              <c:f>'Summers_Europe (WGV from DB)'!$E$2</c:f>
              <c:strCache>
                <c:ptCount val="1"/>
                <c:pt idx="0">
                  <c:v>S12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DB)'!$F$3:$F$185</c:f>
              <c:numCache>
                <c:formatCode>0%</c:formatCode>
                <c:ptCount val="183"/>
                <c:pt idx="0">
                  <c:v>0.30758142000752742</c:v>
                </c:pt>
                <c:pt idx="1">
                  <c:v>0.30782117753005184</c:v>
                </c:pt>
                <c:pt idx="2">
                  <c:v>0.30843422395061387</c:v>
                </c:pt>
                <c:pt idx="3">
                  <c:v>0.30920361482469561</c:v>
                </c:pt>
                <c:pt idx="4">
                  <c:v>0.30992561791511897</c:v>
                </c:pt>
                <c:pt idx="5">
                  <c:v>0.31105120989907897</c:v>
                </c:pt>
                <c:pt idx="6">
                  <c:v>0.31224761931437983</c:v>
                </c:pt>
                <c:pt idx="7">
                  <c:v>0.31329860636756168</c:v>
                </c:pt>
                <c:pt idx="8">
                  <c:v>0.31416145158822628</c:v>
                </c:pt>
                <c:pt idx="9">
                  <c:v>0.3145316576378846</c:v>
                </c:pt>
                <c:pt idx="10">
                  <c:v>0.31459657361661364</c:v>
                </c:pt>
                <c:pt idx="11">
                  <c:v>0.31494748984355608</c:v>
                </c:pt>
                <c:pt idx="12">
                  <c:v>0.315366492978989</c:v>
                </c:pt>
                <c:pt idx="13">
                  <c:v>0.31622960244380033</c:v>
                </c:pt>
                <c:pt idx="14">
                  <c:v>0.31711473225417786</c:v>
                </c:pt>
                <c:pt idx="15">
                  <c:v>0.31715357614375661</c:v>
                </c:pt>
                <c:pt idx="16">
                  <c:v>0.31701872354750943</c:v>
                </c:pt>
                <c:pt idx="17">
                  <c:v>0.31690791716862043</c:v>
                </c:pt>
                <c:pt idx="18">
                  <c:v>0.31688008345182483</c:v>
                </c:pt>
                <c:pt idx="19">
                  <c:v>0.31723531566649821</c:v>
                </c:pt>
                <c:pt idx="20">
                  <c:v>0.31827494022136793</c:v>
                </c:pt>
                <c:pt idx="21">
                  <c:v>0.31951706387406409</c:v>
                </c:pt>
                <c:pt idx="22">
                  <c:v>0.32026443440257968</c:v>
                </c:pt>
                <c:pt idx="23">
                  <c:v>0.32100070667692993</c:v>
                </c:pt>
                <c:pt idx="24">
                  <c:v>0.32219993469646319</c:v>
                </c:pt>
                <c:pt idx="25">
                  <c:v>0.32338339614857109</c:v>
                </c:pt>
                <c:pt idx="26">
                  <c:v>0.32484713255904518</c:v>
                </c:pt>
                <c:pt idx="27">
                  <c:v>0.32709197466744211</c:v>
                </c:pt>
                <c:pt idx="28">
                  <c:v>0.32959278127270025</c:v>
                </c:pt>
                <c:pt idx="29">
                  <c:v>0.33136295281207301</c:v>
                </c:pt>
                <c:pt idx="30">
                  <c:v>0.33364531758931476</c:v>
                </c:pt>
                <c:pt idx="31">
                  <c:v>0.33534784262710832</c:v>
                </c:pt>
                <c:pt idx="32">
                  <c:v>0.33698888686008105</c:v>
                </c:pt>
                <c:pt idx="33">
                  <c:v>0.33897591476258943</c:v>
                </c:pt>
                <c:pt idx="34">
                  <c:v>0.34106969730040254</c:v>
                </c:pt>
                <c:pt idx="35">
                  <c:v>0.34296503248397342</c:v>
                </c:pt>
                <c:pt idx="36">
                  <c:v>0.34445642644847851</c:v>
                </c:pt>
                <c:pt idx="37">
                  <c:v>0.34622404362776565</c:v>
                </c:pt>
                <c:pt idx="38">
                  <c:v>0.3481905485682063</c:v>
                </c:pt>
                <c:pt idx="39">
                  <c:v>0.35029868837132855</c:v>
                </c:pt>
                <c:pt idx="40">
                  <c:v>0.35239361596711111</c:v>
                </c:pt>
                <c:pt idx="41">
                  <c:v>0.35437183573139303</c:v>
                </c:pt>
                <c:pt idx="42">
                  <c:v>0.35644430257469811</c:v>
                </c:pt>
                <c:pt idx="43">
                  <c:v>0.35800043635516776</c:v>
                </c:pt>
                <c:pt idx="44">
                  <c:v>0.35941766579580608</c:v>
                </c:pt>
                <c:pt idx="45">
                  <c:v>0.36177965614261509</c:v>
                </c:pt>
                <c:pt idx="46">
                  <c:v>0.36356321605209208</c:v>
                </c:pt>
                <c:pt idx="47">
                  <c:v>0.3655483061641906</c:v>
                </c:pt>
                <c:pt idx="48">
                  <c:v>0.36809685287863608</c:v>
                </c:pt>
                <c:pt idx="49">
                  <c:v>0.37051292519415557</c:v>
                </c:pt>
                <c:pt idx="50">
                  <c:v>0.37248982373770356</c:v>
                </c:pt>
                <c:pt idx="51">
                  <c:v>0.37459206208821405</c:v>
                </c:pt>
                <c:pt idx="52">
                  <c:v>0.37661079928833768</c:v>
                </c:pt>
                <c:pt idx="53">
                  <c:v>0.37898899660948338</c:v>
                </c:pt>
                <c:pt idx="54">
                  <c:v>0.38138798113684352</c:v>
                </c:pt>
                <c:pt idx="55">
                  <c:v>0.38410793422117612</c:v>
                </c:pt>
                <c:pt idx="56">
                  <c:v>0.38685950852174167</c:v>
                </c:pt>
                <c:pt idx="57">
                  <c:v>0.38941052151489058</c:v>
                </c:pt>
                <c:pt idx="58">
                  <c:v>0.3915789970648641</c:v>
                </c:pt>
                <c:pt idx="59">
                  <c:v>0.39391007084649821</c:v>
                </c:pt>
                <c:pt idx="60">
                  <c:v>0.3958479493377029</c:v>
                </c:pt>
                <c:pt idx="61">
                  <c:v>0.39874468175624062</c:v>
                </c:pt>
                <c:pt idx="62">
                  <c:v>0.40137364677269377</c:v>
                </c:pt>
                <c:pt idx="63">
                  <c:v>0.4038685519253401</c:v>
                </c:pt>
                <c:pt idx="64">
                  <c:v>0.4060634518899931</c:v>
                </c:pt>
                <c:pt idx="65">
                  <c:v>0.40815573704430769</c:v>
                </c:pt>
                <c:pt idx="66">
                  <c:v>0.41011149605611213</c:v>
                </c:pt>
                <c:pt idx="67">
                  <c:v>0.41229115794163324</c:v>
                </c:pt>
                <c:pt idx="68">
                  <c:v>0.4147317168814223</c:v>
                </c:pt>
                <c:pt idx="69">
                  <c:v>0.41735636591014452</c:v>
                </c:pt>
                <c:pt idx="70">
                  <c:v>0.42004073411604215</c:v>
                </c:pt>
                <c:pt idx="71">
                  <c:v>0.422129760259213</c:v>
                </c:pt>
                <c:pt idx="72">
                  <c:v>0.42402826637254537</c:v>
                </c:pt>
                <c:pt idx="73">
                  <c:v>0.4256783829878914</c:v>
                </c:pt>
                <c:pt idx="74">
                  <c:v>0.42755909666200631</c:v>
                </c:pt>
                <c:pt idx="75">
                  <c:v>0.42959712368484593</c:v>
                </c:pt>
                <c:pt idx="76">
                  <c:v>0.43193656519779516</c:v>
                </c:pt>
                <c:pt idx="77">
                  <c:v>0.43424623520353894</c:v>
                </c:pt>
                <c:pt idx="78">
                  <c:v>0.43600495616321733</c:v>
                </c:pt>
                <c:pt idx="79">
                  <c:v>0.43767497917095516</c:v>
                </c:pt>
                <c:pt idx="80">
                  <c:v>0.43931672805498606</c:v>
                </c:pt>
                <c:pt idx="81">
                  <c:v>0.4410253307081558</c:v>
                </c:pt>
                <c:pt idx="82">
                  <c:v>0.44285786386617199</c:v>
                </c:pt>
                <c:pt idx="83">
                  <c:v>0.44517731090534718</c:v>
                </c:pt>
                <c:pt idx="84">
                  <c:v>0.44754617159997279</c:v>
                </c:pt>
                <c:pt idx="85">
                  <c:v>0.44990455061010892</c:v>
                </c:pt>
                <c:pt idx="86">
                  <c:v>0.45163367622534639</c:v>
                </c:pt>
                <c:pt idx="87">
                  <c:v>0.45323939982403105</c:v>
                </c:pt>
                <c:pt idx="88">
                  <c:v>0.45482979726220168</c:v>
                </c:pt>
                <c:pt idx="89">
                  <c:v>0.45686905742439299</c:v>
                </c:pt>
                <c:pt idx="90">
                  <c:v>0.4594669297129067</c:v>
                </c:pt>
                <c:pt idx="91">
                  <c:v>0.46190590318781499</c:v>
                </c:pt>
                <c:pt idx="92">
                  <c:v>0.46392252643476423</c:v>
                </c:pt>
                <c:pt idx="93">
                  <c:v>0.46559105205900364</c:v>
                </c:pt>
                <c:pt idx="94">
                  <c:v>0.46729595529411833</c:v>
                </c:pt>
                <c:pt idx="95">
                  <c:v>0.4690240239327686</c:v>
                </c:pt>
                <c:pt idx="96">
                  <c:v>0.4709596123080344</c:v>
                </c:pt>
                <c:pt idx="97">
                  <c:v>0.47335630671945567</c:v>
                </c:pt>
                <c:pt idx="98">
                  <c:v>0.47573239008742696</c:v>
                </c:pt>
                <c:pt idx="99">
                  <c:v>0.4775398200514977</c:v>
                </c:pt>
                <c:pt idx="100">
                  <c:v>0.47889847537293001</c:v>
                </c:pt>
                <c:pt idx="101">
                  <c:v>0.48022154581592735</c:v>
                </c:pt>
                <c:pt idx="102">
                  <c:v>0.48188584353381803</c:v>
                </c:pt>
                <c:pt idx="103">
                  <c:v>0.48368772437080609</c:v>
                </c:pt>
                <c:pt idx="104">
                  <c:v>0.4860348289640124</c:v>
                </c:pt>
                <c:pt idx="105">
                  <c:v>0.48848164168194219</c:v>
                </c:pt>
                <c:pt idx="106">
                  <c:v>0.49046488208501321</c:v>
                </c:pt>
                <c:pt idx="107">
                  <c:v>0.4923488547702719</c:v>
                </c:pt>
                <c:pt idx="108">
                  <c:v>0.49422357891039281</c:v>
                </c:pt>
                <c:pt idx="109">
                  <c:v>0.49605364578970557</c:v>
                </c:pt>
                <c:pt idx="110">
                  <c:v>0.49794986178709905</c:v>
                </c:pt>
                <c:pt idx="111">
                  <c:v>0.50023249080848753</c:v>
                </c:pt>
                <c:pt idx="112">
                  <c:v>0.50274122473814953</c:v>
                </c:pt>
                <c:pt idx="113">
                  <c:v>0.50474683781231577</c:v>
                </c:pt>
                <c:pt idx="114">
                  <c:v>0.50656422097258225</c:v>
                </c:pt>
                <c:pt idx="115">
                  <c:v>0.5083326308843098</c:v>
                </c:pt>
                <c:pt idx="116">
                  <c:v>0.51052665003514008</c:v>
                </c:pt>
                <c:pt idx="117">
                  <c:v>0.51292898165502632</c:v>
                </c:pt>
                <c:pt idx="118">
                  <c:v>0.5154934710996617</c:v>
                </c:pt>
                <c:pt idx="119">
                  <c:v>0.51808799629564939</c:v>
                </c:pt>
                <c:pt idx="120">
                  <c:v>0.52082301129634923</c:v>
                </c:pt>
                <c:pt idx="121">
                  <c:v>0.52303015457313695</c:v>
                </c:pt>
                <c:pt idx="122">
                  <c:v>0.52519449029814402</c:v>
                </c:pt>
                <c:pt idx="123">
                  <c:v>0.52734367602540166</c:v>
                </c:pt>
                <c:pt idx="124">
                  <c:v>0.5296961535829261</c:v>
                </c:pt>
                <c:pt idx="125">
                  <c:v>0.53216146339113146</c:v>
                </c:pt>
                <c:pt idx="126">
                  <c:v>0.53468640429513004</c:v>
                </c:pt>
                <c:pt idx="127">
                  <c:v>0.53691583216163075</c:v>
                </c:pt>
                <c:pt idx="128">
                  <c:v>0.53907391410849714</c:v>
                </c:pt>
                <c:pt idx="129">
                  <c:v>0.54101302573905352</c:v>
                </c:pt>
                <c:pt idx="130">
                  <c:v>0.54304427049545878</c:v>
                </c:pt>
                <c:pt idx="131">
                  <c:v>0.54535032916452963</c:v>
                </c:pt>
                <c:pt idx="132">
                  <c:v>0.54764951748578394</c:v>
                </c:pt>
                <c:pt idx="133">
                  <c:v>0.54998481917376674</c:v>
                </c:pt>
                <c:pt idx="134">
                  <c:v>0.55210608310284637</c:v>
                </c:pt>
                <c:pt idx="135">
                  <c:v>0.5541458717533313</c:v>
                </c:pt>
                <c:pt idx="136">
                  <c:v>0.55649782082256216</c:v>
                </c:pt>
                <c:pt idx="137">
                  <c:v>0.55871121787749067</c:v>
                </c:pt>
                <c:pt idx="138">
                  <c:v>0.5608682428477697</c:v>
                </c:pt>
                <c:pt idx="139">
                  <c:v>0.56322292243985084</c:v>
                </c:pt>
                <c:pt idx="140">
                  <c:v>0.56559803691261723</c:v>
                </c:pt>
                <c:pt idx="141">
                  <c:v>0.5676808092776473</c:v>
                </c:pt>
                <c:pt idx="142">
                  <c:v>0.56946745203550353</c:v>
                </c:pt>
                <c:pt idx="143">
                  <c:v>0.57143510203391368</c:v>
                </c:pt>
                <c:pt idx="144">
                  <c:v>0.57335421919069596</c:v>
                </c:pt>
                <c:pt idx="145">
                  <c:v>0.57527333634747824</c:v>
                </c:pt>
                <c:pt idx="146">
                  <c:v>0.57747422584612529</c:v>
                </c:pt>
                <c:pt idx="147">
                  <c:v>0.57962244267817786</c:v>
                </c:pt>
                <c:pt idx="148">
                  <c:v>0.58148774211039655</c:v>
                </c:pt>
                <c:pt idx="149">
                  <c:v>0.58342438746224945</c:v>
                </c:pt>
                <c:pt idx="150">
                  <c:v>0.58529021538276171</c:v>
                </c:pt>
                <c:pt idx="151">
                  <c:v>0.58711076947278973</c:v>
                </c:pt>
                <c:pt idx="152">
                  <c:v>0.58905243546343189</c:v>
                </c:pt>
                <c:pt idx="153">
                  <c:v>0.59101735493899177</c:v>
                </c:pt>
                <c:pt idx="154">
                  <c:v>0.59305555812459587</c:v>
                </c:pt>
                <c:pt idx="155">
                  <c:v>0.59454228377584095</c:v>
                </c:pt>
                <c:pt idx="156">
                  <c:v>0.59619645213477124</c:v>
                </c:pt>
                <c:pt idx="157">
                  <c:v>0.59797155623155085</c:v>
                </c:pt>
                <c:pt idx="158">
                  <c:v>0.59953649815024701</c:v>
                </c:pt>
                <c:pt idx="159">
                  <c:v>0.60112962611126775</c:v>
                </c:pt>
                <c:pt idx="160">
                  <c:v>0.60318615022438304</c:v>
                </c:pt>
                <c:pt idx="161">
                  <c:v>0.60523095951365691</c:v>
                </c:pt>
                <c:pt idx="162">
                  <c:v>0.60619818117230506</c:v>
                </c:pt>
                <c:pt idx="163">
                  <c:v>0.60712030516323379</c:v>
                </c:pt>
                <c:pt idx="164">
                  <c:v>0.60805881229126368</c:v>
                </c:pt>
                <c:pt idx="165">
                  <c:v>0.60898859936244942</c:v>
                </c:pt>
                <c:pt idx="166">
                  <c:v>0.61030101195819275</c:v>
                </c:pt>
                <c:pt idx="167">
                  <c:v>0.61172889924608509</c:v>
                </c:pt>
                <c:pt idx="168">
                  <c:v>0.61333013069427422</c:v>
                </c:pt>
                <c:pt idx="169">
                  <c:v>0.61412832418035657</c:v>
                </c:pt>
                <c:pt idx="170">
                  <c:v>0.61485931157177098</c:v>
                </c:pt>
                <c:pt idx="171">
                  <c:v>0.6157774719004977</c:v>
                </c:pt>
                <c:pt idx="172">
                  <c:v>0.61665370549126652</c:v>
                </c:pt>
                <c:pt idx="173">
                  <c:v>0.61768839748872928</c:v>
                </c:pt>
                <c:pt idx="174">
                  <c:v>0.61914429465618182</c:v>
                </c:pt>
                <c:pt idx="175">
                  <c:v>0.62048145812034161</c:v>
                </c:pt>
                <c:pt idx="176">
                  <c:v>0.62165329282999049</c:v>
                </c:pt>
                <c:pt idx="177">
                  <c:v>0.62267397988767337</c:v>
                </c:pt>
                <c:pt idx="178">
                  <c:v>0.62362631579271877</c:v>
                </c:pt>
                <c:pt idx="179">
                  <c:v>0.62470416766749137</c:v>
                </c:pt>
                <c:pt idx="180">
                  <c:v>0.62604168345718014</c:v>
                </c:pt>
                <c:pt idx="181">
                  <c:v>0.62752788062013176</c:v>
                </c:pt>
                <c:pt idx="182">
                  <c:v>0.62907670364587343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5-4317-9BDB-511D1C2C5C4E}"/>
            </c:ext>
          </c:extLst>
        </c:ser>
        <c:ser>
          <c:idx val="2"/>
          <c:order val="2"/>
          <c:tx>
            <c:strRef>
              <c:f>'Summers_Europe (WGV from DB)'!$H$2</c:f>
              <c:strCache>
                <c:ptCount val="1"/>
                <c:pt idx="0">
                  <c:v>S13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DB)'!$I$3:$I$185</c:f>
              <c:numCache>
                <c:formatCode>0%</c:formatCode>
                <c:ptCount val="183"/>
                <c:pt idx="0">
                  <c:v>0.1949819684198297</c:v>
                </c:pt>
                <c:pt idx="1">
                  <c:v>0.19227963161195008</c:v>
                </c:pt>
                <c:pt idx="2">
                  <c:v>0.19027586824681145</c:v>
                </c:pt>
                <c:pt idx="3">
                  <c:v>0.18807083892319806</c:v>
                </c:pt>
                <c:pt idx="4">
                  <c:v>0.18615048862706407</c:v>
                </c:pt>
                <c:pt idx="5">
                  <c:v>0.18513843354484316</c:v>
                </c:pt>
                <c:pt idx="6">
                  <c:v>0.18450319061595047</c:v>
                </c:pt>
                <c:pt idx="7">
                  <c:v>0.18277485773315341</c:v>
                </c:pt>
                <c:pt idx="8">
                  <c:v>0.18166926022296745</c:v>
                </c:pt>
                <c:pt idx="9">
                  <c:v>0.18081478273361803</c:v>
                </c:pt>
                <c:pt idx="10">
                  <c:v>0.18080993825759351</c:v>
                </c:pt>
                <c:pt idx="11">
                  <c:v>0.18069596094894302</c:v>
                </c:pt>
                <c:pt idx="12">
                  <c:v>0.1818435732784692</c:v>
                </c:pt>
                <c:pt idx="13">
                  <c:v>0.18370702300166025</c:v>
                </c:pt>
                <c:pt idx="14">
                  <c:v>0.18502753908457198</c:v>
                </c:pt>
                <c:pt idx="15">
                  <c:v>0.18660199379255268</c:v>
                </c:pt>
                <c:pt idx="16">
                  <c:v>0.18847064031729732</c:v>
                </c:pt>
                <c:pt idx="17">
                  <c:v>0.19033276881975442</c:v>
                </c:pt>
                <c:pt idx="18">
                  <c:v>0.19183728691021698</c:v>
                </c:pt>
                <c:pt idx="19">
                  <c:v>0.19340857068843617</c:v>
                </c:pt>
                <c:pt idx="20">
                  <c:v>0.19498469894267989</c:v>
                </c:pt>
                <c:pt idx="21">
                  <c:v>0.19628689409808056</c:v>
                </c:pt>
                <c:pt idx="22">
                  <c:v>0.19782594009039089</c:v>
                </c:pt>
                <c:pt idx="23">
                  <c:v>0.19969326539440158</c:v>
                </c:pt>
                <c:pt idx="24">
                  <c:v>0.20168179068040845</c:v>
                </c:pt>
                <c:pt idx="25">
                  <c:v>0.20380675402754325</c:v>
                </c:pt>
                <c:pt idx="26">
                  <c:v>0.20561224620120414</c:v>
                </c:pt>
                <c:pt idx="27">
                  <c:v>0.20733062588780529</c:v>
                </c:pt>
                <c:pt idx="28">
                  <c:v>0.20843005770123271</c:v>
                </c:pt>
                <c:pt idx="29">
                  <c:v>0.21059069400818473</c:v>
                </c:pt>
                <c:pt idx="30">
                  <c:v>0.21395372926443149</c:v>
                </c:pt>
                <c:pt idx="31">
                  <c:v>0.21565123366343594</c:v>
                </c:pt>
                <c:pt idx="32">
                  <c:v>0.21766768074762072</c:v>
                </c:pt>
                <c:pt idx="33">
                  <c:v>0.22021014984668996</c:v>
                </c:pt>
                <c:pt idx="34">
                  <c:v>0.22286228026667873</c:v>
                </c:pt>
                <c:pt idx="35">
                  <c:v>0.22530063717191118</c:v>
                </c:pt>
                <c:pt idx="36">
                  <c:v>0.2277360873915289</c:v>
                </c:pt>
                <c:pt idx="37">
                  <c:v>0.22994472805181509</c:v>
                </c:pt>
                <c:pt idx="38">
                  <c:v>0.23264151573261208</c:v>
                </c:pt>
                <c:pt idx="39">
                  <c:v>0.23521129006018335</c:v>
                </c:pt>
                <c:pt idx="40">
                  <c:v>0.2378134783364281</c:v>
                </c:pt>
                <c:pt idx="41">
                  <c:v>0.24023932768537898</c:v>
                </c:pt>
                <c:pt idx="42">
                  <c:v>0.24235750876607937</c:v>
                </c:pt>
                <c:pt idx="43">
                  <c:v>0.24415340006907343</c:v>
                </c:pt>
                <c:pt idx="44">
                  <c:v>0.24613760936734932</c:v>
                </c:pt>
                <c:pt idx="45">
                  <c:v>0.24799357217304788</c:v>
                </c:pt>
                <c:pt idx="46">
                  <c:v>0.24989216636776251</c:v>
                </c:pt>
                <c:pt idx="47">
                  <c:v>0.2525086238279341</c:v>
                </c:pt>
                <c:pt idx="48">
                  <c:v>0.25512525745087022</c:v>
                </c:pt>
                <c:pt idx="49">
                  <c:v>0.25740638908876029</c:v>
                </c:pt>
                <c:pt idx="50">
                  <c:v>0.25944705855306777</c:v>
                </c:pt>
                <c:pt idx="51">
                  <c:v>0.26127721351376276</c:v>
                </c:pt>
                <c:pt idx="52">
                  <c:v>0.26232820056694461</c:v>
                </c:pt>
                <c:pt idx="53">
                  <c:v>0.2630975914410264</c:v>
                </c:pt>
                <c:pt idx="54">
                  <c:v>0.26481341676754189</c:v>
                </c:pt>
                <c:pt idx="55">
                  <c:v>0.26658191476065168</c:v>
                </c:pt>
                <c:pt idx="56">
                  <c:v>0.26825607759335596</c:v>
                </c:pt>
                <c:pt idx="57">
                  <c:v>0.26991015787090389</c:v>
                </c:pt>
                <c:pt idx="58">
                  <c:v>0.27150548786648132</c:v>
                </c:pt>
                <c:pt idx="59">
                  <c:v>0.27331644108584263</c:v>
                </c:pt>
                <c:pt idx="60">
                  <c:v>0.27534706927257202</c:v>
                </c:pt>
                <c:pt idx="61">
                  <c:v>0.27793710231806418</c:v>
                </c:pt>
                <c:pt idx="62">
                  <c:v>0.28047772170810592</c:v>
                </c:pt>
                <c:pt idx="63">
                  <c:v>0.28219839151064591</c:v>
                </c:pt>
                <c:pt idx="64">
                  <c:v>0.28435497607401378</c:v>
                </c:pt>
                <c:pt idx="65">
                  <c:v>0.28665530945323747</c:v>
                </c:pt>
                <c:pt idx="66">
                  <c:v>0.28927018144852829</c:v>
                </c:pt>
                <c:pt idx="67">
                  <c:v>0.29229498419687883</c:v>
                </c:pt>
                <c:pt idx="68">
                  <c:v>0.29567017468387813</c:v>
                </c:pt>
                <c:pt idx="69">
                  <c:v>0.29885986577982809</c:v>
                </c:pt>
                <c:pt idx="70">
                  <c:v>0.30150635899135192</c:v>
                </c:pt>
                <c:pt idx="71">
                  <c:v>0.30420235393970846</c:v>
                </c:pt>
                <c:pt idx="72">
                  <c:v>0.3068068323318921</c:v>
                </c:pt>
                <c:pt idx="73">
                  <c:v>0.30959540081300879</c:v>
                </c:pt>
                <c:pt idx="74">
                  <c:v>0.3123727829585779</c:v>
                </c:pt>
                <c:pt idx="75">
                  <c:v>0.31538754442935024</c:v>
                </c:pt>
                <c:pt idx="76">
                  <c:v>0.3183242657954361</c:v>
                </c:pt>
                <c:pt idx="77">
                  <c:v>0.3210231674294074</c:v>
                </c:pt>
                <c:pt idx="78">
                  <c:v>0.32369256180032002</c:v>
                </c:pt>
                <c:pt idx="79">
                  <c:v>0.3260681166799978</c:v>
                </c:pt>
                <c:pt idx="80">
                  <c:v>0.3285836328760941</c:v>
                </c:pt>
                <c:pt idx="81">
                  <c:v>0.33129777258919718</c:v>
                </c:pt>
                <c:pt idx="82">
                  <c:v>0.33453617268953945</c:v>
                </c:pt>
                <c:pt idx="83">
                  <c:v>0.33779817860032868</c:v>
                </c:pt>
                <c:pt idx="84">
                  <c:v>0.34039279187769866</c:v>
                </c:pt>
                <c:pt idx="85">
                  <c:v>0.34294556649849289</c:v>
                </c:pt>
                <c:pt idx="86">
                  <c:v>0.34549781263099355</c:v>
                </c:pt>
                <c:pt idx="87">
                  <c:v>0.34814157531966722</c:v>
                </c:pt>
                <c:pt idx="88">
                  <c:v>0.35071848423920193</c:v>
                </c:pt>
                <c:pt idx="89">
                  <c:v>0.35403122502617562</c:v>
                </c:pt>
                <c:pt idx="90">
                  <c:v>0.35735154081202403</c:v>
                </c:pt>
                <c:pt idx="91">
                  <c:v>0.36028579589940651</c:v>
                </c:pt>
                <c:pt idx="92">
                  <c:v>0.36322383848622636</c:v>
                </c:pt>
                <c:pt idx="93">
                  <c:v>0.36571381108146589</c:v>
                </c:pt>
                <c:pt idx="94">
                  <c:v>0.36826438366770348</c:v>
                </c:pt>
                <c:pt idx="95">
                  <c:v>0.37121000125339809</c:v>
                </c:pt>
                <c:pt idx="96">
                  <c:v>0.37469423649164108</c:v>
                </c:pt>
                <c:pt idx="97">
                  <c:v>0.37827862026151893</c:v>
                </c:pt>
                <c:pt idx="98">
                  <c:v>0.38128836109350217</c:v>
                </c:pt>
                <c:pt idx="99">
                  <c:v>0.38414149322781893</c:v>
                </c:pt>
                <c:pt idx="100">
                  <c:v>0.38675803876937276</c:v>
                </c:pt>
                <c:pt idx="101">
                  <c:v>0.3893793407055689</c:v>
                </c:pt>
                <c:pt idx="102">
                  <c:v>0.39259034749602689</c:v>
                </c:pt>
                <c:pt idx="103">
                  <c:v>0.39581685660976351</c:v>
                </c:pt>
                <c:pt idx="104">
                  <c:v>0.39932513806536468</c:v>
                </c:pt>
                <c:pt idx="105">
                  <c:v>0.40238966551711658</c:v>
                </c:pt>
                <c:pt idx="106">
                  <c:v>0.40523205172279697</c:v>
                </c:pt>
                <c:pt idx="107">
                  <c:v>0.40794733649386949</c:v>
                </c:pt>
                <c:pt idx="108">
                  <c:v>0.41058748784587029</c:v>
                </c:pt>
                <c:pt idx="109">
                  <c:v>0.41349725630898315</c:v>
                </c:pt>
                <c:pt idx="110">
                  <c:v>0.41684707935789028</c:v>
                </c:pt>
                <c:pt idx="111">
                  <c:v>0.42034346982688575</c:v>
                </c:pt>
                <c:pt idx="112">
                  <c:v>0.42346586674678549</c:v>
                </c:pt>
                <c:pt idx="113">
                  <c:v>0.42639686282302419</c:v>
                </c:pt>
                <c:pt idx="114">
                  <c:v>0.42928126384804483</c:v>
                </c:pt>
                <c:pt idx="115">
                  <c:v>0.43212734947178039</c:v>
                </c:pt>
                <c:pt idx="116">
                  <c:v>0.435066977523481</c:v>
                </c:pt>
                <c:pt idx="117">
                  <c:v>0.43836192587123718</c:v>
                </c:pt>
                <c:pt idx="118">
                  <c:v>0.44189451778834343</c:v>
                </c:pt>
                <c:pt idx="119">
                  <c:v>0.44485114554682115</c:v>
                </c:pt>
                <c:pt idx="120">
                  <c:v>0.4478825543988415</c:v>
                </c:pt>
                <c:pt idx="121">
                  <c:v>0.45080641588311671</c:v>
                </c:pt>
                <c:pt idx="122">
                  <c:v>0.45379977357799878</c:v>
                </c:pt>
                <c:pt idx="123">
                  <c:v>0.4570193242625365</c:v>
                </c:pt>
                <c:pt idx="124">
                  <c:v>0.46040984091004983</c:v>
                </c:pt>
                <c:pt idx="125">
                  <c:v>0.46393758835113152</c:v>
                </c:pt>
                <c:pt idx="126">
                  <c:v>0.46523546751880129</c:v>
                </c:pt>
                <c:pt idx="127">
                  <c:v>0.46825207869860119</c:v>
                </c:pt>
                <c:pt idx="128">
                  <c:v>0.47119117826200813</c:v>
                </c:pt>
                <c:pt idx="129">
                  <c:v>0.4741843597941256</c:v>
                </c:pt>
                <c:pt idx="130">
                  <c:v>0.47866188878016719</c:v>
                </c:pt>
                <c:pt idx="131">
                  <c:v>0.48039947020810198</c:v>
                </c:pt>
                <c:pt idx="132">
                  <c:v>0.48359153950137307</c:v>
                </c:pt>
                <c:pt idx="133">
                  <c:v>0.48616888882781917</c:v>
                </c:pt>
                <c:pt idx="134">
                  <c:v>0.48861209020907614</c:v>
                </c:pt>
                <c:pt idx="135">
                  <c:v>0.49106524478652908</c:v>
                </c:pt>
                <c:pt idx="136">
                  <c:v>0.49354491186004368</c:v>
                </c:pt>
                <c:pt idx="137">
                  <c:v>0.49623623849514015</c:v>
                </c:pt>
                <c:pt idx="138">
                  <c:v>0.49936497727456297</c:v>
                </c:pt>
                <c:pt idx="139">
                  <c:v>0.50241065531051021</c:v>
                </c:pt>
                <c:pt idx="140">
                  <c:v>0.50477687356366796</c:v>
                </c:pt>
                <c:pt idx="141">
                  <c:v>0.50731071068727529</c:v>
                </c:pt>
                <c:pt idx="142">
                  <c:v>0.50983071903386712</c:v>
                </c:pt>
                <c:pt idx="143">
                  <c:v>0.51212911462268096</c:v>
                </c:pt>
                <c:pt idx="144">
                  <c:v>0.51449753491039529</c:v>
                </c:pt>
                <c:pt idx="145">
                  <c:v>0.5173626461127</c:v>
                </c:pt>
                <c:pt idx="146">
                  <c:v>0.52031284393027233</c:v>
                </c:pt>
                <c:pt idx="147">
                  <c:v>0.52280968687332852</c:v>
                </c:pt>
                <c:pt idx="148">
                  <c:v>0.52505126997058171</c:v>
                </c:pt>
                <c:pt idx="149">
                  <c:v>0.52748213995832172</c:v>
                </c:pt>
                <c:pt idx="150">
                  <c:v>0.52974715270325734</c:v>
                </c:pt>
                <c:pt idx="151">
                  <c:v>0.53207514363651209</c:v>
                </c:pt>
                <c:pt idx="152">
                  <c:v>0.53511007574382308</c:v>
                </c:pt>
                <c:pt idx="153">
                  <c:v>0.5379230427678271</c:v>
                </c:pt>
                <c:pt idx="154">
                  <c:v>0.54010305697887739</c:v>
                </c:pt>
                <c:pt idx="155">
                  <c:v>0.54200350088261962</c:v>
                </c:pt>
                <c:pt idx="156">
                  <c:v>0.54415691451622583</c:v>
                </c:pt>
                <c:pt idx="157">
                  <c:v>0.54639153918428007</c:v>
                </c:pt>
                <c:pt idx="158">
                  <c:v>0.54864607024472622</c:v>
                </c:pt>
                <c:pt idx="159">
                  <c:v>0.55131590502255023</c:v>
                </c:pt>
                <c:pt idx="160">
                  <c:v>0.55402475985271737</c:v>
                </c:pt>
                <c:pt idx="161">
                  <c:v>0.55590653050341943</c:v>
                </c:pt>
                <c:pt idx="162">
                  <c:v>0.55771440087440149</c:v>
                </c:pt>
                <c:pt idx="163">
                  <c:v>0.55946836543943756</c:v>
                </c:pt>
                <c:pt idx="164">
                  <c:v>0.56150542356707223</c:v>
                </c:pt>
                <c:pt idx="165">
                  <c:v>0.56354380291544093</c:v>
                </c:pt>
                <c:pt idx="166">
                  <c:v>0.56608398189857134</c:v>
                </c:pt>
                <c:pt idx="167">
                  <c:v>0.56858637396871026</c:v>
                </c:pt>
                <c:pt idx="168">
                  <c:v>0.57039204230513563</c:v>
                </c:pt>
                <c:pt idx="169">
                  <c:v>0.57201168276221803</c:v>
                </c:pt>
                <c:pt idx="170">
                  <c:v>0.57341261714713743</c:v>
                </c:pt>
                <c:pt idx="171">
                  <c:v>0.57462831638515421</c:v>
                </c:pt>
                <c:pt idx="172">
                  <c:v>0.57695428144661698</c:v>
                </c:pt>
                <c:pt idx="173">
                  <c:v>0.57888106168365627</c:v>
                </c:pt>
                <c:pt idx="174">
                  <c:v>0.5811083755969827</c:v>
                </c:pt>
                <c:pt idx="175">
                  <c:v>0.58257898235527328</c:v>
                </c:pt>
                <c:pt idx="176">
                  <c:v>0.58403655306898883</c:v>
                </c:pt>
                <c:pt idx="177">
                  <c:v>0.58519182847877205</c:v>
                </c:pt>
                <c:pt idx="178">
                  <c:v>0.58618318443616069</c:v>
                </c:pt>
                <c:pt idx="179">
                  <c:v>0.58736294647021348</c:v>
                </c:pt>
                <c:pt idx="180">
                  <c:v>0.58947927784188647</c:v>
                </c:pt>
                <c:pt idx="181">
                  <c:v>0.59173979843632651</c:v>
                </c:pt>
                <c:pt idx="182">
                  <c:v>0.59297469941567693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5-4317-9BDB-511D1C2C5C4E}"/>
            </c:ext>
          </c:extLst>
        </c:ser>
        <c:ser>
          <c:idx val="3"/>
          <c:order val="3"/>
          <c:tx>
            <c:strRef>
              <c:f>'Summers_Europe (WGV from DB)'!$K$2</c:f>
              <c:strCache>
                <c:ptCount val="1"/>
                <c:pt idx="0">
                  <c:v>S14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DB)'!$L$3:$L$185</c:f>
              <c:numCache>
                <c:formatCode>0%</c:formatCode>
                <c:ptCount val="183"/>
                <c:pt idx="0">
                  <c:v>0.38415223915645519</c:v>
                </c:pt>
                <c:pt idx="1">
                  <c:v>0.38524735498215162</c:v>
                </c:pt>
                <c:pt idx="2">
                  <c:v>0.38655245682316702</c:v>
                </c:pt>
                <c:pt idx="3">
                  <c:v>0.38759260986633037</c:v>
                </c:pt>
                <c:pt idx="4">
                  <c:v>0.38935820117382536</c:v>
                </c:pt>
                <c:pt idx="5">
                  <c:v>0.39130162879211272</c:v>
                </c:pt>
                <c:pt idx="6">
                  <c:v>0.40046772975610179</c:v>
                </c:pt>
                <c:pt idx="7">
                  <c:v>0.40181255630051854</c:v>
                </c:pt>
                <c:pt idx="8">
                  <c:v>0.40289190555878962</c:v>
                </c:pt>
                <c:pt idx="9">
                  <c:v>0.40381112286410353</c:v>
                </c:pt>
                <c:pt idx="10">
                  <c:v>0.40480732329751684</c:v>
                </c:pt>
                <c:pt idx="11">
                  <c:v>0.40650958409116356</c:v>
                </c:pt>
                <c:pt idx="12">
                  <c:v>0.40833436608754042</c:v>
                </c:pt>
                <c:pt idx="13">
                  <c:v>0.40968069001545571</c:v>
                </c:pt>
                <c:pt idx="14">
                  <c:v>0.41035363177595768</c:v>
                </c:pt>
                <c:pt idx="15">
                  <c:v>0.41119498513934966</c:v>
                </c:pt>
                <c:pt idx="16">
                  <c:v>0.41231758235631266</c:v>
                </c:pt>
                <c:pt idx="17">
                  <c:v>0.41380043242673809</c:v>
                </c:pt>
                <c:pt idx="18">
                  <c:v>0.41580939259343036</c:v>
                </c:pt>
                <c:pt idx="19">
                  <c:v>0.4183729131428609</c:v>
                </c:pt>
                <c:pt idx="20">
                  <c:v>0.42104301216483164</c:v>
                </c:pt>
                <c:pt idx="21">
                  <c:v>0.42275117441109011</c:v>
                </c:pt>
                <c:pt idx="22">
                  <c:v>0.42479783340939165</c:v>
                </c:pt>
                <c:pt idx="23">
                  <c:v>0.42660852238460617</c:v>
                </c:pt>
                <c:pt idx="24">
                  <c:v>0.42913161357957719</c:v>
                </c:pt>
                <c:pt idx="25">
                  <c:v>0.43121059844516985</c:v>
                </c:pt>
                <c:pt idx="26">
                  <c:v>0.43330887313347849</c:v>
                </c:pt>
                <c:pt idx="27">
                  <c:v>0.43434647181655611</c:v>
                </c:pt>
                <c:pt idx="28">
                  <c:v>0.43587644542649318</c:v>
                </c:pt>
                <c:pt idx="29">
                  <c:v>0.43786461838697094</c:v>
                </c:pt>
                <c:pt idx="30">
                  <c:v>0.43989603930614074</c:v>
                </c:pt>
                <c:pt idx="31">
                  <c:v>0.442910448451384</c:v>
                </c:pt>
                <c:pt idx="32">
                  <c:v>0.44538025041008494</c:v>
                </c:pt>
                <c:pt idx="33">
                  <c:v>0.44774761372121208</c:v>
                </c:pt>
                <c:pt idx="34">
                  <c:v>0.44988675817089152</c:v>
                </c:pt>
                <c:pt idx="35">
                  <c:v>0.45217564097042084</c:v>
                </c:pt>
                <c:pt idx="36">
                  <c:v>0.454421892380934</c:v>
                </c:pt>
                <c:pt idx="37">
                  <c:v>0.45666699873347782</c:v>
                </c:pt>
                <c:pt idx="38">
                  <c:v>0.4591791678370481</c:v>
                </c:pt>
                <c:pt idx="39">
                  <c:v>0.46185816307862748</c:v>
                </c:pt>
                <c:pt idx="40">
                  <c:v>0.46446810251651155</c:v>
                </c:pt>
                <c:pt idx="41">
                  <c:v>0.46648278797305098</c:v>
                </c:pt>
                <c:pt idx="42">
                  <c:v>0.46827251357928656</c:v>
                </c:pt>
                <c:pt idx="43">
                  <c:v>0.46991796188137253</c:v>
                </c:pt>
                <c:pt idx="44">
                  <c:v>0.47170257876743671</c:v>
                </c:pt>
                <c:pt idx="45">
                  <c:v>0.47395869529276363</c:v>
                </c:pt>
                <c:pt idx="46">
                  <c:v>0.47654934490793166</c:v>
                </c:pt>
                <c:pt idx="47">
                  <c:v>0.47932505350723775</c:v>
                </c:pt>
                <c:pt idx="48">
                  <c:v>0.48158249125329861</c:v>
                </c:pt>
                <c:pt idx="49">
                  <c:v>0.48400314380069581</c:v>
                </c:pt>
                <c:pt idx="50">
                  <c:v>0.48629590218104479</c:v>
                </c:pt>
                <c:pt idx="51">
                  <c:v>0.4886031059080852</c:v>
                </c:pt>
                <c:pt idx="52">
                  <c:v>0.49115068372732579</c:v>
                </c:pt>
                <c:pt idx="53">
                  <c:v>0.49426207047444248</c:v>
                </c:pt>
                <c:pt idx="54">
                  <c:v>0.49746470953358535</c:v>
                </c:pt>
                <c:pt idx="55">
                  <c:v>0.49989892661385132</c:v>
                </c:pt>
                <c:pt idx="56">
                  <c:v>0.50232116462612941</c:v>
                </c:pt>
                <c:pt idx="57">
                  <c:v>0.50422178469263601</c:v>
                </c:pt>
                <c:pt idx="58">
                  <c:v>0.50688976976143241</c:v>
                </c:pt>
                <c:pt idx="59">
                  <c:v>0.50950332053598935</c:v>
                </c:pt>
                <c:pt idx="60">
                  <c:v>0.512387369235481</c:v>
                </c:pt>
                <c:pt idx="61">
                  <c:v>0.51531537054472254</c:v>
                </c:pt>
                <c:pt idx="62">
                  <c:v>0.51784339429710047</c:v>
                </c:pt>
                <c:pt idx="63">
                  <c:v>0.52023797475534739</c:v>
                </c:pt>
                <c:pt idx="64">
                  <c:v>0.52215418522651502</c:v>
                </c:pt>
                <c:pt idx="65">
                  <c:v>0.52428179101511763</c:v>
                </c:pt>
                <c:pt idx="66">
                  <c:v>0.52698853189211048</c:v>
                </c:pt>
                <c:pt idx="67">
                  <c:v>0.52998188958699255</c:v>
                </c:pt>
                <c:pt idx="68">
                  <c:v>0.53304659320150904</c:v>
                </c:pt>
                <c:pt idx="69">
                  <c:v>0.53576566547201898</c:v>
                </c:pt>
                <c:pt idx="70">
                  <c:v>0.53825616655555208</c:v>
                </c:pt>
                <c:pt idx="71">
                  <c:v>0.54041389617688929</c:v>
                </c:pt>
                <c:pt idx="72">
                  <c:v>0.54250644557535066</c:v>
                </c:pt>
                <c:pt idx="73">
                  <c:v>0.54479682575837851</c:v>
                </c:pt>
                <c:pt idx="74">
                  <c:v>0.54743292536679511</c:v>
                </c:pt>
                <c:pt idx="75">
                  <c:v>0.55018996071306114</c:v>
                </c:pt>
                <c:pt idx="76">
                  <c:v>0.55248826822049268</c:v>
                </c:pt>
                <c:pt idx="77">
                  <c:v>0.55486355885602368</c:v>
                </c:pt>
                <c:pt idx="78">
                  <c:v>0.55708602829332543</c:v>
                </c:pt>
                <c:pt idx="79">
                  <c:v>0.55939111806719144</c:v>
                </c:pt>
                <c:pt idx="80">
                  <c:v>0.56172210376744336</c:v>
                </c:pt>
                <c:pt idx="81">
                  <c:v>0.5644170417392127</c:v>
                </c:pt>
                <c:pt idx="82">
                  <c:v>0.56716632592383942</c:v>
                </c:pt>
                <c:pt idx="83">
                  <c:v>0.56953747673440391</c:v>
                </c:pt>
                <c:pt idx="84">
                  <c:v>0.57151032353436759</c:v>
                </c:pt>
                <c:pt idx="85">
                  <c:v>0.57323240263902386</c:v>
                </c:pt>
                <c:pt idx="86">
                  <c:v>0.5749512227325364</c:v>
                </c:pt>
                <c:pt idx="87">
                  <c:v>0.57701858085567015</c:v>
                </c:pt>
                <c:pt idx="88">
                  <c:v>0.57958280605615875</c:v>
                </c:pt>
                <c:pt idx="89">
                  <c:v>0.58248226899754674</c:v>
                </c:pt>
                <c:pt idx="90">
                  <c:v>0.58456054921208123</c:v>
                </c:pt>
                <c:pt idx="91">
                  <c:v>0.5866693055848794</c:v>
                </c:pt>
                <c:pt idx="92">
                  <c:v>0.58840142596711387</c:v>
                </c:pt>
                <c:pt idx="93">
                  <c:v>0.59078666979884065</c:v>
                </c:pt>
                <c:pt idx="94">
                  <c:v>0.59303159998861987</c:v>
                </c:pt>
                <c:pt idx="95">
                  <c:v>0.5956950929069208</c:v>
                </c:pt>
                <c:pt idx="96">
                  <c:v>0.5985961413131895</c:v>
                </c:pt>
                <c:pt idx="97">
                  <c:v>0.60067265990007879</c:v>
                </c:pt>
                <c:pt idx="98">
                  <c:v>0.60250862823200324</c:v>
                </c:pt>
                <c:pt idx="99">
                  <c:v>0.60430636924402492</c:v>
                </c:pt>
                <c:pt idx="100">
                  <c:v>0.60616638379330756</c:v>
                </c:pt>
                <c:pt idx="101">
                  <c:v>0.60821462825648986</c:v>
                </c:pt>
                <c:pt idx="102">
                  <c:v>0.6109135298904611</c:v>
                </c:pt>
                <c:pt idx="103">
                  <c:v>0.61379449574157352</c:v>
                </c:pt>
                <c:pt idx="104">
                  <c:v>0.61594068670183411</c:v>
                </c:pt>
                <c:pt idx="105">
                  <c:v>0.61722112575581534</c:v>
                </c:pt>
                <c:pt idx="106">
                  <c:v>0.61907937867745277</c:v>
                </c:pt>
                <c:pt idx="107">
                  <c:v>0.62113828098788904</c:v>
                </c:pt>
                <c:pt idx="108">
                  <c:v>0.6235122504026861</c:v>
                </c:pt>
                <c:pt idx="109">
                  <c:v>0.62644210142095536</c:v>
                </c:pt>
                <c:pt idx="110">
                  <c:v>0.6294439149285348</c:v>
                </c:pt>
                <c:pt idx="111">
                  <c:v>0.63167307855088872</c:v>
                </c:pt>
                <c:pt idx="112">
                  <c:v>0.63400609012293252</c:v>
                </c:pt>
                <c:pt idx="113">
                  <c:v>0.63633143861471941</c:v>
                </c:pt>
                <c:pt idx="114">
                  <c:v>0.63866797344205395</c:v>
                </c:pt>
                <c:pt idx="115">
                  <c:v>0.6412592396268979</c:v>
                </c:pt>
                <c:pt idx="116">
                  <c:v>0.64414487379127028</c:v>
                </c:pt>
                <c:pt idx="117">
                  <c:v>0.64724806896983633</c:v>
                </c:pt>
                <c:pt idx="118">
                  <c:v>0.6497572433064096</c:v>
                </c:pt>
                <c:pt idx="119">
                  <c:v>0.65241439436518744</c:v>
                </c:pt>
                <c:pt idx="120">
                  <c:v>0.65508422914301134</c:v>
                </c:pt>
                <c:pt idx="121">
                  <c:v>0.65754733691666023</c:v>
                </c:pt>
                <c:pt idx="122">
                  <c:v>0.66009280078272647</c:v>
                </c:pt>
                <c:pt idx="123">
                  <c:v>0.6631507221308085</c:v>
                </c:pt>
                <c:pt idx="124">
                  <c:v>0.6662211510351721</c:v>
                </c:pt>
                <c:pt idx="125">
                  <c:v>0.668673953287096</c:v>
                </c:pt>
                <c:pt idx="126">
                  <c:v>0.67116128344086756</c:v>
                </c:pt>
                <c:pt idx="127">
                  <c:v>0.67371167986434066</c:v>
                </c:pt>
                <c:pt idx="128">
                  <c:v>0.67639164400112506</c:v>
                </c:pt>
                <c:pt idx="129">
                  <c:v>0.6790847322638669</c:v>
                </c:pt>
                <c:pt idx="130">
                  <c:v>0.68204224083616716</c:v>
                </c:pt>
                <c:pt idx="131">
                  <c:v>0.68497966685331113</c:v>
                </c:pt>
                <c:pt idx="132">
                  <c:v>0.68762545541377695</c:v>
                </c:pt>
                <c:pt idx="133">
                  <c:v>0.69028014019385131</c:v>
                </c:pt>
                <c:pt idx="134">
                  <c:v>0.69261799624191978</c:v>
                </c:pt>
                <c:pt idx="135">
                  <c:v>0.69485024271265294</c:v>
                </c:pt>
                <c:pt idx="136">
                  <c:v>0.69721654904719288</c:v>
                </c:pt>
                <c:pt idx="137">
                  <c:v>0.69977769139930235</c:v>
                </c:pt>
                <c:pt idx="138">
                  <c:v>0.70199276200049376</c:v>
                </c:pt>
                <c:pt idx="139">
                  <c:v>0.7039527489186469</c:v>
                </c:pt>
                <c:pt idx="140">
                  <c:v>0.70568751174234934</c:v>
                </c:pt>
                <c:pt idx="141">
                  <c:v>0.70726918912367576</c:v>
                </c:pt>
                <c:pt idx="142">
                  <c:v>0.70901267200422236</c:v>
                </c:pt>
                <c:pt idx="143">
                  <c:v>0.71091020922234971</c:v>
                </c:pt>
                <c:pt idx="144">
                  <c:v>0.71296250542911621</c:v>
                </c:pt>
                <c:pt idx="145">
                  <c:v>0.71499604030146036</c:v>
                </c:pt>
                <c:pt idx="146">
                  <c:v>0.7164078967777805</c:v>
                </c:pt>
                <c:pt idx="147">
                  <c:v>0.71739687453784806</c:v>
                </c:pt>
                <c:pt idx="148">
                  <c:v>0.71859213889517937</c:v>
                </c:pt>
                <c:pt idx="149">
                  <c:v>0.71959714746681913</c:v>
                </c:pt>
                <c:pt idx="150">
                  <c:v>0.72122638879456846</c:v>
                </c:pt>
                <c:pt idx="151">
                  <c:v>0.7231602155421889</c:v>
                </c:pt>
                <c:pt idx="152">
                  <c:v>0.72513544053947387</c:v>
                </c:pt>
                <c:pt idx="153">
                  <c:v>0.72642116447639105</c:v>
                </c:pt>
                <c:pt idx="154">
                  <c:v>0.72760867767208315</c:v>
                </c:pt>
                <c:pt idx="155">
                  <c:v>0.72840114586831817</c:v>
                </c:pt>
                <c:pt idx="156">
                  <c:v>0.73123437161024307</c:v>
                </c:pt>
                <c:pt idx="157">
                  <c:v>0.7330170507058974</c:v>
                </c:pt>
                <c:pt idx="158">
                  <c:v>0.73486173909466612</c:v>
                </c:pt>
                <c:pt idx="159">
                  <c:v>0.73696846959567208</c:v>
                </c:pt>
                <c:pt idx="160">
                  <c:v>0.73821825632862526</c:v>
                </c:pt>
                <c:pt idx="161">
                  <c:v>0.73915570648006801</c:v>
                </c:pt>
                <c:pt idx="162">
                  <c:v>0.74022052231026558</c:v>
                </c:pt>
                <c:pt idx="163">
                  <c:v>0.74116114339146966</c:v>
                </c:pt>
                <c:pt idx="164">
                  <c:v>0.74232020630069029</c:v>
                </c:pt>
                <c:pt idx="165">
                  <c:v>0.74423201270274464</c:v>
                </c:pt>
                <c:pt idx="166">
                  <c:v>0.74612030137573437</c:v>
                </c:pt>
                <c:pt idx="167">
                  <c:v>0.74730235352572605</c:v>
                </c:pt>
                <c:pt idx="168">
                  <c:v>0.74804073975325058</c:v>
                </c:pt>
                <c:pt idx="169">
                  <c:v>0.74901271780654111</c:v>
                </c:pt>
                <c:pt idx="170">
                  <c:v>0.75013795746497203</c:v>
                </c:pt>
                <c:pt idx="171">
                  <c:v>0.75130283374542206</c:v>
                </c:pt>
                <c:pt idx="172">
                  <c:v>0.7527687721904528</c:v>
                </c:pt>
                <c:pt idx="173">
                  <c:v>0.75447182571653981</c:v>
                </c:pt>
                <c:pt idx="174">
                  <c:v>0.75543913545657027</c:v>
                </c:pt>
                <c:pt idx="175">
                  <c:v>0.7556219924061518</c:v>
                </c:pt>
                <c:pt idx="176">
                  <c:v>0.7561417606428954</c:v>
                </c:pt>
                <c:pt idx="177">
                  <c:v>0.75661977830444582</c:v>
                </c:pt>
                <c:pt idx="178">
                  <c:v>0.75711902357912186</c:v>
                </c:pt>
                <c:pt idx="179">
                  <c:v>0.75878578757571591</c:v>
                </c:pt>
                <c:pt idx="180">
                  <c:v>0.7604697274418516</c:v>
                </c:pt>
                <c:pt idx="181">
                  <c:v>0.76140286160556336</c:v>
                </c:pt>
                <c:pt idx="182">
                  <c:v>0.76308609682064088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5-4317-9BDB-511D1C2C5C4E}"/>
            </c:ext>
          </c:extLst>
        </c:ser>
        <c:ser>
          <c:idx val="4"/>
          <c:order val="4"/>
          <c:tx>
            <c:strRef>
              <c:f>'Summers_Europe (WGV from DB)'!$N$2</c:f>
              <c:strCache>
                <c:ptCount val="1"/>
                <c:pt idx="0">
                  <c:v>S15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DB)'!$O$3:$O$185</c:f>
              <c:numCache>
                <c:formatCode>0%</c:formatCode>
                <c:ptCount val="183"/>
                <c:pt idx="0">
                  <c:v>0.24092979764095157</c:v>
                </c:pt>
                <c:pt idx="1">
                  <c:v>0.23940783943680061</c:v>
                </c:pt>
                <c:pt idx="2">
                  <c:v>0.23866187821040125</c:v>
                </c:pt>
                <c:pt idx="3">
                  <c:v>0.23840045266783971</c:v>
                </c:pt>
                <c:pt idx="4">
                  <c:v>0.23828991053309759</c:v>
                </c:pt>
                <c:pt idx="5">
                  <c:v>0.23813981985771865</c:v>
                </c:pt>
                <c:pt idx="6">
                  <c:v>0.23698040462296899</c:v>
                </c:pt>
                <c:pt idx="7">
                  <c:v>0.2361157977746591</c:v>
                </c:pt>
                <c:pt idx="8">
                  <c:v>0.23611597393742365</c:v>
                </c:pt>
                <c:pt idx="9">
                  <c:v>0.23629777391041792</c:v>
                </c:pt>
                <c:pt idx="10">
                  <c:v>0.23687426655734009</c:v>
                </c:pt>
                <c:pt idx="11">
                  <c:v>0.23760225918175745</c:v>
                </c:pt>
                <c:pt idx="12">
                  <c:v>0.23776864491285538</c:v>
                </c:pt>
                <c:pt idx="13">
                  <c:v>0.23854120671669865</c:v>
                </c:pt>
                <c:pt idx="14">
                  <c:v>0.23955766586803279</c:v>
                </c:pt>
                <c:pt idx="15">
                  <c:v>0.24068255320093471</c:v>
                </c:pt>
                <c:pt idx="16">
                  <c:v>0.24164246410485488</c:v>
                </c:pt>
                <c:pt idx="17">
                  <c:v>0.24293100664600456</c:v>
                </c:pt>
                <c:pt idx="18">
                  <c:v>0.24406355705916349</c:v>
                </c:pt>
                <c:pt idx="19">
                  <c:v>0.24490755286402341</c:v>
                </c:pt>
                <c:pt idx="20">
                  <c:v>0.24598355502976846</c:v>
                </c:pt>
                <c:pt idx="21">
                  <c:v>0.24700785342412412</c:v>
                </c:pt>
                <c:pt idx="22">
                  <c:v>0.24808456024092726</c:v>
                </c:pt>
                <c:pt idx="23">
                  <c:v>0.24941300364824276</c:v>
                </c:pt>
                <c:pt idx="24">
                  <c:v>0.25123919494673586</c:v>
                </c:pt>
                <c:pt idx="25">
                  <c:v>0.25322516587265709</c:v>
                </c:pt>
                <c:pt idx="26">
                  <c:v>0.2540366596474613</c:v>
                </c:pt>
                <c:pt idx="27">
                  <c:v>0.25472413483603695</c:v>
                </c:pt>
                <c:pt idx="28">
                  <c:v>0.25534475625547376</c:v>
                </c:pt>
                <c:pt idx="29">
                  <c:v>0.25658423746670195</c:v>
                </c:pt>
                <c:pt idx="30">
                  <c:v>0.25875861446928722</c:v>
                </c:pt>
                <c:pt idx="31">
                  <c:v>0.26140942366854203</c:v>
                </c:pt>
                <c:pt idx="32">
                  <c:v>0.26424951975828359</c:v>
                </c:pt>
                <c:pt idx="33">
                  <c:v>0.26681533042365296</c:v>
                </c:pt>
                <c:pt idx="34">
                  <c:v>0.26957967652464693</c:v>
                </c:pt>
                <c:pt idx="35">
                  <c:v>0.27213297963373473</c:v>
                </c:pt>
                <c:pt idx="36">
                  <c:v>0.27437086331293281</c:v>
                </c:pt>
                <c:pt idx="37">
                  <c:v>0.27678843301195077</c:v>
                </c:pt>
                <c:pt idx="38">
                  <c:v>0.28012768629498613</c:v>
                </c:pt>
                <c:pt idx="39">
                  <c:v>0.29456651496410202</c:v>
                </c:pt>
                <c:pt idx="40">
                  <c:v>0.29754939097449457</c:v>
                </c:pt>
                <c:pt idx="41">
                  <c:v>0.30048981175863554</c:v>
                </c:pt>
                <c:pt idx="42">
                  <c:v>0.30333219796431599</c:v>
                </c:pt>
                <c:pt idx="43">
                  <c:v>0.30641055419308338</c:v>
                </c:pt>
                <c:pt idx="44">
                  <c:v>0.30937493311320036</c:v>
                </c:pt>
                <c:pt idx="45">
                  <c:v>0.31274818580978986</c:v>
                </c:pt>
                <c:pt idx="46">
                  <c:v>0.31633036754511112</c:v>
                </c:pt>
                <c:pt idx="47">
                  <c:v>0.31926717699257923</c:v>
                </c:pt>
                <c:pt idx="48">
                  <c:v>0.32171768912856419</c:v>
                </c:pt>
                <c:pt idx="49">
                  <c:v>0.32389876031620163</c:v>
                </c:pt>
                <c:pt idx="50">
                  <c:v>0.32616844137439721</c:v>
                </c:pt>
                <c:pt idx="51">
                  <c:v>0.32895727409966075</c:v>
                </c:pt>
                <c:pt idx="52">
                  <c:v>0.33244362329107807</c:v>
                </c:pt>
                <c:pt idx="53">
                  <c:v>0.33602175328281514</c:v>
                </c:pt>
                <c:pt idx="54">
                  <c:v>0.33946846585221341</c:v>
                </c:pt>
                <c:pt idx="55">
                  <c:v>0.34210985034356584</c:v>
                </c:pt>
                <c:pt idx="56">
                  <c:v>0.3445454767259481</c:v>
                </c:pt>
                <c:pt idx="57">
                  <c:v>0.34702223711384794</c:v>
                </c:pt>
                <c:pt idx="58">
                  <c:v>0.34979327739989396</c:v>
                </c:pt>
                <c:pt idx="59">
                  <c:v>0.35330067804167253</c:v>
                </c:pt>
                <c:pt idx="60">
                  <c:v>0.35689994756515314</c:v>
                </c:pt>
                <c:pt idx="61">
                  <c:v>0.35987894799472603</c:v>
                </c:pt>
                <c:pt idx="62">
                  <c:v>0.36271234989941548</c:v>
                </c:pt>
                <c:pt idx="63">
                  <c:v>0.36552267448195153</c:v>
                </c:pt>
                <c:pt idx="64">
                  <c:v>0.36846476881235557</c:v>
                </c:pt>
                <c:pt idx="65">
                  <c:v>0.37145847883276667</c:v>
                </c:pt>
                <c:pt idx="66">
                  <c:v>0.37500040737639301</c:v>
                </c:pt>
                <c:pt idx="67">
                  <c:v>0.37853317545626375</c:v>
                </c:pt>
                <c:pt idx="68">
                  <c:v>0.38138974276448884</c:v>
                </c:pt>
                <c:pt idx="69">
                  <c:v>0.38400258888798755</c:v>
                </c:pt>
                <c:pt idx="70">
                  <c:v>0.3866704858754017</c:v>
                </c:pt>
                <c:pt idx="71">
                  <c:v>0.38947543749361963</c:v>
                </c:pt>
                <c:pt idx="72">
                  <c:v>0.39248984663886294</c:v>
                </c:pt>
                <c:pt idx="73">
                  <c:v>0.39589014031980768</c:v>
                </c:pt>
                <c:pt idx="74">
                  <c:v>0.39940661334395949</c:v>
                </c:pt>
                <c:pt idx="75">
                  <c:v>0.40200739231808796</c:v>
                </c:pt>
                <c:pt idx="76">
                  <c:v>0.40438743934826121</c:v>
                </c:pt>
                <c:pt idx="77">
                  <c:v>0.40695087181630951</c:v>
                </c:pt>
                <c:pt idx="78">
                  <c:v>0.40978260017473589</c:v>
                </c:pt>
                <c:pt idx="79">
                  <c:v>0.4124612430907863</c:v>
                </c:pt>
                <c:pt idx="80">
                  <c:v>0.41545856444787022</c:v>
                </c:pt>
                <c:pt idx="81">
                  <c:v>0.41870788663961339</c:v>
                </c:pt>
                <c:pt idx="82">
                  <c:v>0.42119495254923817</c:v>
                </c:pt>
                <c:pt idx="83">
                  <c:v>0.42362670335080077</c:v>
                </c:pt>
                <c:pt idx="84">
                  <c:v>0.42593575678686868</c:v>
                </c:pt>
                <c:pt idx="85">
                  <c:v>0.4287348950338572</c:v>
                </c:pt>
                <c:pt idx="86">
                  <c:v>0.43198624309739242</c:v>
                </c:pt>
                <c:pt idx="87">
                  <c:v>0.43560762104782147</c:v>
                </c:pt>
                <c:pt idx="88">
                  <c:v>0.43943590216519013</c:v>
                </c:pt>
                <c:pt idx="89">
                  <c:v>0.44295651501430844</c:v>
                </c:pt>
                <c:pt idx="90">
                  <c:v>0.44637169444885588</c:v>
                </c:pt>
                <c:pt idx="91">
                  <c:v>0.45007912790975746</c:v>
                </c:pt>
                <c:pt idx="92">
                  <c:v>0.45342542770337396</c:v>
                </c:pt>
                <c:pt idx="93">
                  <c:v>0.45706785710416425</c:v>
                </c:pt>
                <c:pt idx="94">
                  <c:v>0.46108665825137141</c:v>
                </c:pt>
                <c:pt idx="95">
                  <c:v>0.46527439948976218</c:v>
                </c:pt>
                <c:pt idx="96">
                  <c:v>0.46854926528236202</c:v>
                </c:pt>
                <c:pt idx="97">
                  <c:v>0.47140001921935765</c:v>
                </c:pt>
                <c:pt idx="98">
                  <c:v>0.47456936351600454</c:v>
                </c:pt>
                <c:pt idx="99">
                  <c:v>0.47782317785824308</c:v>
                </c:pt>
                <c:pt idx="100">
                  <c:v>0.48143962325126533</c:v>
                </c:pt>
                <c:pt idx="101">
                  <c:v>0.48550598834489533</c:v>
                </c:pt>
                <c:pt idx="102">
                  <c:v>0.48957869529804843</c:v>
                </c:pt>
                <c:pt idx="103">
                  <c:v>0.49317417732209173</c:v>
                </c:pt>
                <c:pt idx="104">
                  <c:v>0.4966906503462436</c:v>
                </c:pt>
                <c:pt idx="105">
                  <c:v>0.49988333620919051</c:v>
                </c:pt>
                <c:pt idx="106">
                  <c:v>0.50317564211547883</c:v>
                </c:pt>
                <c:pt idx="107">
                  <c:v>0.50685277558088138</c:v>
                </c:pt>
                <c:pt idx="108">
                  <c:v>0.51108526216146255</c:v>
                </c:pt>
                <c:pt idx="109">
                  <c:v>0.51533104903076576</c:v>
                </c:pt>
                <c:pt idx="110">
                  <c:v>0.51895216273704792</c:v>
                </c:pt>
                <c:pt idx="111">
                  <c:v>0.52225627154855969</c:v>
                </c:pt>
                <c:pt idx="112">
                  <c:v>0.52527376354218225</c:v>
                </c:pt>
                <c:pt idx="113">
                  <c:v>0.52846371888227894</c:v>
                </c:pt>
                <c:pt idx="114">
                  <c:v>0.53201982852844998</c:v>
                </c:pt>
                <c:pt idx="115">
                  <c:v>0.53618008837557418</c:v>
                </c:pt>
                <c:pt idx="116">
                  <c:v>0.54033594415358499</c:v>
                </c:pt>
                <c:pt idx="117">
                  <c:v>0.54418906422075242</c:v>
                </c:pt>
                <c:pt idx="118">
                  <c:v>0.5478077997297135</c:v>
                </c:pt>
                <c:pt idx="119">
                  <c:v>0.55127054311068391</c:v>
                </c:pt>
                <c:pt idx="120">
                  <c:v>0.554498549607919</c:v>
                </c:pt>
                <c:pt idx="121">
                  <c:v>0.55805051942912343</c:v>
                </c:pt>
                <c:pt idx="122">
                  <c:v>0.56205135197434863</c:v>
                </c:pt>
                <c:pt idx="123">
                  <c:v>0.5663519254634205</c:v>
                </c:pt>
                <c:pt idx="124">
                  <c:v>0.57033998620821724</c:v>
                </c:pt>
                <c:pt idx="125">
                  <c:v>0.57387618946199626</c:v>
                </c:pt>
                <c:pt idx="126">
                  <c:v>0.57737812905807451</c:v>
                </c:pt>
                <c:pt idx="127">
                  <c:v>0.58098206689481513</c:v>
                </c:pt>
                <c:pt idx="128">
                  <c:v>0.58413643735647691</c:v>
                </c:pt>
                <c:pt idx="129">
                  <c:v>0.58805006933326009</c:v>
                </c:pt>
                <c:pt idx="130">
                  <c:v>0.59194670160326623</c:v>
                </c:pt>
                <c:pt idx="131">
                  <c:v>0.59567571500282268</c:v>
                </c:pt>
                <c:pt idx="132">
                  <c:v>0.59858733317496304</c:v>
                </c:pt>
                <c:pt idx="133">
                  <c:v>0.60171783358203113</c:v>
                </c:pt>
                <c:pt idx="134">
                  <c:v>0.60473021685548234</c:v>
                </c:pt>
                <c:pt idx="135">
                  <c:v>0.60799187044074254</c:v>
                </c:pt>
                <c:pt idx="136">
                  <c:v>0.6115213795094695</c:v>
                </c:pt>
                <c:pt idx="137">
                  <c:v>0.61504481096282038</c:v>
                </c:pt>
                <c:pt idx="138">
                  <c:v>0.6179293000692232</c:v>
                </c:pt>
                <c:pt idx="139">
                  <c:v>0.62060503629965891</c:v>
                </c:pt>
                <c:pt idx="140">
                  <c:v>0.623410692568935</c:v>
                </c:pt>
                <c:pt idx="141">
                  <c:v>0.62689105222635821</c:v>
                </c:pt>
                <c:pt idx="142">
                  <c:v>0.63067203364145086</c:v>
                </c:pt>
                <c:pt idx="143">
                  <c:v>0.63452682725488119</c:v>
                </c:pt>
                <c:pt idx="144">
                  <c:v>0.6383322952942434</c:v>
                </c:pt>
                <c:pt idx="145">
                  <c:v>0.64128971578516147</c:v>
                </c:pt>
                <c:pt idx="146">
                  <c:v>0.64382372907153329</c:v>
                </c:pt>
                <c:pt idx="147">
                  <c:v>0.64634699642926885</c:v>
                </c:pt>
                <c:pt idx="148">
                  <c:v>0.64906562829286751</c:v>
                </c:pt>
                <c:pt idx="149">
                  <c:v>0.65191655839262763</c:v>
                </c:pt>
                <c:pt idx="150">
                  <c:v>0.65529685759979817</c:v>
                </c:pt>
                <c:pt idx="151">
                  <c:v>0.65881650155371152</c:v>
                </c:pt>
                <c:pt idx="152">
                  <c:v>0.66181805081714418</c:v>
                </c:pt>
                <c:pt idx="153">
                  <c:v>0.66451140332403291</c:v>
                </c:pt>
                <c:pt idx="154">
                  <c:v>0.66703634422803137</c:v>
                </c:pt>
                <c:pt idx="155">
                  <c:v>0.66920878344020684</c:v>
                </c:pt>
                <c:pt idx="156">
                  <c:v>0.67176693102531926</c:v>
                </c:pt>
                <c:pt idx="157">
                  <c:v>0.67516898633390932</c:v>
                </c:pt>
                <c:pt idx="158">
                  <c:v>0.67849317770057738</c:v>
                </c:pt>
                <c:pt idx="159">
                  <c:v>0.6808320026438508</c:v>
                </c:pt>
                <c:pt idx="160">
                  <c:v>0.68307067905548935</c:v>
                </c:pt>
                <c:pt idx="161">
                  <c:v>0.6849603770305952</c:v>
                </c:pt>
                <c:pt idx="162">
                  <c:v>0.6871063918280913</c:v>
                </c:pt>
                <c:pt idx="163">
                  <c:v>0.6893976528249417</c:v>
                </c:pt>
                <c:pt idx="164">
                  <c:v>0.69264759158636069</c:v>
                </c:pt>
                <c:pt idx="165">
                  <c:v>0.696443106429527</c:v>
                </c:pt>
                <c:pt idx="166">
                  <c:v>0.69939806064174159</c:v>
                </c:pt>
                <c:pt idx="167">
                  <c:v>0.70229153404913547</c:v>
                </c:pt>
                <c:pt idx="168">
                  <c:v>0.70490279470775352</c:v>
                </c:pt>
                <c:pt idx="169">
                  <c:v>0.70751678588922173</c:v>
                </c:pt>
                <c:pt idx="170">
                  <c:v>0.71022229362686284</c:v>
                </c:pt>
                <c:pt idx="171">
                  <c:v>0.71360285707818027</c:v>
                </c:pt>
                <c:pt idx="172">
                  <c:v>0.7170534452283982</c:v>
                </c:pt>
                <c:pt idx="173">
                  <c:v>0.71975895296603931</c:v>
                </c:pt>
                <c:pt idx="174">
                  <c:v>0.72192601921389654</c:v>
                </c:pt>
                <c:pt idx="175">
                  <c:v>0.72391903665039892</c:v>
                </c:pt>
                <c:pt idx="176">
                  <c:v>0.72535150417016903</c:v>
                </c:pt>
                <c:pt idx="177">
                  <c:v>0.7272549428409083</c:v>
                </c:pt>
                <c:pt idx="178">
                  <c:v>0.72977151601359169</c:v>
                </c:pt>
                <c:pt idx="179">
                  <c:v>0.73235679266444165</c:v>
                </c:pt>
                <c:pt idx="180">
                  <c:v>0.73412062234429132</c:v>
                </c:pt>
                <c:pt idx="181">
                  <c:v>0.73587282528168207</c:v>
                </c:pt>
                <c:pt idx="182">
                  <c:v>0.73721624252398266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5-4317-9BDB-511D1C2C5C4E}"/>
            </c:ext>
          </c:extLst>
        </c:ser>
        <c:ser>
          <c:idx val="5"/>
          <c:order val="5"/>
          <c:tx>
            <c:strRef>
              <c:f>'Summers_Europe (WGV from DB)'!$Q$2</c:f>
              <c:strCache>
                <c:ptCount val="1"/>
                <c:pt idx="0">
                  <c:v>S16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DB)'!$R$3:$R$185</c:f>
              <c:numCache>
                <c:formatCode>0%</c:formatCode>
                <c:ptCount val="183"/>
                <c:pt idx="0">
                  <c:v>0.32226079893160808</c:v>
                </c:pt>
                <c:pt idx="1">
                  <c:v>0.32354881298446414</c:v>
                </c:pt>
                <c:pt idx="2">
                  <c:v>0.32550642170529609</c:v>
                </c:pt>
                <c:pt idx="3">
                  <c:v>0.32690312818386674</c:v>
                </c:pt>
                <c:pt idx="4">
                  <c:v>0.32945281995628173</c:v>
                </c:pt>
                <c:pt idx="5">
                  <c:v>0.34025371137510274</c:v>
                </c:pt>
                <c:pt idx="6">
                  <c:v>0.34526888911848769</c:v>
                </c:pt>
                <c:pt idx="7">
                  <c:v>0.3457977297376047</c:v>
                </c:pt>
                <c:pt idx="8">
                  <c:v>0.34721090743465888</c:v>
                </c:pt>
                <c:pt idx="9">
                  <c:v>0.34924021440065423</c:v>
                </c:pt>
                <c:pt idx="10">
                  <c:v>0.35069848976542789</c:v>
                </c:pt>
                <c:pt idx="11">
                  <c:v>0.35204657532098838</c:v>
                </c:pt>
                <c:pt idx="12">
                  <c:v>0.35322219753007472</c:v>
                </c:pt>
                <c:pt idx="13">
                  <c:v>0.35427027789764187</c:v>
                </c:pt>
                <c:pt idx="14">
                  <c:v>0.35566328495815741</c:v>
                </c:pt>
                <c:pt idx="15">
                  <c:v>0.35779036225846655</c:v>
                </c:pt>
                <c:pt idx="16">
                  <c:v>0.35957841431843907</c:v>
                </c:pt>
                <c:pt idx="17">
                  <c:v>0.36066481008729129</c:v>
                </c:pt>
                <c:pt idx="18">
                  <c:v>0.36215285695927041</c:v>
                </c:pt>
                <c:pt idx="19">
                  <c:v>0.36367164423365983</c:v>
                </c:pt>
                <c:pt idx="20">
                  <c:v>0.36541354164932566</c:v>
                </c:pt>
                <c:pt idx="21">
                  <c:v>0.36720626202255818</c:v>
                </c:pt>
                <c:pt idx="22">
                  <c:v>0.36916510388274187</c:v>
                </c:pt>
                <c:pt idx="23">
                  <c:v>0.37077672893403824</c:v>
                </c:pt>
                <c:pt idx="24">
                  <c:v>0.37116331812079784</c:v>
                </c:pt>
                <c:pt idx="25">
                  <c:v>0.3706121929119679</c:v>
                </c:pt>
                <c:pt idx="26">
                  <c:v>0.36995968603215135</c:v>
                </c:pt>
                <c:pt idx="27">
                  <c:v>0.36937922972302728</c:v>
                </c:pt>
                <c:pt idx="28">
                  <c:v>0.36944934250330991</c:v>
                </c:pt>
                <c:pt idx="29">
                  <c:v>0.37094302658375394</c:v>
                </c:pt>
                <c:pt idx="30">
                  <c:v>0.37184260174082284</c:v>
                </c:pt>
                <c:pt idx="31">
                  <c:v>0.37367804158445372</c:v>
                </c:pt>
                <c:pt idx="32">
                  <c:v>0.37603888687329329</c:v>
                </c:pt>
                <c:pt idx="33">
                  <c:v>0.37856382777729192</c:v>
                </c:pt>
                <c:pt idx="34">
                  <c:v>0.3821626568938612</c:v>
                </c:pt>
                <c:pt idx="35">
                  <c:v>0.38575699385993495</c:v>
                </c:pt>
                <c:pt idx="36">
                  <c:v>0.39003290456197265</c:v>
                </c:pt>
                <c:pt idx="37">
                  <c:v>0.39441054926052599</c:v>
                </c:pt>
                <c:pt idx="38">
                  <c:v>0.39812406033680386</c:v>
                </c:pt>
                <c:pt idx="39">
                  <c:v>0.40187051385004868</c:v>
                </c:pt>
                <c:pt idx="40">
                  <c:v>0.40549761709032495</c:v>
                </c:pt>
                <c:pt idx="41">
                  <c:v>0.40908164853467371</c:v>
                </c:pt>
                <c:pt idx="42">
                  <c:v>0.41274398432785586</c:v>
                </c:pt>
                <c:pt idx="43">
                  <c:v>0.4168149296533637</c:v>
                </c:pt>
                <c:pt idx="44">
                  <c:v>0.42032321110896487</c:v>
                </c:pt>
                <c:pt idx="45">
                  <c:v>0.42341927169556753</c:v>
                </c:pt>
                <c:pt idx="46">
                  <c:v>0.42598305648914481</c:v>
                </c:pt>
                <c:pt idx="47">
                  <c:v>0.42889062291770114</c:v>
                </c:pt>
                <c:pt idx="48">
                  <c:v>0.43194096926690839</c:v>
                </c:pt>
                <c:pt idx="49">
                  <c:v>0.43547999112491997</c:v>
                </c:pt>
                <c:pt idx="50">
                  <c:v>0.43981333088819419</c:v>
                </c:pt>
                <c:pt idx="51">
                  <c:v>0.4442584459255623</c:v>
                </c:pt>
                <c:pt idx="52">
                  <c:v>0.44764570356193184</c:v>
                </c:pt>
                <c:pt idx="53">
                  <c:v>0.45066249090449628</c:v>
                </c:pt>
                <c:pt idx="54">
                  <c:v>0.45380470613540558</c:v>
                </c:pt>
                <c:pt idx="55">
                  <c:v>0.4573797532787634</c:v>
                </c:pt>
                <c:pt idx="56">
                  <c:v>0.46090829345228546</c:v>
                </c:pt>
                <c:pt idx="57">
                  <c:v>0.46459899145055683</c:v>
                </c:pt>
                <c:pt idx="58">
                  <c:v>0.46840269786227368</c:v>
                </c:pt>
                <c:pt idx="59">
                  <c:v>0.46534495267695619</c:v>
                </c:pt>
                <c:pt idx="60">
                  <c:v>0.46941889276946097</c:v>
                </c:pt>
                <c:pt idx="61">
                  <c:v>0.47526089044816427</c:v>
                </c:pt>
                <c:pt idx="62">
                  <c:v>0.47742742820772799</c:v>
                </c:pt>
                <c:pt idx="63">
                  <c:v>0.48006432054858494</c:v>
                </c:pt>
                <c:pt idx="64">
                  <c:v>0.4835631772962839</c:v>
                </c:pt>
                <c:pt idx="65">
                  <c:v>0.48725220174829209</c:v>
                </c:pt>
                <c:pt idx="66">
                  <c:v>0.49012374289150218</c:v>
                </c:pt>
                <c:pt idx="67">
                  <c:v>0.49297696310720113</c:v>
                </c:pt>
                <c:pt idx="68">
                  <c:v>0.49768350368713071</c:v>
                </c:pt>
                <c:pt idx="69">
                  <c:v>0.49884855613034534</c:v>
                </c:pt>
                <c:pt idx="70">
                  <c:v>0.50208422570783739</c:v>
                </c:pt>
                <c:pt idx="71">
                  <c:v>0.50606418296546585</c:v>
                </c:pt>
                <c:pt idx="72">
                  <c:v>0.51017309136672973</c:v>
                </c:pt>
                <c:pt idx="73">
                  <c:v>0.51365864782570669</c:v>
                </c:pt>
                <c:pt idx="74">
                  <c:v>0.51684534415465966</c:v>
                </c:pt>
                <c:pt idx="75">
                  <c:v>0.52031575061588708</c:v>
                </c:pt>
                <c:pt idx="76">
                  <c:v>0.52360074576744742</c:v>
                </c:pt>
                <c:pt idx="77">
                  <c:v>0.52737027660284552</c:v>
                </c:pt>
                <c:pt idx="78">
                  <c:v>0.53229314505761716</c:v>
                </c:pt>
                <c:pt idx="79">
                  <c:v>0.53625398865529417</c:v>
                </c:pt>
                <c:pt idx="80">
                  <c:v>0.54081598768692751</c:v>
                </c:pt>
                <c:pt idx="81">
                  <c:v>0.54464585426917689</c:v>
                </c:pt>
                <c:pt idx="82">
                  <c:v>0.54852874584354971</c:v>
                </c:pt>
                <c:pt idx="83">
                  <c:v>0.55236187143694304</c:v>
                </c:pt>
                <c:pt idx="84">
                  <c:v>0.55636842927201535</c:v>
                </c:pt>
                <c:pt idx="85">
                  <c:v>0.56107549834023851</c:v>
                </c:pt>
                <c:pt idx="86">
                  <c:v>0.56574293078644255</c:v>
                </c:pt>
                <c:pt idx="87">
                  <c:v>0.56950427005329018</c:v>
                </c:pt>
                <c:pt idx="88">
                  <c:v>0.57288791635298686</c:v>
                </c:pt>
                <c:pt idx="89">
                  <c:v>0.57618885423473709</c:v>
                </c:pt>
                <c:pt idx="90">
                  <c:v>0.57948248136175939</c:v>
                </c:pt>
                <c:pt idx="91">
                  <c:v>0.58328821364526828</c:v>
                </c:pt>
                <c:pt idx="92">
                  <c:v>0.5879900859119378</c:v>
                </c:pt>
                <c:pt idx="93">
                  <c:v>0.59376567022841364</c:v>
                </c:pt>
                <c:pt idx="94">
                  <c:v>0.59721185430951818</c:v>
                </c:pt>
                <c:pt idx="95">
                  <c:v>0.60104876740234892</c:v>
                </c:pt>
                <c:pt idx="96">
                  <c:v>0.60458118315669063</c:v>
                </c:pt>
                <c:pt idx="97">
                  <c:v>0.60818591372587161</c:v>
                </c:pt>
                <c:pt idx="98">
                  <c:v>0.61213063843059412</c:v>
                </c:pt>
                <c:pt idx="99">
                  <c:v>0.61705887984968388</c:v>
                </c:pt>
                <c:pt idx="100">
                  <c:v>0.62193347970697443</c:v>
                </c:pt>
                <c:pt idx="101">
                  <c:v>0.62504601151206052</c:v>
                </c:pt>
                <c:pt idx="102">
                  <c:v>0.62856204412930106</c:v>
                </c:pt>
                <c:pt idx="103">
                  <c:v>0.63225661770839203</c:v>
                </c:pt>
                <c:pt idx="104">
                  <c:v>0.63613536945779836</c:v>
                </c:pt>
                <c:pt idx="105">
                  <c:v>0.64036574208520514</c:v>
                </c:pt>
                <c:pt idx="106">
                  <c:v>0.64502507104424089</c:v>
                </c:pt>
                <c:pt idx="107">
                  <c:v>0.64988011683466873</c:v>
                </c:pt>
                <c:pt idx="108">
                  <c:v>0.65377965579028952</c:v>
                </c:pt>
                <c:pt idx="109">
                  <c:v>0.65780374182043255</c:v>
                </c:pt>
                <c:pt idx="110">
                  <c:v>0.66163211101918351</c:v>
                </c:pt>
                <c:pt idx="111">
                  <c:v>0.66521746368426637</c:v>
                </c:pt>
                <c:pt idx="112">
                  <c:v>0.66917654565429796</c:v>
                </c:pt>
                <c:pt idx="113">
                  <c:v>0.67400287691410754</c:v>
                </c:pt>
                <c:pt idx="114">
                  <c:v>0.67855527507507407</c:v>
                </c:pt>
                <c:pt idx="115">
                  <c:v>0.68210019838569735</c:v>
                </c:pt>
                <c:pt idx="116">
                  <c:v>0.68555501444226397</c:v>
                </c:pt>
                <c:pt idx="117">
                  <c:v>0.68903669532042111</c:v>
                </c:pt>
                <c:pt idx="118">
                  <c:v>0.6923646741865267</c:v>
                </c:pt>
                <c:pt idx="119">
                  <c:v>0.69606814398522632</c:v>
                </c:pt>
                <c:pt idx="120">
                  <c:v>0.70028530440529346</c:v>
                </c:pt>
                <c:pt idx="121">
                  <c:v>0.70498937870651968</c:v>
                </c:pt>
                <c:pt idx="122">
                  <c:v>0.70861947671379288</c:v>
                </c:pt>
                <c:pt idx="123">
                  <c:v>0.71202549568458484</c:v>
                </c:pt>
                <c:pt idx="124">
                  <c:v>0.715804010820974</c:v>
                </c:pt>
                <c:pt idx="125">
                  <c:v>0.71931405390422054</c:v>
                </c:pt>
                <c:pt idx="126">
                  <c:v>0.72276402548476248</c:v>
                </c:pt>
                <c:pt idx="127">
                  <c:v>0.72703940769850672</c:v>
                </c:pt>
                <c:pt idx="128">
                  <c:v>0.73147659541147092</c:v>
                </c:pt>
                <c:pt idx="129">
                  <c:v>0.73564874624520082</c:v>
                </c:pt>
                <c:pt idx="130">
                  <c:v>0.73843291065720429</c:v>
                </c:pt>
                <c:pt idx="131">
                  <c:v>0.74118783205029592</c:v>
                </c:pt>
                <c:pt idx="132">
                  <c:v>0.74405849237968325</c:v>
                </c:pt>
                <c:pt idx="133">
                  <c:v>0.74739475089572172</c:v>
                </c:pt>
                <c:pt idx="134">
                  <c:v>0.75120691312013588</c:v>
                </c:pt>
                <c:pt idx="135">
                  <c:v>0.75487294833137319</c:v>
                </c:pt>
                <c:pt idx="136">
                  <c:v>0.75806563419432005</c:v>
                </c:pt>
                <c:pt idx="137">
                  <c:v>0.76073203379823573</c:v>
                </c:pt>
                <c:pt idx="138">
                  <c:v>0.76334990056052354</c:v>
                </c:pt>
                <c:pt idx="139">
                  <c:v>0.76611521555672246</c:v>
                </c:pt>
                <c:pt idx="140">
                  <c:v>0.76970268217497961</c:v>
                </c:pt>
                <c:pt idx="141">
                  <c:v>0.77358081735470996</c:v>
                </c:pt>
                <c:pt idx="142">
                  <c:v>0.77710046130862331</c:v>
                </c:pt>
                <c:pt idx="143">
                  <c:v>0.77994258327015709</c:v>
                </c:pt>
                <c:pt idx="144">
                  <c:v>0.78199100389610388</c:v>
                </c:pt>
                <c:pt idx="145">
                  <c:v>0.78421241635681838</c:v>
                </c:pt>
                <c:pt idx="146">
                  <c:v>0.78614157479117885</c:v>
                </c:pt>
                <c:pt idx="147">
                  <c:v>0.78862696715454073</c:v>
                </c:pt>
                <c:pt idx="148">
                  <c:v>0.79133828826341124</c:v>
                </c:pt>
                <c:pt idx="149">
                  <c:v>0.79454277703158172</c:v>
                </c:pt>
                <c:pt idx="150">
                  <c:v>0.79667452264515093</c:v>
                </c:pt>
                <c:pt idx="151">
                  <c:v>0.79863732816753641</c:v>
                </c:pt>
                <c:pt idx="152">
                  <c:v>0.80039781075486016</c:v>
                </c:pt>
                <c:pt idx="153">
                  <c:v>0.80139947223397379</c:v>
                </c:pt>
                <c:pt idx="154">
                  <c:v>0.80332052718116598</c:v>
                </c:pt>
                <c:pt idx="155">
                  <c:v>0.80583868581873008</c:v>
                </c:pt>
                <c:pt idx="156">
                  <c:v>0.80889308391152159</c:v>
                </c:pt>
                <c:pt idx="157">
                  <c:v>0.8107061510840573</c:v>
                </c:pt>
                <c:pt idx="158">
                  <c:v>0.81262280196213621</c:v>
                </c:pt>
                <c:pt idx="159">
                  <c:v>0.81374337330730717</c:v>
                </c:pt>
                <c:pt idx="160">
                  <c:v>0.81576017271702084</c:v>
                </c:pt>
                <c:pt idx="161">
                  <c:v>0.81757588233102452</c:v>
                </c:pt>
                <c:pt idx="162">
                  <c:v>0.82002384010692375</c:v>
                </c:pt>
                <c:pt idx="163">
                  <c:v>0.82274423359816773</c:v>
                </c:pt>
                <c:pt idx="164">
                  <c:v>0.82486179810919225</c:v>
                </c:pt>
                <c:pt idx="165">
                  <c:v>0.82656969611130393</c:v>
                </c:pt>
                <c:pt idx="166">
                  <c:v>0.82816291215370696</c:v>
                </c:pt>
                <c:pt idx="167">
                  <c:v>0.82977392063532762</c:v>
                </c:pt>
                <c:pt idx="168">
                  <c:v>0.83148243520711507</c:v>
                </c:pt>
                <c:pt idx="169">
                  <c:v>0.83386512467875618</c:v>
                </c:pt>
                <c:pt idx="170">
                  <c:v>0.83644731848122689</c:v>
                </c:pt>
                <c:pt idx="171">
                  <c:v>0.83796134936097411</c:v>
                </c:pt>
                <c:pt idx="172">
                  <c:v>0.83942050553957026</c:v>
                </c:pt>
                <c:pt idx="173">
                  <c:v>0.84137212472640832</c:v>
                </c:pt>
                <c:pt idx="174">
                  <c:v>0.84038076876901957</c:v>
                </c:pt>
                <c:pt idx="175">
                  <c:v>0.84232128970169218</c:v>
                </c:pt>
                <c:pt idx="176">
                  <c:v>0.84501834162663592</c:v>
                </c:pt>
                <c:pt idx="177">
                  <c:v>0.84772596331745143</c:v>
                </c:pt>
                <c:pt idx="178">
                  <c:v>0.84902393056650338</c:v>
                </c:pt>
                <c:pt idx="179">
                  <c:v>0.85047172424678752</c:v>
                </c:pt>
                <c:pt idx="180">
                  <c:v>0.85233940187632729</c:v>
                </c:pt>
                <c:pt idx="181">
                  <c:v>0.8537676414897486</c:v>
                </c:pt>
                <c:pt idx="182">
                  <c:v>0.85507432879564482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5-4317-9BDB-511D1C2C5C4E}"/>
            </c:ext>
          </c:extLst>
        </c:ser>
        <c:ser>
          <c:idx val="6"/>
          <c:order val="6"/>
          <c:tx>
            <c:strRef>
              <c:f>'Summers_Europe (WGV from DB)'!$T$2</c:f>
              <c:strCache>
                <c:ptCount val="1"/>
                <c:pt idx="0">
                  <c:v>S17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'Summers_Europe (WGV from DB)'!$T$3:$T$185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'Summers_Europe (WGV from DB)'!$U$3:$U$185</c:f>
              <c:numCache>
                <c:formatCode>0%</c:formatCode>
                <c:ptCount val="183"/>
                <c:pt idx="0">
                  <c:v>0.24790628352322358</c:v>
                </c:pt>
                <c:pt idx="1">
                  <c:v>0.24998200937767245</c:v>
                </c:pt>
                <c:pt idx="2">
                  <c:v>0.25130234929781964</c:v>
                </c:pt>
                <c:pt idx="3">
                  <c:v>0.25274107059573053</c:v>
                </c:pt>
                <c:pt idx="4">
                  <c:v>0.25392074454840102</c:v>
                </c:pt>
                <c:pt idx="5">
                  <c:v>0.25486365574554415</c:v>
                </c:pt>
                <c:pt idx="6">
                  <c:v>0.25606358841613558</c:v>
                </c:pt>
                <c:pt idx="7">
                  <c:v>0.25809042910342755</c:v>
                </c:pt>
                <c:pt idx="8">
                  <c:v>0.2610543676166332</c:v>
                </c:pt>
                <c:pt idx="9">
                  <c:v>0.2630945085926471</c:v>
                </c:pt>
                <c:pt idx="10">
                  <c:v>0.26489727024345783</c:v>
                </c:pt>
                <c:pt idx="11">
                  <c:v>0.26657909615641917</c:v>
                </c:pt>
                <c:pt idx="12">
                  <c:v>0.26812245813646046</c:v>
                </c:pt>
                <c:pt idx="13">
                  <c:v>0.27013265144250442</c:v>
                </c:pt>
                <c:pt idx="14">
                  <c:v>0.27273290192833932</c:v>
                </c:pt>
                <c:pt idx="15">
                  <c:v>0.27512351872438429</c:v>
                </c:pt>
                <c:pt idx="16">
                  <c:v>0.27724989137363537</c:v>
                </c:pt>
                <c:pt idx="17">
                  <c:v>0.27819852786062566</c:v>
                </c:pt>
                <c:pt idx="18">
                  <c:v>0.27744886721617118</c:v>
                </c:pt>
                <c:pt idx="19">
                  <c:v>0.2767709928982624</c:v>
                </c:pt>
                <c:pt idx="20">
                  <c:v>0.27706685826128935</c:v>
                </c:pt>
                <c:pt idx="21">
                  <c:v>0.2788849460726141</c:v>
                </c:pt>
                <c:pt idx="22">
                  <c:v>0.28079666439328621</c:v>
                </c:pt>
                <c:pt idx="23">
                  <c:v>0.28210405635024044</c:v>
                </c:pt>
                <c:pt idx="24">
                  <c:v>0.27827454209352009</c:v>
                </c:pt>
                <c:pt idx="25">
                  <c:v>0.28333120616795165</c:v>
                </c:pt>
                <c:pt idx="26">
                  <c:v>0.28332970878445313</c:v>
                </c:pt>
                <c:pt idx="27">
                  <c:v>0.28386418661203511</c:v>
                </c:pt>
                <c:pt idx="28">
                  <c:v>0.28570182849022258</c:v>
                </c:pt>
                <c:pt idx="29">
                  <c:v>0.28865554956308553</c:v>
                </c:pt>
                <c:pt idx="30">
                  <c:v>0.29113213378822084</c:v>
                </c:pt>
                <c:pt idx="31">
                  <c:v>0.29254161206721985</c:v>
                </c:pt>
                <c:pt idx="32">
                  <c:v>0.29435582429772494</c:v>
                </c:pt>
                <c:pt idx="33">
                  <c:v>0.29579569065360528</c:v>
                </c:pt>
                <c:pt idx="34">
                  <c:v>0.29733209420444767</c:v>
                </c:pt>
                <c:pt idx="35">
                  <c:v>0.30087772216612907</c:v>
                </c:pt>
                <c:pt idx="36">
                  <c:v>0.30376696766717426</c:v>
                </c:pt>
                <c:pt idx="37">
                  <c:v>0.30527298314113538</c:v>
                </c:pt>
                <c:pt idx="38">
                  <c:v>0.30599842140546707</c:v>
                </c:pt>
                <c:pt idx="39">
                  <c:v>0.30718443721766064</c:v>
                </c:pt>
                <c:pt idx="40">
                  <c:v>0.3089866703801778</c:v>
                </c:pt>
                <c:pt idx="41">
                  <c:v>0.31136407496888308</c:v>
                </c:pt>
                <c:pt idx="42">
                  <c:v>0.31443564893121612</c:v>
                </c:pt>
                <c:pt idx="43">
                  <c:v>0.31784933098226509</c:v>
                </c:pt>
                <c:pt idx="44">
                  <c:v>0.32075531194594059</c:v>
                </c:pt>
                <c:pt idx="45">
                  <c:v>0.32359646501226935</c:v>
                </c:pt>
                <c:pt idx="46">
                  <c:v>0.32674158692879335</c:v>
                </c:pt>
                <c:pt idx="47">
                  <c:v>0.3298318341441665</c:v>
                </c:pt>
                <c:pt idx="48">
                  <c:v>0.33295502379650666</c:v>
                </c:pt>
                <c:pt idx="49">
                  <c:v>0.33684734007878175</c:v>
                </c:pt>
                <c:pt idx="50">
                  <c:v>0.34115240571834904</c:v>
                </c:pt>
                <c:pt idx="51">
                  <c:v>0.34472639588511966</c:v>
                </c:pt>
                <c:pt idx="52">
                  <c:v>0.34833059796600713</c:v>
                </c:pt>
                <c:pt idx="53">
                  <c:v>0.35185852156985337</c:v>
                </c:pt>
                <c:pt idx="54">
                  <c:v>0.35592303695445587</c:v>
                </c:pt>
                <c:pt idx="55">
                  <c:v>0.36022651712914239</c:v>
                </c:pt>
                <c:pt idx="56">
                  <c:v>0.3649694353199473</c:v>
                </c:pt>
                <c:pt idx="57">
                  <c:v>0.36986464622068776</c:v>
                </c:pt>
                <c:pt idx="58">
                  <c:v>0.37348285324135522</c:v>
                </c:pt>
                <c:pt idx="59">
                  <c:v>0.37710246956413895</c:v>
                </c:pt>
                <c:pt idx="60">
                  <c:v>0.38044031354505814</c:v>
                </c:pt>
                <c:pt idx="61">
                  <c:v>0.38444246731101722</c:v>
                </c:pt>
                <c:pt idx="62">
                  <c:v>0.38885684194597492</c:v>
                </c:pt>
                <c:pt idx="63">
                  <c:v>0.39389950108062649</c:v>
                </c:pt>
                <c:pt idx="64">
                  <c:v>0.39910352530758686</c:v>
                </c:pt>
                <c:pt idx="65">
                  <c:v>0.40281589132589524</c:v>
                </c:pt>
                <c:pt idx="66">
                  <c:v>0.40735481303537519</c:v>
                </c:pt>
                <c:pt idx="67">
                  <c:v>0.41096923255660534</c:v>
                </c:pt>
                <c:pt idx="68">
                  <c:v>0.41388534287924122</c:v>
                </c:pt>
                <c:pt idx="69">
                  <c:v>0.41809986085784051</c:v>
                </c:pt>
                <c:pt idx="70">
                  <c:v>0.42254224537235835</c:v>
                </c:pt>
                <c:pt idx="71">
                  <c:v>0.42752395219048273</c:v>
                </c:pt>
                <c:pt idx="72">
                  <c:v>0.43135936789981488</c:v>
                </c:pt>
                <c:pt idx="73">
                  <c:v>0.43468232612713126</c:v>
                </c:pt>
                <c:pt idx="74">
                  <c:v>0.43771717015305994</c:v>
                </c:pt>
                <c:pt idx="75">
                  <c:v>0.4407595891778634</c:v>
                </c:pt>
                <c:pt idx="76">
                  <c:v>0.44383539104654512</c:v>
                </c:pt>
                <c:pt idx="77">
                  <c:v>0.44733759488677005</c:v>
                </c:pt>
                <c:pt idx="78">
                  <c:v>0.45067429380971974</c:v>
                </c:pt>
                <c:pt idx="79">
                  <c:v>0.45281854697957052</c:v>
                </c:pt>
                <c:pt idx="80">
                  <c:v>0.45489550597337114</c:v>
                </c:pt>
                <c:pt idx="81">
                  <c:v>0.45672504436439026</c:v>
                </c:pt>
                <c:pt idx="82">
                  <c:v>0.45987694854734867</c:v>
                </c:pt>
                <c:pt idx="83">
                  <c:v>0.46231935719616535</c:v>
                </c:pt>
                <c:pt idx="84">
                  <c:v>0.4659474293316464</c:v>
                </c:pt>
                <c:pt idx="85">
                  <c:v>0.46964675930537969</c:v>
                </c:pt>
                <c:pt idx="86">
                  <c:v>0.47267649461113709</c:v>
                </c:pt>
                <c:pt idx="87">
                  <c:v>0.47501681693790887</c:v>
                </c:pt>
                <c:pt idx="88">
                  <c:v>0.47751691889210884</c:v>
                </c:pt>
                <c:pt idx="89">
                  <c:v>0.4812446991523136</c:v>
                </c:pt>
                <c:pt idx="90">
                  <c:v>0.48448274692712684</c:v>
                </c:pt>
                <c:pt idx="91">
                  <c:v>0.48837550361631327</c:v>
                </c:pt>
                <c:pt idx="92">
                  <c:v>0.49240152743686622</c:v>
                </c:pt>
                <c:pt idx="93">
                  <c:v>0.49853102274728123</c:v>
                </c:pt>
                <c:pt idx="94">
                  <c:v>0.50126568542245198</c:v>
                </c:pt>
                <c:pt idx="95">
                  <c:v>0.50521904210263646</c:v>
                </c:pt>
                <c:pt idx="96">
                  <c:v>0.50839904424653737</c:v>
                </c:pt>
                <c:pt idx="97">
                  <c:v>0.51059799595477451</c:v>
                </c:pt>
                <c:pt idx="98">
                  <c:v>0.51567359752639286</c:v>
                </c:pt>
                <c:pt idx="99">
                  <c:v>0.52102947405637756</c:v>
                </c:pt>
                <c:pt idx="100">
                  <c:v>0.52393360531102551</c:v>
                </c:pt>
                <c:pt idx="101">
                  <c:v>0.52728651120831183</c:v>
                </c:pt>
                <c:pt idx="102">
                  <c:v>0.52903889030846718</c:v>
                </c:pt>
                <c:pt idx="103">
                  <c:v>0.5317382323493498</c:v>
                </c:pt>
                <c:pt idx="104">
                  <c:v>0.53615199041463169</c:v>
                </c:pt>
                <c:pt idx="105">
                  <c:v>0.54035910955712063</c:v>
                </c:pt>
                <c:pt idx="106">
                  <c:v>0.54495704579271786</c:v>
                </c:pt>
                <c:pt idx="107">
                  <c:v>0.54755218755838153</c:v>
                </c:pt>
                <c:pt idx="108">
                  <c:v>0.55041650602824577</c:v>
                </c:pt>
                <c:pt idx="109">
                  <c:v>0.55370511251647903</c:v>
                </c:pt>
                <c:pt idx="110">
                  <c:v>0.55798851013600914</c:v>
                </c:pt>
                <c:pt idx="111">
                  <c:v>0.56163375814103189</c:v>
                </c:pt>
                <c:pt idx="112">
                  <c:v>0.56629722692503404</c:v>
                </c:pt>
                <c:pt idx="113">
                  <c:v>0.57094730733893195</c:v>
                </c:pt>
                <c:pt idx="114">
                  <c:v>0.57425282545255996</c:v>
                </c:pt>
                <c:pt idx="115">
                  <c:v>0.57773864615568371</c:v>
                </c:pt>
                <c:pt idx="116">
                  <c:v>0.58202098679862668</c:v>
                </c:pt>
                <c:pt idx="117">
                  <c:v>0.58589093040980655</c:v>
                </c:pt>
                <c:pt idx="118">
                  <c:v>0.59015274809068197</c:v>
                </c:pt>
                <c:pt idx="119">
                  <c:v>0.59483330466284345</c:v>
                </c:pt>
                <c:pt idx="120">
                  <c:v>0.59808245069182209</c:v>
                </c:pt>
                <c:pt idx="121">
                  <c:v>0.60284976742551422</c:v>
                </c:pt>
                <c:pt idx="122">
                  <c:v>0.60551748825016383</c:v>
                </c:pt>
                <c:pt idx="123">
                  <c:v>0.6086881537675447</c:v>
                </c:pt>
                <c:pt idx="124">
                  <c:v>0.61245865349814776</c:v>
                </c:pt>
                <c:pt idx="125">
                  <c:v>0.61658984648912463</c:v>
                </c:pt>
                <c:pt idx="126">
                  <c:v>0.62127489521178159</c:v>
                </c:pt>
                <c:pt idx="127">
                  <c:v>0.6260866049621352</c:v>
                </c:pt>
                <c:pt idx="128">
                  <c:v>0.63025919620277648</c:v>
                </c:pt>
                <c:pt idx="129">
                  <c:v>0.63372202766512908</c:v>
                </c:pt>
                <c:pt idx="130">
                  <c:v>0.63723753179407605</c:v>
                </c:pt>
                <c:pt idx="131">
                  <c:v>0.64093809490716092</c:v>
                </c:pt>
                <c:pt idx="132">
                  <c:v>0.64513728672524617</c:v>
                </c:pt>
                <c:pt idx="133">
                  <c:v>0.65028960718081708</c:v>
                </c:pt>
                <c:pt idx="134">
                  <c:v>0.65394648192829874</c:v>
                </c:pt>
                <c:pt idx="135">
                  <c:v>0.66005906561331906</c:v>
                </c:pt>
                <c:pt idx="136">
                  <c:v>0.66474473090565189</c:v>
                </c:pt>
                <c:pt idx="137">
                  <c:v>0.66917460786388827</c:v>
                </c:pt>
                <c:pt idx="138">
                  <c:v>0.67367336446305548</c:v>
                </c:pt>
                <c:pt idx="139">
                  <c:v>0.67819704809340364</c:v>
                </c:pt>
                <c:pt idx="140">
                  <c:v>0.6828481854838887</c:v>
                </c:pt>
                <c:pt idx="141">
                  <c:v>0.68731673016893924</c:v>
                </c:pt>
                <c:pt idx="142">
                  <c:v>0.69081356104484615</c:v>
                </c:pt>
                <c:pt idx="143">
                  <c:v>0.69410410532348898</c:v>
                </c:pt>
                <c:pt idx="144">
                  <c:v>0.69755002516044684</c:v>
                </c:pt>
                <c:pt idx="145">
                  <c:v>0.7018188893519034</c:v>
                </c:pt>
                <c:pt idx="146">
                  <c:v>0.70576158818483392</c:v>
                </c:pt>
                <c:pt idx="147">
                  <c:v>0.71039924912383245</c:v>
                </c:pt>
                <c:pt idx="148">
                  <c:v>0.71514877341830718</c:v>
                </c:pt>
                <c:pt idx="149">
                  <c:v>0.71927450536358373</c:v>
                </c:pt>
                <c:pt idx="150">
                  <c:v>0.72267409439347041</c:v>
                </c:pt>
                <c:pt idx="151">
                  <c:v>0.7260872479562257</c:v>
                </c:pt>
                <c:pt idx="152">
                  <c:v>0.7298649703601745</c:v>
                </c:pt>
                <c:pt idx="153">
                  <c:v>0.732652481864704</c:v>
                </c:pt>
                <c:pt idx="154">
                  <c:v>0.73659949668536551</c:v>
                </c:pt>
                <c:pt idx="155">
                  <c:v>0.74084854256581245</c:v>
                </c:pt>
                <c:pt idx="156">
                  <c:v>0.74355880669809593</c:v>
                </c:pt>
                <c:pt idx="157">
                  <c:v>0.74664112658906534</c:v>
                </c:pt>
                <c:pt idx="158">
                  <c:v>0.74982667786004875</c:v>
                </c:pt>
                <c:pt idx="159">
                  <c:v>0.7529500436751535</c:v>
                </c:pt>
                <c:pt idx="160">
                  <c:v>0.75603403711238581</c:v>
                </c:pt>
                <c:pt idx="161">
                  <c:v>0.75968386534928634</c:v>
                </c:pt>
                <c:pt idx="162">
                  <c:v>0.76365413365486567</c:v>
                </c:pt>
                <c:pt idx="163">
                  <c:v>0.76551599791317604</c:v>
                </c:pt>
                <c:pt idx="164">
                  <c:v>0.76700448519206632</c:v>
                </c:pt>
                <c:pt idx="165">
                  <c:v>0.76957056010158253</c:v>
                </c:pt>
                <c:pt idx="166">
                  <c:v>0.77104424970825258</c:v>
                </c:pt>
                <c:pt idx="167">
                  <c:v>0.77198909869580545</c:v>
                </c:pt>
                <c:pt idx="168">
                  <c:v>0.77401778909212504</c:v>
                </c:pt>
                <c:pt idx="169">
                  <c:v>0.77597601438263275</c:v>
                </c:pt>
                <c:pt idx="170">
                  <c:v>0.77642038495615795</c:v>
                </c:pt>
                <c:pt idx="171">
                  <c:v>0.77694261947160514</c:v>
                </c:pt>
                <c:pt idx="172">
                  <c:v>0.77764454000687211</c:v>
                </c:pt>
                <c:pt idx="173">
                  <c:v>0.77331701361482741</c:v>
                </c:pt>
                <c:pt idx="174">
                  <c:v>0.77502993225572814</c:v>
                </c:pt>
                <c:pt idx="175">
                  <c:v>0.77801597919588217</c:v>
                </c:pt>
                <c:pt idx="176">
                  <c:v>0.78121597581355717</c:v>
                </c:pt>
                <c:pt idx="177">
                  <c:v>0.78258537706362574</c:v>
                </c:pt>
                <c:pt idx="178">
                  <c:v>0.7843596003465827</c:v>
                </c:pt>
                <c:pt idx="179">
                  <c:v>0.78576626002134919</c:v>
                </c:pt>
                <c:pt idx="180">
                  <c:v>0.78773012252032193</c:v>
                </c:pt>
                <c:pt idx="181">
                  <c:v>0.79009695734315544</c:v>
                </c:pt>
                <c:pt idx="182">
                  <c:v>0.79269033748117368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5-4317-9BDB-511D1C2C5C4E}"/>
            </c:ext>
          </c:extLst>
        </c:ser>
        <c:ser>
          <c:idx val="7"/>
          <c:order val="7"/>
          <c:tx>
            <c:strRef>
              <c:f>'Summers_Europe (WGV from DB)'!$W$2</c:f>
              <c:strCache>
                <c:ptCount val="1"/>
                <c:pt idx="0">
                  <c:v>S18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9089447736895509E-3"/>
                  <c:y val="4.5945948390399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75-4317-9BDB-511D1C2C5C4E}"/>
                </c:ext>
              </c:extLst>
            </c:dLbl>
            <c:numFmt formatCode="0%" sourceLinked="0"/>
            <c:spPr>
              <a:solidFill>
                <a:srgbClr val="1F4484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'Summers_Europe (WGV from DB)'!$X$3:$X$185</c:f>
              <c:numCache>
                <c:formatCode>0%</c:formatCode>
                <c:ptCount val="183"/>
                <c:pt idx="0">
                  <c:v>0.16701234205136431</c:v>
                </c:pt>
                <c:pt idx="1">
                  <c:v>0.16731780828505816</c:v>
                </c:pt>
                <c:pt idx="2">
                  <c:v>0.16778455152967856</c:v>
                </c:pt>
                <c:pt idx="3">
                  <c:v>0.16858195228332049</c:v>
                </c:pt>
                <c:pt idx="4">
                  <c:v>0.16872957667999605</c:v>
                </c:pt>
                <c:pt idx="5">
                  <c:v>0.16970446141890125</c:v>
                </c:pt>
                <c:pt idx="6">
                  <c:v>0.17195317910811789</c:v>
                </c:pt>
                <c:pt idx="7">
                  <c:v>0.17468652056255468</c:v>
                </c:pt>
                <c:pt idx="8">
                  <c:v>0.17631664270412664</c:v>
                </c:pt>
                <c:pt idx="9">
                  <c:v>0.17747288700911476</c:v>
                </c:pt>
                <c:pt idx="10">
                  <c:v>0.17834903251850129</c:v>
                </c:pt>
                <c:pt idx="11">
                  <c:v>0.1789665710895588</c:v>
                </c:pt>
                <c:pt idx="12">
                  <c:v>0.1802003270109398</c:v>
                </c:pt>
                <c:pt idx="13">
                  <c:v>0.18265859030856407</c:v>
                </c:pt>
                <c:pt idx="14">
                  <c:v>0.18639006998682392</c:v>
                </c:pt>
                <c:pt idx="15">
                  <c:v>0.18844685834408589</c:v>
                </c:pt>
                <c:pt idx="16">
                  <c:v>0.1907943152628212</c:v>
                </c:pt>
                <c:pt idx="17">
                  <c:v>0.19396022438555971</c:v>
                </c:pt>
                <c:pt idx="18">
                  <c:v>0.19823877752906532</c:v>
                </c:pt>
                <c:pt idx="19">
                  <c:v>0.20200126185388234</c:v>
                </c:pt>
                <c:pt idx="20">
                  <c:v>0.20661399576170006</c:v>
                </c:pt>
                <c:pt idx="21">
                  <c:v>0.21177292232094092</c:v>
                </c:pt>
                <c:pt idx="22">
                  <c:v>0.2155827944294163</c:v>
                </c:pt>
                <c:pt idx="23">
                  <c:v>0.21852691463161239</c:v>
                </c:pt>
                <c:pt idx="24">
                  <c:v>0.22173210805084095</c:v>
                </c:pt>
                <c:pt idx="25">
                  <c:v>0.22497200553468175</c:v>
                </c:pt>
                <c:pt idx="26">
                  <c:v>0.2280198856051856</c:v>
                </c:pt>
                <c:pt idx="27">
                  <c:v>0.23184508387417507</c:v>
                </c:pt>
                <c:pt idx="28">
                  <c:v>0.23582363182968724</c:v>
                </c:pt>
                <c:pt idx="29">
                  <c:v>0.23858225264083399</c:v>
                </c:pt>
                <c:pt idx="30">
                  <c:v>0.24303564732813496</c:v>
                </c:pt>
                <c:pt idx="31">
                  <c:v>0.2450670682473047</c:v>
                </c:pt>
                <c:pt idx="32">
                  <c:v>0.24677575898185672</c:v>
                </c:pt>
                <c:pt idx="33">
                  <c:v>0.24969574488531235</c:v>
                </c:pt>
                <c:pt idx="34">
                  <c:v>0.25341647863493588</c:v>
                </c:pt>
                <c:pt idx="35">
                  <c:v>0.2571092025049993</c:v>
                </c:pt>
                <c:pt idx="36">
                  <c:v>0.26120287282713139</c:v>
                </c:pt>
                <c:pt idx="37">
                  <c:v>0.26518300624752439</c:v>
                </c:pt>
                <c:pt idx="38">
                  <c:v>0.26898618417094766</c:v>
                </c:pt>
                <c:pt idx="39">
                  <c:v>0.27305748182198453</c:v>
                </c:pt>
                <c:pt idx="40">
                  <c:v>0.27734131984842603</c:v>
                </c:pt>
                <c:pt idx="41">
                  <c:v>0.28195114707062907</c:v>
                </c:pt>
                <c:pt idx="42">
                  <c:v>0.28557437473008562</c:v>
                </c:pt>
                <c:pt idx="43">
                  <c:v>0.29019776648515738</c:v>
                </c:pt>
                <c:pt idx="44">
                  <c:v>0.29378241449918202</c:v>
                </c:pt>
                <c:pt idx="45">
                  <c:v>0.29738802588218571</c:v>
                </c:pt>
                <c:pt idx="46">
                  <c:v>0.30093048291410562</c:v>
                </c:pt>
                <c:pt idx="47">
                  <c:v>0.30425370538556878</c:v>
                </c:pt>
                <c:pt idx="48">
                  <c:v>0.30846707830619857</c:v>
                </c:pt>
                <c:pt idx="49">
                  <c:v>0.31301102065446762</c:v>
                </c:pt>
                <c:pt idx="50">
                  <c:v>0.31751647143868694</c:v>
                </c:pt>
                <c:pt idx="51">
                  <c:v>0.3214387353909321</c:v>
                </c:pt>
                <c:pt idx="52">
                  <c:v>0.32521557698105819</c:v>
                </c:pt>
                <c:pt idx="53">
                  <c:v>0.32831428000912882</c:v>
                </c:pt>
                <c:pt idx="54">
                  <c:v>0.33234981661896623</c:v>
                </c:pt>
                <c:pt idx="55">
                  <c:v>0.33727233274820873</c:v>
                </c:pt>
                <c:pt idx="56">
                  <c:v>0.34230213200104959</c:v>
                </c:pt>
                <c:pt idx="57">
                  <c:v>0.34639712354391572</c:v>
                </c:pt>
                <c:pt idx="58">
                  <c:v>0.35034035086513976</c:v>
                </c:pt>
                <c:pt idx="59">
                  <c:v>0.35376187215921029</c:v>
                </c:pt>
                <c:pt idx="60">
                  <c:v>0.35701595074559572</c:v>
                </c:pt>
                <c:pt idx="61">
                  <c:v>0.36016063225520845</c:v>
                </c:pt>
                <c:pt idx="62">
                  <c:v>0.36457958712204391</c:v>
                </c:pt>
                <c:pt idx="63">
                  <c:v>0.36899043850171104</c:v>
                </c:pt>
                <c:pt idx="64">
                  <c:v>0.37251695280344105</c:v>
                </c:pt>
                <c:pt idx="65">
                  <c:v>0.37527064105718094</c:v>
                </c:pt>
                <c:pt idx="66">
                  <c:v>0.37833534467169733</c:v>
                </c:pt>
                <c:pt idx="67">
                  <c:v>0.38145078316239822</c:v>
                </c:pt>
                <c:pt idx="68">
                  <c:v>0.38487732509525785</c:v>
                </c:pt>
                <c:pt idx="69">
                  <c:v>0.3892407006098843</c:v>
                </c:pt>
                <c:pt idx="70">
                  <c:v>0.39382560080090639</c:v>
                </c:pt>
                <c:pt idx="71">
                  <c:v>0.39706708374962801</c:v>
                </c:pt>
                <c:pt idx="72">
                  <c:v>0.39997376936436163</c:v>
                </c:pt>
                <c:pt idx="73">
                  <c:v>0.404198328620539</c:v>
                </c:pt>
                <c:pt idx="74">
                  <c:v>0.40785520336802072</c:v>
                </c:pt>
                <c:pt idx="75">
                  <c:v>0.41046417391069978</c:v>
                </c:pt>
                <c:pt idx="76">
                  <c:v>0.41659798520884583</c:v>
                </c:pt>
                <c:pt idx="77">
                  <c:v>0.42114236796402615</c:v>
                </c:pt>
                <c:pt idx="78">
                  <c:v>0.42348304261632713</c:v>
                </c:pt>
                <c:pt idx="79">
                  <c:v>0.42799245706274841</c:v>
                </c:pt>
                <c:pt idx="80">
                  <c:v>0.43112005078420179</c:v>
                </c:pt>
                <c:pt idx="81">
                  <c:v>0.43424086223922076</c:v>
                </c:pt>
                <c:pt idx="82">
                  <c:v>0.43096044731953825</c:v>
                </c:pt>
                <c:pt idx="83">
                  <c:v>0.4352364461029582</c:v>
                </c:pt>
                <c:pt idx="84">
                  <c:v>0.43948513965787611</c:v>
                </c:pt>
                <c:pt idx="85">
                  <c:v>0.44953645851362495</c:v>
                </c:pt>
                <c:pt idx="86">
                  <c:v>0.45250022086406605</c:v>
                </c:pt>
                <c:pt idx="87">
                  <c:v>0.4549480024772008</c:v>
                </c:pt>
                <c:pt idx="88">
                  <c:v>0.45889801206485931</c:v>
                </c:pt>
                <c:pt idx="89">
                  <c:v>0.46327169310121075</c:v>
                </c:pt>
                <c:pt idx="90">
                  <c:v>0.46753553665387815</c:v>
                </c:pt>
                <c:pt idx="91">
                  <c:v>0.47200839732665961</c:v>
                </c:pt>
                <c:pt idx="92">
                  <c:v>0.47577625461579476</c:v>
                </c:pt>
                <c:pt idx="93">
                  <c:v>0.47930400205687645</c:v>
                </c:pt>
                <c:pt idx="94">
                  <c:v>0.48339000929875159</c:v>
                </c:pt>
                <c:pt idx="95">
                  <c:v>0.48690375180005319</c:v>
                </c:pt>
                <c:pt idx="96">
                  <c:v>0.4906802410646503</c:v>
                </c:pt>
                <c:pt idx="97">
                  <c:v>0.4955350226109313</c:v>
                </c:pt>
                <c:pt idx="98">
                  <c:v>0.5002132890671539</c:v>
                </c:pt>
                <c:pt idx="99">
                  <c:v>0.50360961908589674</c:v>
                </c:pt>
                <c:pt idx="100">
                  <c:v>0.50612363789849457</c:v>
                </c:pt>
                <c:pt idx="101">
                  <c:v>0.5092950961483157</c:v>
                </c:pt>
                <c:pt idx="102">
                  <c:v>0.5124012860938788</c:v>
                </c:pt>
                <c:pt idx="103">
                  <c:v>0.51570971089312145</c:v>
                </c:pt>
                <c:pt idx="104">
                  <c:v>0.52044725611960818</c:v>
                </c:pt>
                <c:pt idx="105">
                  <c:v>0.52517476006851682</c:v>
                </c:pt>
                <c:pt idx="106">
                  <c:v>0.52884942725521589</c:v>
                </c:pt>
                <c:pt idx="107">
                  <c:v>0.53129342136891333</c:v>
                </c:pt>
                <c:pt idx="108">
                  <c:v>0.53413431019109525</c:v>
                </c:pt>
                <c:pt idx="109">
                  <c:v>0.53642935868738306</c:v>
                </c:pt>
                <c:pt idx="110">
                  <c:v>0.54014013924081083</c:v>
                </c:pt>
                <c:pt idx="111">
                  <c:v>0.54424446741019683</c:v>
                </c:pt>
                <c:pt idx="112">
                  <c:v>0.54860379118123914</c:v>
                </c:pt>
                <c:pt idx="113">
                  <c:v>0.55175913053810599</c:v>
                </c:pt>
                <c:pt idx="114">
                  <c:v>0.55454364727563854</c:v>
                </c:pt>
                <c:pt idx="115">
                  <c:v>0.55747772620025637</c:v>
                </c:pt>
                <c:pt idx="116">
                  <c:v>0.56046676790740746</c:v>
                </c:pt>
                <c:pt idx="117">
                  <c:v>0.5635962994192707</c:v>
                </c:pt>
                <c:pt idx="118">
                  <c:v>0.5677045912508587</c:v>
                </c:pt>
                <c:pt idx="119">
                  <c:v>0.57195266823610069</c:v>
                </c:pt>
                <c:pt idx="120">
                  <c:v>0.57582349266110333</c:v>
                </c:pt>
                <c:pt idx="121">
                  <c:v>0.5797592330648349</c:v>
                </c:pt>
                <c:pt idx="122">
                  <c:v>0.58341778135857969</c:v>
                </c:pt>
                <c:pt idx="123">
                  <c:v>0.58690307357340976</c:v>
                </c:pt>
                <c:pt idx="124">
                  <c:v>0.59043082101449151</c:v>
                </c:pt>
                <c:pt idx="125">
                  <c:v>0.59473007328282923</c:v>
                </c:pt>
                <c:pt idx="126">
                  <c:v>0.59910005490112561</c:v>
                </c:pt>
                <c:pt idx="127">
                  <c:v>0.59954160687041835</c:v>
                </c:pt>
                <c:pt idx="128">
                  <c:v>0.60654108199346146</c:v>
                </c:pt>
                <c:pt idx="129">
                  <c:v>0.61011656954373061</c:v>
                </c:pt>
                <c:pt idx="130">
                  <c:v>0.6138784372988717</c:v>
                </c:pt>
                <c:pt idx="131">
                  <c:v>0.61809295527747099</c:v>
                </c:pt>
                <c:pt idx="132">
                  <c:v>0.62279544411381638</c:v>
                </c:pt>
                <c:pt idx="133">
                  <c:v>0.62735938093585941</c:v>
                </c:pt>
                <c:pt idx="134">
                  <c:v>0.62795384218476369</c:v>
                </c:pt>
                <c:pt idx="135">
                  <c:v>0.63499304201120799</c:v>
                </c:pt>
                <c:pt idx="136">
                  <c:v>0.63933739194726535</c:v>
                </c:pt>
                <c:pt idx="137">
                  <c:v>0.64350108696829789</c:v>
                </c:pt>
                <c:pt idx="138">
                  <c:v>0.64769904564703129</c:v>
                </c:pt>
                <c:pt idx="139">
                  <c:v>0.65245218127817894</c:v>
                </c:pt>
                <c:pt idx="140">
                  <c:v>0.65713379482692758</c:v>
                </c:pt>
                <c:pt idx="141">
                  <c:v>0.66052528036964597</c:v>
                </c:pt>
                <c:pt idx="142">
                  <c:v>0.66390663655340376</c:v>
                </c:pt>
                <c:pt idx="143">
                  <c:v>0.66717841949762435</c:v>
                </c:pt>
                <c:pt idx="144">
                  <c:v>0.67043734256003429</c:v>
                </c:pt>
                <c:pt idx="145">
                  <c:v>0.67346047176212176</c:v>
                </c:pt>
                <c:pt idx="146">
                  <c:v>0.67778526763131641</c:v>
                </c:pt>
                <c:pt idx="147">
                  <c:v>0.68188510365020705</c:v>
                </c:pt>
                <c:pt idx="148">
                  <c:v>0.68171792518666874</c:v>
                </c:pt>
                <c:pt idx="149">
                  <c:v>0.68834983670152139</c:v>
                </c:pt>
                <c:pt idx="150">
                  <c:v>0.69119803627843124</c:v>
                </c:pt>
                <c:pt idx="151">
                  <c:v>0.6938927100060539</c:v>
                </c:pt>
                <c:pt idx="152">
                  <c:v>0.69605704573106097</c:v>
                </c:pt>
                <c:pt idx="153">
                  <c:v>0.70061191017073088</c:v>
                </c:pt>
                <c:pt idx="154">
                  <c:v>0.70439755989908348</c:v>
                </c:pt>
                <c:pt idx="155">
                  <c:v>0.70685723249882393</c:v>
                </c:pt>
                <c:pt idx="156">
                  <c:v>0.70926775568726075</c:v>
                </c:pt>
                <c:pt idx="157">
                  <c:v>0.71137545508347177</c:v>
                </c:pt>
                <c:pt idx="158">
                  <c:v>0.71323000858705399</c:v>
                </c:pt>
                <c:pt idx="159">
                  <c:v>0.71451670141917611</c:v>
                </c:pt>
                <c:pt idx="160">
                  <c:v>0.71716257806102413</c:v>
                </c:pt>
                <c:pt idx="161">
                  <c:v>0.72020024069118516</c:v>
                </c:pt>
                <c:pt idx="162">
                  <c:v>0.72616863515343832</c:v>
                </c:pt>
                <c:pt idx="163">
                  <c:v>0.72885494114974569</c:v>
                </c:pt>
                <c:pt idx="164">
                  <c:v>0.73111378819792283</c:v>
                </c:pt>
                <c:pt idx="165">
                  <c:v>0.73231962232112591</c:v>
                </c:pt>
                <c:pt idx="166">
                  <c:v>0.73598037264942717</c:v>
                </c:pt>
                <c:pt idx="167">
                  <c:v>0.74044618681162755</c:v>
                </c:pt>
                <c:pt idx="168">
                  <c:v>0.7444659568540396</c:v>
                </c:pt>
                <c:pt idx="169">
                  <c:v>0.74727099655363971</c:v>
                </c:pt>
                <c:pt idx="170">
                  <c:v>0.75027122459633844</c:v>
                </c:pt>
                <c:pt idx="171">
                  <c:v>0.75332782472368665</c:v>
                </c:pt>
                <c:pt idx="172">
                  <c:v>0.7550181945307276</c:v>
                </c:pt>
                <c:pt idx="173">
                  <c:v>0.75674027363538388</c:v>
                </c:pt>
                <c:pt idx="174">
                  <c:v>0.76099064073656475</c:v>
                </c:pt>
                <c:pt idx="175">
                  <c:v>0.7645940500850118</c:v>
                </c:pt>
                <c:pt idx="176">
                  <c:v>0.76627200041715349</c:v>
                </c:pt>
                <c:pt idx="177">
                  <c:v>0.76758899324477459</c:v>
                </c:pt>
                <c:pt idx="178">
                  <c:v>0.76891664391964976</c:v>
                </c:pt>
                <c:pt idx="179">
                  <c:v>0.77089838693922219</c:v>
                </c:pt>
                <c:pt idx="180">
                  <c:v>0.77387835626400003</c:v>
                </c:pt>
                <c:pt idx="181">
                  <c:v>0.77636137043004061</c:v>
                </c:pt>
                <c:pt idx="182">
                  <c:v>0.77888992267071211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75-4317-9BDB-511D1C2C5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77464"/>
        <c:axId val="353376808"/>
      </c:lineChart>
      <c:dateAx>
        <c:axId val="35337746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6808"/>
        <c:crosses val="autoZero"/>
        <c:auto val="1"/>
        <c:lblOffset val="100"/>
        <c:baseTimeUnit val="days"/>
      </c:dateAx>
      <c:valAx>
        <c:axId val="353376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%</a:t>
                </a:r>
              </a:p>
            </c:rich>
          </c:tx>
          <c:layout>
            <c:manualLayout>
              <c:xMode val="edge"/>
              <c:yMode val="edge"/>
              <c:x val="2.2114779303675374E-2"/>
              <c:y val="1.75103922820458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851064368425227"/>
          <c:y val="0.11742044406611336"/>
          <c:w val="6.9976021542216091E-2"/>
          <c:h val="0.26065460736326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90564219925928E-2"/>
          <c:y val="6.7414459089584794E-2"/>
          <c:w val="0.90759045061161225"/>
          <c:h val="0.81922920106281794"/>
        </c:manualLayout>
      </c:layout>
      <c:lineChart>
        <c:grouping val="standard"/>
        <c:varyColors val="0"/>
        <c:ser>
          <c:idx val="0"/>
          <c:order val="0"/>
          <c:tx>
            <c:strRef>
              <c:f>Summers_Europe_TWh!$B$1</c:f>
              <c:strCache>
                <c:ptCount val="1"/>
                <c:pt idx="0">
                  <c:v>S11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Summers_Europe_TWh!$C$2:$C$184</c:f>
              <c:numCache>
                <c:formatCode>0.0</c:formatCode>
                <c:ptCount val="183"/>
                <c:pt idx="0">
                  <c:v>286.59030000000001</c:v>
                </c:pt>
                <c:pt idx="1">
                  <c:v>287.91660000000002</c:v>
                </c:pt>
                <c:pt idx="2">
                  <c:v>289.53429999999997</c:v>
                </c:pt>
                <c:pt idx="3">
                  <c:v>290.80619999999999</c:v>
                </c:pt>
                <c:pt idx="4">
                  <c:v>292.10359999999997</c:v>
                </c:pt>
                <c:pt idx="5">
                  <c:v>293.60059999999999</c:v>
                </c:pt>
                <c:pt idx="6">
                  <c:v>295.11559999999997</c:v>
                </c:pt>
                <c:pt idx="7">
                  <c:v>296.9975</c:v>
                </c:pt>
                <c:pt idx="8">
                  <c:v>298.90750000000003</c:v>
                </c:pt>
                <c:pt idx="9">
                  <c:v>300.8766</c:v>
                </c:pt>
                <c:pt idx="10">
                  <c:v>302.59699999999998</c:v>
                </c:pt>
                <c:pt idx="11">
                  <c:v>304.2371</c:v>
                </c:pt>
                <c:pt idx="12">
                  <c:v>306.73050000000001</c:v>
                </c:pt>
                <c:pt idx="13">
                  <c:v>308.03530000000001</c:v>
                </c:pt>
                <c:pt idx="14">
                  <c:v>309.06139999999999</c:v>
                </c:pt>
                <c:pt idx="15">
                  <c:v>310.649</c:v>
                </c:pt>
                <c:pt idx="16">
                  <c:v>312.61869999999999</c:v>
                </c:pt>
                <c:pt idx="17">
                  <c:v>314.33190000000002</c:v>
                </c:pt>
                <c:pt idx="18">
                  <c:v>316.14909999999998</c:v>
                </c:pt>
                <c:pt idx="19">
                  <c:v>318.10570000000001</c:v>
                </c:pt>
                <c:pt idx="20">
                  <c:v>320.19720000000001</c:v>
                </c:pt>
                <c:pt idx="21">
                  <c:v>322.58049999999997</c:v>
                </c:pt>
                <c:pt idx="22">
                  <c:v>325.0093</c:v>
                </c:pt>
                <c:pt idx="23">
                  <c:v>327.64980000000003</c:v>
                </c:pt>
                <c:pt idx="24">
                  <c:v>330.33629999999999</c:v>
                </c:pt>
                <c:pt idx="25">
                  <c:v>332.30650000000003</c:v>
                </c:pt>
                <c:pt idx="26">
                  <c:v>334.3177</c:v>
                </c:pt>
                <c:pt idx="27">
                  <c:v>336.00330000000002</c:v>
                </c:pt>
                <c:pt idx="28">
                  <c:v>337.89600000000002</c:v>
                </c:pt>
                <c:pt idx="29">
                  <c:v>340.09019999999998</c:v>
                </c:pt>
                <c:pt idx="30">
                  <c:v>342.05329999999998</c:v>
                </c:pt>
                <c:pt idx="31">
                  <c:v>344.14670000000001</c:v>
                </c:pt>
                <c:pt idx="32">
                  <c:v>345.63409999999999</c:v>
                </c:pt>
                <c:pt idx="33">
                  <c:v>347.06950000000001</c:v>
                </c:pt>
                <c:pt idx="34">
                  <c:v>348.43540000000002</c:v>
                </c:pt>
                <c:pt idx="35">
                  <c:v>350.34160000000003</c:v>
                </c:pt>
                <c:pt idx="36">
                  <c:v>352.7996</c:v>
                </c:pt>
                <c:pt idx="37">
                  <c:v>355.39589999999998</c:v>
                </c:pt>
                <c:pt idx="38">
                  <c:v>357.57940000000002</c:v>
                </c:pt>
                <c:pt idx="39">
                  <c:v>359.85079999999999</c:v>
                </c:pt>
                <c:pt idx="40">
                  <c:v>362.03449999999998</c:v>
                </c:pt>
                <c:pt idx="41">
                  <c:v>363.89409999999998</c:v>
                </c:pt>
                <c:pt idx="42">
                  <c:v>366.1173</c:v>
                </c:pt>
                <c:pt idx="43">
                  <c:v>368.78109999999998</c:v>
                </c:pt>
                <c:pt idx="44">
                  <c:v>371.54039999999998</c:v>
                </c:pt>
                <c:pt idx="45">
                  <c:v>373.59780000000001</c:v>
                </c:pt>
                <c:pt idx="46">
                  <c:v>375.6789</c:v>
                </c:pt>
                <c:pt idx="47">
                  <c:v>377.66219999999998</c:v>
                </c:pt>
                <c:pt idx="48">
                  <c:v>379.9049</c:v>
                </c:pt>
                <c:pt idx="49">
                  <c:v>382.25760000000002</c:v>
                </c:pt>
                <c:pt idx="50">
                  <c:v>384.89609999999999</c:v>
                </c:pt>
                <c:pt idx="51">
                  <c:v>387.58330000000001</c:v>
                </c:pt>
                <c:pt idx="52">
                  <c:v>389.75020000000001</c:v>
                </c:pt>
                <c:pt idx="53">
                  <c:v>391.79559999999998</c:v>
                </c:pt>
                <c:pt idx="54">
                  <c:v>393.81099999999998</c:v>
                </c:pt>
                <c:pt idx="55">
                  <c:v>395.87029999999999</c:v>
                </c:pt>
                <c:pt idx="56">
                  <c:v>397.98520000000002</c:v>
                </c:pt>
                <c:pt idx="57">
                  <c:v>400.60700000000003</c:v>
                </c:pt>
                <c:pt idx="58">
                  <c:v>403.27859999999998</c:v>
                </c:pt>
                <c:pt idx="59">
                  <c:v>405.46870000000001</c:v>
                </c:pt>
                <c:pt idx="60">
                  <c:v>407.73820000000001</c:v>
                </c:pt>
                <c:pt idx="61">
                  <c:v>409.81119999999999</c:v>
                </c:pt>
                <c:pt idx="62">
                  <c:v>412.21620000000001</c:v>
                </c:pt>
                <c:pt idx="63">
                  <c:v>414.49740000000003</c:v>
                </c:pt>
                <c:pt idx="64">
                  <c:v>416.88720000000001</c:v>
                </c:pt>
                <c:pt idx="65">
                  <c:v>419.30650000000003</c:v>
                </c:pt>
                <c:pt idx="66">
                  <c:v>421.43430000000001</c:v>
                </c:pt>
                <c:pt idx="67">
                  <c:v>423.40429999999998</c:v>
                </c:pt>
                <c:pt idx="68">
                  <c:v>425.33280000000002</c:v>
                </c:pt>
                <c:pt idx="69">
                  <c:v>426.97280000000001</c:v>
                </c:pt>
                <c:pt idx="70">
                  <c:v>428.79050000000001</c:v>
                </c:pt>
                <c:pt idx="71">
                  <c:v>430.97649999999999</c:v>
                </c:pt>
                <c:pt idx="72">
                  <c:v>433.30529999999999</c:v>
                </c:pt>
                <c:pt idx="73">
                  <c:v>435.48970000000003</c:v>
                </c:pt>
                <c:pt idx="74">
                  <c:v>437.58170000000001</c:v>
                </c:pt>
                <c:pt idx="75">
                  <c:v>439.53160000000003</c:v>
                </c:pt>
                <c:pt idx="76">
                  <c:v>441.50670000000002</c:v>
                </c:pt>
                <c:pt idx="77">
                  <c:v>443.3399</c:v>
                </c:pt>
                <c:pt idx="78">
                  <c:v>445.5471</c:v>
                </c:pt>
                <c:pt idx="79">
                  <c:v>447.93270000000001</c:v>
                </c:pt>
                <c:pt idx="80">
                  <c:v>450.11529999999999</c:v>
                </c:pt>
                <c:pt idx="81">
                  <c:v>452.0702</c:v>
                </c:pt>
                <c:pt idx="82">
                  <c:v>453.98039999999997</c:v>
                </c:pt>
                <c:pt idx="83">
                  <c:v>455.9203</c:v>
                </c:pt>
                <c:pt idx="84">
                  <c:v>457.79480000000001</c:v>
                </c:pt>
                <c:pt idx="85">
                  <c:v>459.89010000000002</c:v>
                </c:pt>
                <c:pt idx="86">
                  <c:v>462.10719999999998</c:v>
                </c:pt>
                <c:pt idx="87">
                  <c:v>463.68920000000003</c:v>
                </c:pt>
                <c:pt idx="88">
                  <c:v>465.17489999999998</c:v>
                </c:pt>
                <c:pt idx="89">
                  <c:v>466.33370000000002</c:v>
                </c:pt>
                <c:pt idx="90">
                  <c:v>468.46530000000001</c:v>
                </c:pt>
                <c:pt idx="91">
                  <c:v>470.26369999999997</c:v>
                </c:pt>
                <c:pt idx="92">
                  <c:v>472.47710000000001</c:v>
                </c:pt>
                <c:pt idx="93">
                  <c:v>474.75909999999999</c:v>
                </c:pt>
                <c:pt idx="94">
                  <c:v>476.44420000000002</c:v>
                </c:pt>
                <c:pt idx="95">
                  <c:v>478.17579999999998</c:v>
                </c:pt>
                <c:pt idx="96">
                  <c:v>480.3732</c:v>
                </c:pt>
                <c:pt idx="97">
                  <c:v>481.83339999999998</c:v>
                </c:pt>
                <c:pt idx="98">
                  <c:v>483.60599999999999</c:v>
                </c:pt>
                <c:pt idx="99">
                  <c:v>485.72190000000001</c:v>
                </c:pt>
                <c:pt idx="100">
                  <c:v>487.8732</c:v>
                </c:pt>
                <c:pt idx="101">
                  <c:v>489.49900000000002</c:v>
                </c:pt>
                <c:pt idx="102">
                  <c:v>491.10480000000001</c:v>
                </c:pt>
                <c:pt idx="103">
                  <c:v>492.81209999999999</c:v>
                </c:pt>
                <c:pt idx="104">
                  <c:v>494.4461</c:v>
                </c:pt>
                <c:pt idx="105">
                  <c:v>496.36430000000001</c:v>
                </c:pt>
                <c:pt idx="106">
                  <c:v>498.32049999999998</c:v>
                </c:pt>
                <c:pt idx="107">
                  <c:v>500.2946</c:v>
                </c:pt>
                <c:pt idx="108">
                  <c:v>501.75900000000001</c:v>
                </c:pt>
                <c:pt idx="109">
                  <c:v>503.25200000000001</c:v>
                </c:pt>
                <c:pt idx="110">
                  <c:v>504.85759999999999</c:v>
                </c:pt>
                <c:pt idx="111">
                  <c:v>506.3553</c:v>
                </c:pt>
                <c:pt idx="112">
                  <c:v>508.08819999999997</c:v>
                </c:pt>
                <c:pt idx="113">
                  <c:v>510.1123</c:v>
                </c:pt>
                <c:pt idx="114">
                  <c:v>512.03</c:v>
                </c:pt>
                <c:pt idx="115">
                  <c:v>513.4905</c:v>
                </c:pt>
                <c:pt idx="116">
                  <c:v>514.84410000000003</c:v>
                </c:pt>
                <c:pt idx="117">
                  <c:v>516.3818</c:v>
                </c:pt>
                <c:pt idx="118">
                  <c:v>518.22540000000004</c:v>
                </c:pt>
                <c:pt idx="119">
                  <c:v>519.7355</c:v>
                </c:pt>
                <c:pt idx="120">
                  <c:v>521.7568</c:v>
                </c:pt>
                <c:pt idx="121">
                  <c:v>523.92169999999999</c:v>
                </c:pt>
                <c:pt idx="122">
                  <c:v>525.20249999999999</c:v>
                </c:pt>
                <c:pt idx="123">
                  <c:v>526.60569999999996</c:v>
                </c:pt>
                <c:pt idx="124">
                  <c:v>527.9588</c:v>
                </c:pt>
                <c:pt idx="125">
                  <c:v>529.67629999999997</c:v>
                </c:pt>
                <c:pt idx="126">
                  <c:v>531.15369999999996</c:v>
                </c:pt>
                <c:pt idx="127">
                  <c:v>532.74829999999997</c:v>
                </c:pt>
                <c:pt idx="128">
                  <c:v>534.46860000000004</c:v>
                </c:pt>
                <c:pt idx="129">
                  <c:v>536.37829999999997</c:v>
                </c:pt>
                <c:pt idx="130">
                  <c:v>538.02049999999997</c:v>
                </c:pt>
                <c:pt idx="131">
                  <c:v>539.51559999999995</c:v>
                </c:pt>
                <c:pt idx="132">
                  <c:v>541.2088</c:v>
                </c:pt>
                <c:pt idx="133">
                  <c:v>542.81859999999995</c:v>
                </c:pt>
                <c:pt idx="134">
                  <c:v>544.46510000000001</c:v>
                </c:pt>
                <c:pt idx="135">
                  <c:v>546.25710000000004</c:v>
                </c:pt>
                <c:pt idx="136">
                  <c:v>547.91409999999996</c:v>
                </c:pt>
                <c:pt idx="137">
                  <c:v>549.44650000000001</c:v>
                </c:pt>
                <c:pt idx="138">
                  <c:v>550.91570000000002</c:v>
                </c:pt>
                <c:pt idx="139">
                  <c:v>552.471</c:v>
                </c:pt>
                <c:pt idx="140">
                  <c:v>554.00840000000005</c:v>
                </c:pt>
                <c:pt idx="141">
                  <c:v>555.87900000000002</c:v>
                </c:pt>
                <c:pt idx="142">
                  <c:v>557.75310000000002</c:v>
                </c:pt>
                <c:pt idx="143">
                  <c:v>559.16679999999997</c:v>
                </c:pt>
                <c:pt idx="144">
                  <c:v>560.50879999999995</c:v>
                </c:pt>
                <c:pt idx="145">
                  <c:v>561.96310000000005</c:v>
                </c:pt>
                <c:pt idx="146">
                  <c:v>563.33709999999996</c:v>
                </c:pt>
                <c:pt idx="147">
                  <c:v>564.93979999999999</c:v>
                </c:pt>
                <c:pt idx="148">
                  <c:v>566.64610000000005</c:v>
                </c:pt>
                <c:pt idx="149">
                  <c:v>568.51120000000003</c:v>
                </c:pt>
                <c:pt idx="150">
                  <c:v>570.03639999999996</c:v>
                </c:pt>
                <c:pt idx="151">
                  <c:v>571.35929999999996</c:v>
                </c:pt>
                <c:pt idx="152">
                  <c:v>572.46699999999998</c:v>
                </c:pt>
                <c:pt idx="153">
                  <c:v>573.55719999999997</c:v>
                </c:pt>
                <c:pt idx="154">
                  <c:v>574.83240000000001</c:v>
                </c:pt>
                <c:pt idx="155">
                  <c:v>576.23599999999999</c:v>
                </c:pt>
                <c:pt idx="156">
                  <c:v>577.72519999999997</c:v>
                </c:pt>
                <c:pt idx="157">
                  <c:v>578.65350000000001</c:v>
                </c:pt>
                <c:pt idx="158">
                  <c:v>579.90459999999996</c:v>
                </c:pt>
                <c:pt idx="159">
                  <c:v>580.97619999999995</c:v>
                </c:pt>
                <c:pt idx="160">
                  <c:v>581.80629999999996</c:v>
                </c:pt>
                <c:pt idx="161">
                  <c:v>582.79039999999998</c:v>
                </c:pt>
                <c:pt idx="162">
                  <c:v>584.24329999999998</c:v>
                </c:pt>
                <c:pt idx="163">
                  <c:v>585.73440000000005</c:v>
                </c:pt>
                <c:pt idx="164">
                  <c:v>586.70349999999996</c:v>
                </c:pt>
                <c:pt idx="165">
                  <c:v>587.57470000000001</c:v>
                </c:pt>
                <c:pt idx="166">
                  <c:v>588.41380000000004</c:v>
                </c:pt>
                <c:pt idx="167">
                  <c:v>589.15729999999996</c:v>
                </c:pt>
                <c:pt idx="168">
                  <c:v>590.2251</c:v>
                </c:pt>
                <c:pt idx="169">
                  <c:v>591.50649999999996</c:v>
                </c:pt>
                <c:pt idx="170">
                  <c:v>592.86419999999998</c:v>
                </c:pt>
                <c:pt idx="171">
                  <c:v>593.60389999999995</c:v>
                </c:pt>
                <c:pt idx="172">
                  <c:v>594.15880000000004</c:v>
                </c:pt>
                <c:pt idx="173">
                  <c:v>594.78480000000002</c:v>
                </c:pt>
                <c:pt idx="174">
                  <c:v>595.48710000000005</c:v>
                </c:pt>
                <c:pt idx="175">
                  <c:v>595.97239999999999</c:v>
                </c:pt>
                <c:pt idx="176">
                  <c:v>596.79560000000004</c:v>
                </c:pt>
                <c:pt idx="177">
                  <c:v>597.79240000000004</c:v>
                </c:pt>
                <c:pt idx="178">
                  <c:v>598.5154</c:v>
                </c:pt>
                <c:pt idx="179">
                  <c:v>599.14790000000005</c:v>
                </c:pt>
                <c:pt idx="180">
                  <c:v>599.69970000000001</c:v>
                </c:pt>
                <c:pt idx="181">
                  <c:v>600.5136</c:v>
                </c:pt>
                <c:pt idx="182">
                  <c:v>601.05430000000001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7-4FBC-A3BB-45E719EDC37A}"/>
            </c:ext>
          </c:extLst>
        </c:ser>
        <c:ser>
          <c:idx val="1"/>
          <c:order val="1"/>
          <c:tx>
            <c:strRef>
              <c:f>Summers_Europe_TWh!$E$1</c:f>
              <c:strCache>
                <c:ptCount val="1"/>
                <c:pt idx="0">
                  <c:v>S12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Summers_Europe_TWh!$F$2:$F$184</c:f>
              <c:numCache>
                <c:formatCode>0.0</c:formatCode>
                <c:ptCount val="183"/>
                <c:pt idx="0">
                  <c:v>349.20139999999998</c:v>
                </c:pt>
                <c:pt idx="1">
                  <c:v>349.47359999999998</c:v>
                </c:pt>
                <c:pt idx="2">
                  <c:v>350.1696</c:v>
                </c:pt>
                <c:pt idx="3">
                  <c:v>351.04309999999998</c:v>
                </c:pt>
                <c:pt idx="4">
                  <c:v>351.86279999999999</c:v>
                </c:pt>
                <c:pt idx="5">
                  <c:v>353.14069999999998</c:v>
                </c:pt>
                <c:pt idx="6">
                  <c:v>354.49900000000002</c:v>
                </c:pt>
                <c:pt idx="7">
                  <c:v>355.69220000000001</c:v>
                </c:pt>
                <c:pt idx="8">
                  <c:v>356.67180000000002</c:v>
                </c:pt>
                <c:pt idx="9">
                  <c:v>357.09210000000002</c:v>
                </c:pt>
                <c:pt idx="10">
                  <c:v>357.16579999999999</c:v>
                </c:pt>
                <c:pt idx="11">
                  <c:v>357.56420000000003</c:v>
                </c:pt>
                <c:pt idx="12">
                  <c:v>358.03989999999999</c:v>
                </c:pt>
                <c:pt idx="13">
                  <c:v>359.01979999999998</c:v>
                </c:pt>
                <c:pt idx="14">
                  <c:v>360.0247</c:v>
                </c:pt>
                <c:pt idx="15">
                  <c:v>360.06880000000001</c:v>
                </c:pt>
                <c:pt idx="16">
                  <c:v>359.91570000000002</c:v>
                </c:pt>
                <c:pt idx="17">
                  <c:v>359.78989999999999</c:v>
                </c:pt>
                <c:pt idx="18">
                  <c:v>359.75830000000002</c:v>
                </c:pt>
                <c:pt idx="19">
                  <c:v>360.16160000000002</c:v>
                </c:pt>
                <c:pt idx="20">
                  <c:v>361.34190000000001</c:v>
                </c:pt>
                <c:pt idx="21">
                  <c:v>362.75209999999998</c:v>
                </c:pt>
                <c:pt idx="22">
                  <c:v>363.60059999999999</c:v>
                </c:pt>
                <c:pt idx="23">
                  <c:v>364.43650000000002</c:v>
                </c:pt>
                <c:pt idx="24">
                  <c:v>365.798</c:v>
                </c:pt>
                <c:pt idx="25">
                  <c:v>367.14159999999998</c:v>
                </c:pt>
                <c:pt idx="26">
                  <c:v>368.80340000000001</c:v>
                </c:pt>
                <c:pt idx="27">
                  <c:v>371.35199999999998</c:v>
                </c:pt>
                <c:pt idx="28">
                  <c:v>374.19119999999998</c:v>
                </c:pt>
                <c:pt idx="29">
                  <c:v>376.20089999999999</c:v>
                </c:pt>
                <c:pt idx="30">
                  <c:v>378.7921</c:v>
                </c:pt>
                <c:pt idx="31">
                  <c:v>380.72500000000002</c:v>
                </c:pt>
                <c:pt idx="32">
                  <c:v>382.5881</c:v>
                </c:pt>
                <c:pt idx="33">
                  <c:v>384.84399999999999</c:v>
                </c:pt>
                <c:pt idx="34">
                  <c:v>387.22109999999998</c:v>
                </c:pt>
                <c:pt idx="35">
                  <c:v>389.37290000000002</c:v>
                </c:pt>
                <c:pt idx="36">
                  <c:v>391.06610000000001</c:v>
                </c:pt>
                <c:pt idx="37">
                  <c:v>393.0729</c:v>
                </c:pt>
                <c:pt idx="38">
                  <c:v>395.30549999999999</c:v>
                </c:pt>
                <c:pt idx="39">
                  <c:v>397.69889999999998</c:v>
                </c:pt>
                <c:pt idx="40">
                  <c:v>400.07729999999998</c:v>
                </c:pt>
                <c:pt idx="41">
                  <c:v>402.32319999999999</c:v>
                </c:pt>
                <c:pt idx="42">
                  <c:v>404.67610000000002</c:v>
                </c:pt>
                <c:pt idx="43">
                  <c:v>406.44279999999998</c:v>
                </c:pt>
                <c:pt idx="44">
                  <c:v>408.05180000000001</c:v>
                </c:pt>
                <c:pt idx="45">
                  <c:v>410.73340000000002</c:v>
                </c:pt>
                <c:pt idx="46">
                  <c:v>412.75830000000002</c:v>
                </c:pt>
                <c:pt idx="47">
                  <c:v>415.012</c:v>
                </c:pt>
                <c:pt idx="48">
                  <c:v>417.90539999999999</c:v>
                </c:pt>
                <c:pt idx="49">
                  <c:v>420.64839999999998</c:v>
                </c:pt>
                <c:pt idx="50">
                  <c:v>422.89280000000002</c:v>
                </c:pt>
                <c:pt idx="51">
                  <c:v>425.27949999999998</c:v>
                </c:pt>
                <c:pt idx="52">
                  <c:v>427.57139999999998</c:v>
                </c:pt>
                <c:pt idx="53">
                  <c:v>430.27140000000003</c:v>
                </c:pt>
                <c:pt idx="54">
                  <c:v>432.995</c:v>
                </c:pt>
                <c:pt idx="55">
                  <c:v>436.08300000000003</c:v>
                </c:pt>
                <c:pt idx="56">
                  <c:v>439.20690000000002</c:v>
                </c:pt>
                <c:pt idx="57">
                  <c:v>442.10309999999998</c:v>
                </c:pt>
                <c:pt idx="58">
                  <c:v>444.565</c:v>
                </c:pt>
                <c:pt idx="59">
                  <c:v>447.2115</c:v>
                </c:pt>
                <c:pt idx="60">
                  <c:v>449.41160000000002</c:v>
                </c:pt>
                <c:pt idx="61">
                  <c:v>452.70030000000003</c:v>
                </c:pt>
                <c:pt idx="62">
                  <c:v>455.685</c:v>
                </c:pt>
                <c:pt idx="63">
                  <c:v>458.51749999999998</c:v>
                </c:pt>
                <c:pt idx="64">
                  <c:v>461.00940000000003</c:v>
                </c:pt>
                <c:pt idx="65">
                  <c:v>463.38479999999998</c:v>
                </c:pt>
                <c:pt idx="66">
                  <c:v>465.60520000000002</c:v>
                </c:pt>
                <c:pt idx="67">
                  <c:v>468.07979999999998</c:v>
                </c:pt>
                <c:pt idx="68">
                  <c:v>470.85059999999999</c:v>
                </c:pt>
                <c:pt idx="69">
                  <c:v>473.8304</c:v>
                </c:pt>
                <c:pt idx="70">
                  <c:v>476.87799999999999</c:v>
                </c:pt>
                <c:pt idx="71">
                  <c:v>479.24970000000002</c:v>
                </c:pt>
                <c:pt idx="72">
                  <c:v>481.4051</c:v>
                </c:pt>
                <c:pt idx="73">
                  <c:v>483.27850000000001</c:v>
                </c:pt>
                <c:pt idx="74">
                  <c:v>485.41370000000001</c:v>
                </c:pt>
                <c:pt idx="75">
                  <c:v>487.72750000000002</c:v>
                </c:pt>
                <c:pt idx="76">
                  <c:v>490.38350000000003</c:v>
                </c:pt>
                <c:pt idx="77">
                  <c:v>493.00569999999999</c:v>
                </c:pt>
                <c:pt idx="78">
                  <c:v>495.00240000000002</c:v>
                </c:pt>
                <c:pt idx="79">
                  <c:v>496.89839999999998</c:v>
                </c:pt>
                <c:pt idx="80">
                  <c:v>498.76229999999998</c:v>
                </c:pt>
                <c:pt idx="81">
                  <c:v>500.70209999999997</c:v>
                </c:pt>
                <c:pt idx="82">
                  <c:v>502.7826</c:v>
                </c:pt>
                <c:pt idx="83">
                  <c:v>505.41590000000002</c:v>
                </c:pt>
                <c:pt idx="84">
                  <c:v>508.1053</c:v>
                </c:pt>
                <c:pt idx="85">
                  <c:v>510.78280000000001</c:v>
                </c:pt>
                <c:pt idx="86">
                  <c:v>512.74590000000001</c:v>
                </c:pt>
                <c:pt idx="87">
                  <c:v>514.56889999999999</c:v>
                </c:pt>
                <c:pt idx="88">
                  <c:v>516.37450000000001</c:v>
                </c:pt>
                <c:pt idx="89">
                  <c:v>518.68970000000002</c:v>
                </c:pt>
                <c:pt idx="90">
                  <c:v>521.63909999999998</c:v>
                </c:pt>
                <c:pt idx="91">
                  <c:v>524.40809999999999</c:v>
                </c:pt>
                <c:pt idx="92">
                  <c:v>526.69759999999997</c:v>
                </c:pt>
                <c:pt idx="93">
                  <c:v>528.59190000000001</c:v>
                </c:pt>
                <c:pt idx="94">
                  <c:v>530.52750000000003</c:v>
                </c:pt>
                <c:pt idx="95">
                  <c:v>532.48940000000005</c:v>
                </c:pt>
                <c:pt idx="96">
                  <c:v>534.68690000000004</c:v>
                </c:pt>
                <c:pt idx="97">
                  <c:v>537.40790000000004</c:v>
                </c:pt>
                <c:pt idx="98">
                  <c:v>540.10550000000001</c:v>
                </c:pt>
                <c:pt idx="99">
                  <c:v>542.15750000000003</c:v>
                </c:pt>
                <c:pt idx="100">
                  <c:v>543.70000000000005</c:v>
                </c:pt>
                <c:pt idx="101">
                  <c:v>545.20209999999997</c:v>
                </c:pt>
                <c:pt idx="102">
                  <c:v>547.09159999999997</c:v>
                </c:pt>
                <c:pt idx="103">
                  <c:v>549.13729999999998</c:v>
                </c:pt>
                <c:pt idx="104">
                  <c:v>551.80200000000002</c:v>
                </c:pt>
                <c:pt idx="105">
                  <c:v>554.57989999999995</c:v>
                </c:pt>
                <c:pt idx="106">
                  <c:v>556.83150000000001</c:v>
                </c:pt>
                <c:pt idx="107">
                  <c:v>558.97040000000004</c:v>
                </c:pt>
                <c:pt idx="108">
                  <c:v>561.09879999999998</c:v>
                </c:pt>
                <c:pt idx="109">
                  <c:v>563.17650000000003</c:v>
                </c:pt>
                <c:pt idx="110">
                  <c:v>565.32929999999999</c:v>
                </c:pt>
                <c:pt idx="111">
                  <c:v>567.92079999999999</c:v>
                </c:pt>
                <c:pt idx="112">
                  <c:v>570.76900000000001</c:v>
                </c:pt>
                <c:pt idx="113">
                  <c:v>573.04600000000005</c:v>
                </c:pt>
                <c:pt idx="114">
                  <c:v>575.10929999999996</c:v>
                </c:pt>
                <c:pt idx="115">
                  <c:v>577.11699999999996</c:v>
                </c:pt>
                <c:pt idx="116">
                  <c:v>579.60789999999997</c:v>
                </c:pt>
                <c:pt idx="117">
                  <c:v>582.33529999999996</c:v>
                </c:pt>
                <c:pt idx="118">
                  <c:v>585.24680000000001</c:v>
                </c:pt>
                <c:pt idx="119">
                  <c:v>588.19240000000002</c:v>
                </c:pt>
                <c:pt idx="120">
                  <c:v>591.29750000000001</c:v>
                </c:pt>
                <c:pt idx="121">
                  <c:v>593.80330000000004</c:v>
                </c:pt>
                <c:pt idx="122">
                  <c:v>596.26049999999998</c:v>
                </c:pt>
                <c:pt idx="123">
                  <c:v>598.70050000000003</c:v>
                </c:pt>
                <c:pt idx="124">
                  <c:v>601.37130000000002</c:v>
                </c:pt>
                <c:pt idx="125">
                  <c:v>604.17020000000002</c:v>
                </c:pt>
                <c:pt idx="126">
                  <c:v>607.03679999999997</c:v>
                </c:pt>
                <c:pt idx="127">
                  <c:v>609.56790000000001</c:v>
                </c:pt>
                <c:pt idx="128">
                  <c:v>612.01800000000003</c:v>
                </c:pt>
                <c:pt idx="129">
                  <c:v>614.21950000000004</c:v>
                </c:pt>
                <c:pt idx="130">
                  <c:v>616.52560000000005</c:v>
                </c:pt>
                <c:pt idx="131">
                  <c:v>619.14369999999997</c:v>
                </c:pt>
                <c:pt idx="132">
                  <c:v>621.75400000000002</c:v>
                </c:pt>
                <c:pt idx="133">
                  <c:v>624.40530000000001</c:v>
                </c:pt>
                <c:pt idx="134">
                  <c:v>626.81359999999995</c:v>
                </c:pt>
                <c:pt idx="135">
                  <c:v>629.12940000000003</c:v>
                </c:pt>
                <c:pt idx="136">
                  <c:v>631.79960000000005</c:v>
                </c:pt>
                <c:pt idx="137">
                  <c:v>634.3125</c:v>
                </c:pt>
                <c:pt idx="138">
                  <c:v>636.76139999999998</c:v>
                </c:pt>
                <c:pt idx="139">
                  <c:v>639.43470000000002</c:v>
                </c:pt>
                <c:pt idx="140">
                  <c:v>642.13120000000004</c:v>
                </c:pt>
                <c:pt idx="141">
                  <c:v>644.49580000000003</c:v>
                </c:pt>
                <c:pt idx="142">
                  <c:v>646.52419999999995</c:v>
                </c:pt>
                <c:pt idx="143">
                  <c:v>648.75810000000001</c:v>
                </c:pt>
                <c:pt idx="144">
                  <c:v>650.93690000000004</c:v>
                </c:pt>
                <c:pt idx="145">
                  <c:v>653.11569999999995</c:v>
                </c:pt>
                <c:pt idx="146">
                  <c:v>655.61440000000005</c:v>
                </c:pt>
                <c:pt idx="147">
                  <c:v>658.05330000000004</c:v>
                </c:pt>
                <c:pt idx="148">
                  <c:v>660.17100000000005</c:v>
                </c:pt>
                <c:pt idx="149">
                  <c:v>662.36969999999997</c:v>
                </c:pt>
                <c:pt idx="150">
                  <c:v>664.48800000000006</c:v>
                </c:pt>
                <c:pt idx="151">
                  <c:v>666.55489999999998</c:v>
                </c:pt>
                <c:pt idx="152">
                  <c:v>668.75930000000005</c:v>
                </c:pt>
                <c:pt idx="153">
                  <c:v>670.99009999999998</c:v>
                </c:pt>
                <c:pt idx="154">
                  <c:v>673.30409999999995</c:v>
                </c:pt>
                <c:pt idx="155">
                  <c:v>674.99199999999996</c:v>
                </c:pt>
                <c:pt idx="156">
                  <c:v>676.87</c:v>
                </c:pt>
                <c:pt idx="157">
                  <c:v>678.88530000000003</c:v>
                </c:pt>
                <c:pt idx="158">
                  <c:v>680.66200000000003</c:v>
                </c:pt>
                <c:pt idx="159">
                  <c:v>682.47069999999997</c:v>
                </c:pt>
                <c:pt idx="160">
                  <c:v>684.80550000000005</c:v>
                </c:pt>
                <c:pt idx="161">
                  <c:v>687.12699999999995</c:v>
                </c:pt>
                <c:pt idx="162">
                  <c:v>688.2251</c:v>
                </c:pt>
                <c:pt idx="163">
                  <c:v>689.27200000000005</c:v>
                </c:pt>
                <c:pt idx="164">
                  <c:v>690.33749999999998</c:v>
                </c:pt>
                <c:pt idx="165">
                  <c:v>691.3931</c:v>
                </c:pt>
                <c:pt idx="166">
                  <c:v>692.88310000000001</c:v>
                </c:pt>
                <c:pt idx="167">
                  <c:v>694.50419999999997</c:v>
                </c:pt>
                <c:pt idx="168">
                  <c:v>696.32209999999998</c:v>
                </c:pt>
                <c:pt idx="169">
                  <c:v>697.22829999999999</c:v>
                </c:pt>
                <c:pt idx="170">
                  <c:v>698.05820000000006</c:v>
                </c:pt>
                <c:pt idx="171">
                  <c:v>699.10059999999999</c:v>
                </c:pt>
                <c:pt idx="172">
                  <c:v>700.09540000000004</c:v>
                </c:pt>
                <c:pt idx="173">
                  <c:v>701.27009999999996</c:v>
                </c:pt>
                <c:pt idx="174">
                  <c:v>702.923</c:v>
                </c:pt>
                <c:pt idx="175">
                  <c:v>704.44110000000001</c:v>
                </c:pt>
                <c:pt idx="176">
                  <c:v>705.77149999999995</c:v>
                </c:pt>
                <c:pt idx="177">
                  <c:v>706.93029999999999</c:v>
                </c:pt>
                <c:pt idx="178">
                  <c:v>708.01149999999996</c:v>
                </c:pt>
                <c:pt idx="179">
                  <c:v>709.23519999999996</c:v>
                </c:pt>
                <c:pt idx="180">
                  <c:v>710.75369999999998</c:v>
                </c:pt>
                <c:pt idx="181">
                  <c:v>712.44100000000003</c:v>
                </c:pt>
                <c:pt idx="182">
                  <c:v>714.19939999999997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7-4FBC-A3BB-45E719EDC37A}"/>
            </c:ext>
          </c:extLst>
        </c:ser>
        <c:ser>
          <c:idx val="2"/>
          <c:order val="2"/>
          <c:tx>
            <c:strRef>
              <c:f>Summers_Europe_TWh!$H$1</c:f>
              <c:strCache>
                <c:ptCount val="1"/>
                <c:pt idx="0">
                  <c:v>S13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Summers_Europe_TWh!$I$2:$I$184</c:f>
              <c:numCache>
                <c:formatCode>0.0</c:formatCode>
                <c:ptCount val="183"/>
                <c:pt idx="0">
                  <c:v>221.3657</c:v>
                </c:pt>
                <c:pt idx="1">
                  <c:v>218.29769999999999</c:v>
                </c:pt>
                <c:pt idx="2">
                  <c:v>216.02279999999999</c:v>
                </c:pt>
                <c:pt idx="3">
                  <c:v>213.51939999999999</c:v>
                </c:pt>
                <c:pt idx="4">
                  <c:v>211.33920000000001</c:v>
                </c:pt>
                <c:pt idx="5">
                  <c:v>210.1902</c:v>
                </c:pt>
                <c:pt idx="6">
                  <c:v>209.46899999999999</c:v>
                </c:pt>
                <c:pt idx="7">
                  <c:v>207.5068</c:v>
                </c:pt>
                <c:pt idx="8">
                  <c:v>206.2516</c:v>
                </c:pt>
                <c:pt idx="9">
                  <c:v>205.28149999999999</c:v>
                </c:pt>
                <c:pt idx="10">
                  <c:v>205.27600000000001</c:v>
                </c:pt>
                <c:pt idx="11">
                  <c:v>205.14660000000001</c:v>
                </c:pt>
                <c:pt idx="12">
                  <c:v>206.4495</c:v>
                </c:pt>
                <c:pt idx="13">
                  <c:v>208.5651</c:v>
                </c:pt>
                <c:pt idx="14">
                  <c:v>210.0643</c:v>
                </c:pt>
                <c:pt idx="15">
                  <c:v>211.8518</c:v>
                </c:pt>
                <c:pt idx="16">
                  <c:v>213.97329999999999</c:v>
                </c:pt>
                <c:pt idx="17">
                  <c:v>216.0874</c:v>
                </c:pt>
                <c:pt idx="18">
                  <c:v>217.7955</c:v>
                </c:pt>
                <c:pt idx="19">
                  <c:v>219.57939999999999</c:v>
                </c:pt>
                <c:pt idx="20">
                  <c:v>221.36879999999999</c:v>
                </c:pt>
                <c:pt idx="21">
                  <c:v>222.84719999999999</c:v>
                </c:pt>
                <c:pt idx="22">
                  <c:v>224.59450000000001</c:v>
                </c:pt>
                <c:pt idx="23">
                  <c:v>226.71449999999999</c:v>
                </c:pt>
                <c:pt idx="24">
                  <c:v>228.97210000000001</c:v>
                </c:pt>
                <c:pt idx="25">
                  <c:v>231.38460000000001</c:v>
                </c:pt>
                <c:pt idx="26">
                  <c:v>233.43440000000001</c:v>
                </c:pt>
                <c:pt idx="27">
                  <c:v>235.3853</c:v>
                </c:pt>
                <c:pt idx="28">
                  <c:v>236.6335</c:v>
                </c:pt>
                <c:pt idx="29">
                  <c:v>239.0865</c:v>
                </c:pt>
                <c:pt idx="30">
                  <c:v>242.90459999999999</c:v>
                </c:pt>
                <c:pt idx="31">
                  <c:v>244.83179999999999</c:v>
                </c:pt>
                <c:pt idx="32">
                  <c:v>247.12110000000001</c:v>
                </c:pt>
                <c:pt idx="33">
                  <c:v>250.0076</c:v>
                </c:pt>
                <c:pt idx="34">
                  <c:v>253.01859999999999</c:v>
                </c:pt>
                <c:pt idx="35">
                  <c:v>255.7869</c:v>
                </c:pt>
                <c:pt idx="36">
                  <c:v>258.55189999999999</c:v>
                </c:pt>
                <c:pt idx="37">
                  <c:v>261.05939999999998</c:v>
                </c:pt>
                <c:pt idx="38">
                  <c:v>264.12110000000001</c:v>
                </c:pt>
                <c:pt idx="39">
                  <c:v>267.03859999999997</c:v>
                </c:pt>
                <c:pt idx="40">
                  <c:v>269.99290000000002</c:v>
                </c:pt>
                <c:pt idx="41">
                  <c:v>272.74700000000001</c:v>
                </c:pt>
                <c:pt idx="42">
                  <c:v>275.15179999999998</c:v>
                </c:pt>
                <c:pt idx="43">
                  <c:v>277.19069999999999</c:v>
                </c:pt>
                <c:pt idx="44">
                  <c:v>279.4434</c:v>
                </c:pt>
                <c:pt idx="45">
                  <c:v>281.5505</c:v>
                </c:pt>
                <c:pt idx="46">
                  <c:v>283.70600000000002</c:v>
                </c:pt>
                <c:pt idx="47">
                  <c:v>286.67649999999998</c:v>
                </c:pt>
                <c:pt idx="48">
                  <c:v>289.6472</c:v>
                </c:pt>
                <c:pt idx="49">
                  <c:v>292.23700000000002</c:v>
                </c:pt>
                <c:pt idx="50">
                  <c:v>294.55380000000002</c:v>
                </c:pt>
                <c:pt idx="51">
                  <c:v>296.63159999999999</c:v>
                </c:pt>
                <c:pt idx="52">
                  <c:v>297.82479999999998</c:v>
                </c:pt>
                <c:pt idx="53">
                  <c:v>298.69830000000002</c:v>
                </c:pt>
                <c:pt idx="54">
                  <c:v>300.6463</c:v>
                </c:pt>
                <c:pt idx="55">
                  <c:v>302.65410000000003</c:v>
                </c:pt>
                <c:pt idx="56">
                  <c:v>304.5548</c:v>
                </c:pt>
                <c:pt idx="57">
                  <c:v>306.43270000000001</c:v>
                </c:pt>
                <c:pt idx="58">
                  <c:v>308.2439</c:v>
                </c:pt>
                <c:pt idx="59">
                  <c:v>310.29989999999998</c:v>
                </c:pt>
                <c:pt idx="60">
                  <c:v>312.6053</c:v>
                </c:pt>
                <c:pt idx="61">
                  <c:v>315.54579999999999</c:v>
                </c:pt>
                <c:pt idx="62">
                  <c:v>318.43020000000001</c:v>
                </c:pt>
                <c:pt idx="63">
                  <c:v>320.38369999999998</c:v>
                </c:pt>
                <c:pt idx="64">
                  <c:v>322.83210000000003</c:v>
                </c:pt>
                <c:pt idx="65">
                  <c:v>325.44369999999998</c:v>
                </c:pt>
                <c:pt idx="66">
                  <c:v>328.41239999999999</c:v>
                </c:pt>
                <c:pt idx="67">
                  <c:v>331.84649999999999</c:v>
                </c:pt>
                <c:pt idx="68">
                  <c:v>335.67840000000001</c:v>
                </c:pt>
                <c:pt idx="69">
                  <c:v>339.29969999999997</c:v>
                </c:pt>
                <c:pt idx="70">
                  <c:v>342.30430000000001</c:v>
                </c:pt>
                <c:pt idx="71">
                  <c:v>345.36509999999998</c:v>
                </c:pt>
                <c:pt idx="72">
                  <c:v>348.322</c:v>
                </c:pt>
                <c:pt idx="73">
                  <c:v>351.48790000000002</c:v>
                </c:pt>
                <c:pt idx="74">
                  <c:v>354.64109999999999</c:v>
                </c:pt>
                <c:pt idx="75">
                  <c:v>358.06380000000001</c:v>
                </c:pt>
                <c:pt idx="76">
                  <c:v>361.39789999999999</c:v>
                </c:pt>
                <c:pt idx="77">
                  <c:v>364.46199999999999</c:v>
                </c:pt>
                <c:pt idx="78">
                  <c:v>367.49259999999998</c:v>
                </c:pt>
                <c:pt idx="79">
                  <c:v>370.18959999999998</c:v>
                </c:pt>
                <c:pt idx="80">
                  <c:v>373.0455</c:v>
                </c:pt>
                <c:pt idx="81">
                  <c:v>376.12689999999998</c:v>
                </c:pt>
                <c:pt idx="82">
                  <c:v>379.80349999999999</c:v>
                </c:pt>
                <c:pt idx="83">
                  <c:v>383.50689999999997</c:v>
                </c:pt>
                <c:pt idx="84">
                  <c:v>386.45260000000002</c:v>
                </c:pt>
                <c:pt idx="85">
                  <c:v>389.35079999999999</c:v>
                </c:pt>
                <c:pt idx="86">
                  <c:v>392.2484</c:v>
                </c:pt>
                <c:pt idx="87">
                  <c:v>395.24990000000003</c:v>
                </c:pt>
                <c:pt idx="88">
                  <c:v>398.1755</c:v>
                </c:pt>
                <c:pt idx="89">
                  <c:v>401.93650000000002</c:v>
                </c:pt>
                <c:pt idx="90">
                  <c:v>405.70609999999999</c:v>
                </c:pt>
                <c:pt idx="91">
                  <c:v>409.03739999999999</c:v>
                </c:pt>
                <c:pt idx="92">
                  <c:v>412.37299999999999</c:v>
                </c:pt>
                <c:pt idx="93">
                  <c:v>415.19990000000001</c:v>
                </c:pt>
                <c:pt idx="94">
                  <c:v>418.09559999999999</c:v>
                </c:pt>
                <c:pt idx="95">
                  <c:v>421.43979999999999</c:v>
                </c:pt>
                <c:pt idx="96">
                  <c:v>425.39550000000003</c:v>
                </c:pt>
                <c:pt idx="97">
                  <c:v>429.4649</c:v>
                </c:pt>
                <c:pt idx="98">
                  <c:v>432.88189999999997</c:v>
                </c:pt>
                <c:pt idx="99">
                  <c:v>436.12110000000001</c:v>
                </c:pt>
                <c:pt idx="100">
                  <c:v>439.0917</c:v>
                </c:pt>
                <c:pt idx="101">
                  <c:v>442.0677</c:v>
                </c:pt>
                <c:pt idx="102">
                  <c:v>445.71319999999997</c:v>
                </c:pt>
                <c:pt idx="103">
                  <c:v>449.37630000000001</c:v>
                </c:pt>
                <c:pt idx="104">
                  <c:v>453.35930000000002</c:v>
                </c:pt>
                <c:pt idx="105">
                  <c:v>456.83850000000001</c:v>
                </c:pt>
                <c:pt idx="106">
                  <c:v>460.06549999999999</c:v>
                </c:pt>
                <c:pt idx="107">
                  <c:v>463.14819999999997</c:v>
                </c:pt>
                <c:pt idx="108">
                  <c:v>466.1456</c:v>
                </c:pt>
                <c:pt idx="109">
                  <c:v>469.44909999999999</c:v>
                </c:pt>
                <c:pt idx="110">
                  <c:v>473.25220000000002</c:v>
                </c:pt>
                <c:pt idx="111">
                  <c:v>477.2217</c:v>
                </c:pt>
                <c:pt idx="112">
                  <c:v>480.76659999999998</c:v>
                </c:pt>
                <c:pt idx="113">
                  <c:v>484.0942</c:v>
                </c:pt>
                <c:pt idx="114">
                  <c:v>487.3689</c:v>
                </c:pt>
                <c:pt idx="115">
                  <c:v>490.6001</c:v>
                </c:pt>
                <c:pt idx="116">
                  <c:v>493.9375</c:v>
                </c:pt>
                <c:pt idx="117">
                  <c:v>497.67829999999998</c:v>
                </c:pt>
                <c:pt idx="118">
                  <c:v>501.68889999999999</c:v>
                </c:pt>
                <c:pt idx="119">
                  <c:v>505.04559999999998</c:v>
                </c:pt>
                <c:pt idx="120">
                  <c:v>508.48719999999997</c:v>
                </c:pt>
                <c:pt idx="121">
                  <c:v>511.80669999999998</c:v>
                </c:pt>
                <c:pt idx="122">
                  <c:v>515.20510000000002</c:v>
                </c:pt>
                <c:pt idx="123">
                  <c:v>518.86030000000005</c:v>
                </c:pt>
                <c:pt idx="124">
                  <c:v>522.70960000000002</c:v>
                </c:pt>
                <c:pt idx="125">
                  <c:v>526.71469999999999</c:v>
                </c:pt>
                <c:pt idx="126">
                  <c:v>528.18820000000005</c:v>
                </c:pt>
                <c:pt idx="127">
                  <c:v>531.61300000000006</c:v>
                </c:pt>
                <c:pt idx="128">
                  <c:v>534.94979999999998</c:v>
                </c:pt>
                <c:pt idx="129">
                  <c:v>538.34799999999996</c:v>
                </c:pt>
                <c:pt idx="130">
                  <c:v>543.43140000000005</c:v>
                </c:pt>
                <c:pt idx="131">
                  <c:v>545.40409999999997</c:v>
                </c:pt>
                <c:pt idx="132">
                  <c:v>549.02809999999999</c:v>
                </c:pt>
                <c:pt idx="133">
                  <c:v>551.95420000000001</c:v>
                </c:pt>
                <c:pt idx="134">
                  <c:v>554.72799999999995</c:v>
                </c:pt>
                <c:pt idx="135">
                  <c:v>557.51310000000001</c:v>
                </c:pt>
                <c:pt idx="136">
                  <c:v>560.32830000000001</c:v>
                </c:pt>
                <c:pt idx="137">
                  <c:v>563.38379999999995</c:v>
                </c:pt>
                <c:pt idx="138">
                  <c:v>566.93589999999995</c:v>
                </c:pt>
                <c:pt idx="139">
                  <c:v>570.39369999999997</c:v>
                </c:pt>
                <c:pt idx="140">
                  <c:v>573.08010000000002</c:v>
                </c:pt>
                <c:pt idx="141">
                  <c:v>575.95680000000004</c:v>
                </c:pt>
                <c:pt idx="142">
                  <c:v>578.81780000000003</c:v>
                </c:pt>
                <c:pt idx="143">
                  <c:v>581.42719999999997</c:v>
                </c:pt>
                <c:pt idx="144">
                  <c:v>584.11609999999996</c:v>
                </c:pt>
                <c:pt idx="145">
                  <c:v>587.36890000000005</c:v>
                </c:pt>
                <c:pt idx="146">
                  <c:v>590.7183</c:v>
                </c:pt>
                <c:pt idx="147">
                  <c:v>593.553</c:v>
                </c:pt>
                <c:pt idx="148">
                  <c:v>596.09789999999998</c:v>
                </c:pt>
                <c:pt idx="149">
                  <c:v>598.85770000000002</c:v>
                </c:pt>
                <c:pt idx="150">
                  <c:v>601.42920000000004</c:v>
                </c:pt>
                <c:pt idx="151">
                  <c:v>604.07219999999995</c:v>
                </c:pt>
                <c:pt idx="152">
                  <c:v>607.51779999999997</c:v>
                </c:pt>
                <c:pt idx="153">
                  <c:v>610.71140000000003</c:v>
                </c:pt>
                <c:pt idx="154">
                  <c:v>613.18640000000005</c:v>
                </c:pt>
                <c:pt idx="155">
                  <c:v>615.34400000000005</c:v>
                </c:pt>
                <c:pt idx="156">
                  <c:v>617.78880000000004</c:v>
                </c:pt>
                <c:pt idx="157">
                  <c:v>620.32579999999996</c:v>
                </c:pt>
                <c:pt idx="158">
                  <c:v>622.8854</c:v>
                </c:pt>
                <c:pt idx="159">
                  <c:v>625.91650000000004</c:v>
                </c:pt>
                <c:pt idx="160">
                  <c:v>628.99189999999999</c:v>
                </c:pt>
                <c:pt idx="161">
                  <c:v>631.12829999999997</c:v>
                </c:pt>
                <c:pt idx="162">
                  <c:v>633.18079999999998</c:v>
                </c:pt>
                <c:pt idx="163">
                  <c:v>635.1721</c:v>
                </c:pt>
                <c:pt idx="164">
                  <c:v>637.48479999999995</c:v>
                </c:pt>
                <c:pt idx="165">
                  <c:v>639.79899999999998</c:v>
                </c:pt>
                <c:pt idx="166">
                  <c:v>642.68290000000002</c:v>
                </c:pt>
                <c:pt idx="167">
                  <c:v>645.52390000000003</c:v>
                </c:pt>
                <c:pt idx="168">
                  <c:v>647.57389999999998</c:v>
                </c:pt>
                <c:pt idx="169">
                  <c:v>649.41269999999997</c:v>
                </c:pt>
                <c:pt idx="170">
                  <c:v>651.00319999999999</c:v>
                </c:pt>
                <c:pt idx="171">
                  <c:v>652.38340000000005</c:v>
                </c:pt>
                <c:pt idx="172">
                  <c:v>655.02409999999998</c:v>
                </c:pt>
                <c:pt idx="173">
                  <c:v>657.21159999999998</c:v>
                </c:pt>
                <c:pt idx="174">
                  <c:v>659.74030000000005</c:v>
                </c:pt>
                <c:pt idx="175">
                  <c:v>661.40989999999999</c:v>
                </c:pt>
                <c:pt idx="176">
                  <c:v>663.06470000000002</c:v>
                </c:pt>
                <c:pt idx="177">
                  <c:v>664.37630000000001</c:v>
                </c:pt>
                <c:pt idx="178">
                  <c:v>665.5018</c:v>
                </c:pt>
                <c:pt idx="179">
                  <c:v>666.84119999999996</c:v>
                </c:pt>
                <c:pt idx="180">
                  <c:v>669.24390000000005</c:v>
                </c:pt>
                <c:pt idx="181">
                  <c:v>671.81029999999998</c:v>
                </c:pt>
                <c:pt idx="182">
                  <c:v>673.21230000000003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7-4FBC-A3BB-45E719EDC37A}"/>
            </c:ext>
          </c:extLst>
        </c:ser>
        <c:ser>
          <c:idx val="3"/>
          <c:order val="3"/>
          <c:tx>
            <c:strRef>
              <c:f>Summers_Europe_TWh!$K$1</c:f>
              <c:strCache>
                <c:ptCount val="1"/>
                <c:pt idx="0">
                  <c:v>S14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Summers_Europe_TWh!$L$2:$L$184</c:f>
              <c:numCache>
                <c:formatCode>0.0</c:formatCode>
                <c:ptCount val="183"/>
                <c:pt idx="0">
                  <c:v>436.13330000000002</c:v>
                </c:pt>
                <c:pt idx="1">
                  <c:v>437.3766</c:v>
                </c:pt>
                <c:pt idx="2">
                  <c:v>438.85829999999999</c:v>
                </c:pt>
                <c:pt idx="3">
                  <c:v>440.03919999999999</c:v>
                </c:pt>
                <c:pt idx="4">
                  <c:v>442.0437</c:v>
                </c:pt>
                <c:pt idx="5">
                  <c:v>444.25009999999997</c:v>
                </c:pt>
                <c:pt idx="6">
                  <c:v>454.65649999999999</c:v>
                </c:pt>
                <c:pt idx="7">
                  <c:v>456.18329999999997</c:v>
                </c:pt>
                <c:pt idx="8">
                  <c:v>457.40870000000001</c:v>
                </c:pt>
                <c:pt idx="9">
                  <c:v>458.45229999999998</c:v>
                </c:pt>
                <c:pt idx="10">
                  <c:v>459.58330000000001</c:v>
                </c:pt>
                <c:pt idx="11">
                  <c:v>461.51589999999999</c:v>
                </c:pt>
                <c:pt idx="12">
                  <c:v>463.58760000000001</c:v>
                </c:pt>
                <c:pt idx="13">
                  <c:v>465.11610000000002</c:v>
                </c:pt>
                <c:pt idx="14">
                  <c:v>465.88010000000003</c:v>
                </c:pt>
                <c:pt idx="15">
                  <c:v>466.83530000000002</c:v>
                </c:pt>
                <c:pt idx="16">
                  <c:v>468.10980000000001</c:v>
                </c:pt>
                <c:pt idx="17">
                  <c:v>469.79329999999999</c:v>
                </c:pt>
                <c:pt idx="18">
                  <c:v>472.07409999999999</c:v>
                </c:pt>
                <c:pt idx="19">
                  <c:v>474.98450000000003</c:v>
                </c:pt>
                <c:pt idx="20">
                  <c:v>478.01589999999999</c:v>
                </c:pt>
                <c:pt idx="21">
                  <c:v>479.95519999999999</c:v>
                </c:pt>
                <c:pt idx="22">
                  <c:v>482.27879999999999</c:v>
                </c:pt>
                <c:pt idx="23">
                  <c:v>484.33449999999999</c:v>
                </c:pt>
                <c:pt idx="24">
                  <c:v>487.19900000000001</c:v>
                </c:pt>
                <c:pt idx="25">
                  <c:v>489.55930000000001</c:v>
                </c:pt>
                <c:pt idx="26">
                  <c:v>491.94150000000002</c:v>
                </c:pt>
                <c:pt idx="27">
                  <c:v>493.11950000000002</c:v>
                </c:pt>
                <c:pt idx="28">
                  <c:v>494.85649999999998</c:v>
                </c:pt>
                <c:pt idx="29">
                  <c:v>497.11369999999999</c:v>
                </c:pt>
                <c:pt idx="30">
                  <c:v>499.42</c:v>
                </c:pt>
                <c:pt idx="31">
                  <c:v>502.84230000000002</c:v>
                </c:pt>
                <c:pt idx="32">
                  <c:v>505.6463</c:v>
                </c:pt>
                <c:pt idx="33">
                  <c:v>508.334</c:v>
                </c:pt>
                <c:pt idx="34">
                  <c:v>510.76260000000002</c:v>
                </c:pt>
                <c:pt idx="35">
                  <c:v>513.36120000000005</c:v>
                </c:pt>
                <c:pt idx="36">
                  <c:v>515.91139999999996</c:v>
                </c:pt>
                <c:pt idx="37">
                  <c:v>518.46029999999996</c:v>
                </c:pt>
                <c:pt idx="38">
                  <c:v>521.31240000000003</c:v>
                </c:pt>
                <c:pt idx="39">
                  <c:v>524.35389999999995</c:v>
                </c:pt>
                <c:pt idx="40">
                  <c:v>527.31700000000001</c:v>
                </c:pt>
                <c:pt idx="41">
                  <c:v>529.60429999999997</c:v>
                </c:pt>
                <c:pt idx="42">
                  <c:v>531.63620000000003</c:v>
                </c:pt>
                <c:pt idx="43">
                  <c:v>533.50429999999994</c:v>
                </c:pt>
                <c:pt idx="44">
                  <c:v>535.53039999999999</c:v>
                </c:pt>
                <c:pt idx="45">
                  <c:v>538.09180000000003</c:v>
                </c:pt>
                <c:pt idx="46">
                  <c:v>541.03300000000002</c:v>
                </c:pt>
                <c:pt idx="47">
                  <c:v>544.18430000000001</c:v>
                </c:pt>
                <c:pt idx="48">
                  <c:v>546.74720000000002</c:v>
                </c:pt>
                <c:pt idx="49">
                  <c:v>549.49540000000002</c:v>
                </c:pt>
                <c:pt idx="50">
                  <c:v>552.09839999999997</c:v>
                </c:pt>
                <c:pt idx="51">
                  <c:v>554.71780000000001</c:v>
                </c:pt>
                <c:pt idx="52">
                  <c:v>557.61009999999999</c:v>
                </c:pt>
                <c:pt idx="53">
                  <c:v>561.14250000000004</c:v>
                </c:pt>
                <c:pt idx="54">
                  <c:v>564.77850000000001</c:v>
                </c:pt>
                <c:pt idx="55">
                  <c:v>567.5421</c:v>
                </c:pt>
                <c:pt idx="56">
                  <c:v>570.2921</c:v>
                </c:pt>
                <c:pt idx="57">
                  <c:v>572.44989999999996</c:v>
                </c:pt>
                <c:pt idx="58">
                  <c:v>575.47889999999995</c:v>
                </c:pt>
                <c:pt idx="59">
                  <c:v>578.4461</c:v>
                </c:pt>
                <c:pt idx="60">
                  <c:v>581.72040000000004</c:v>
                </c:pt>
                <c:pt idx="61">
                  <c:v>585.04459999999995</c:v>
                </c:pt>
                <c:pt idx="62">
                  <c:v>587.91470000000004</c:v>
                </c:pt>
                <c:pt idx="63">
                  <c:v>590.63329999999996</c:v>
                </c:pt>
                <c:pt idx="64">
                  <c:v>592.80880000000002</c:v>
                </c:pt>
                <c:pt idx="65">
                  <c:v>595.22429999999997</c:v>
                </c:pt>
                <c:pt idx="66">
                  <c:v>598.29729999999995</c:v>
                </c:pt>
                <c:pt idx="67">
                  <c:v>601.69569999999999</c:v>
                </c:pt>
                <c:pt idx="68">
                  <c:v>605.17510000000004</c:v>
                </c:pt>
                <c:pt idx="69">
                  <c:v>608.26210000000003</c:v>
                </c:pt>
                <c:pt idx="70">
                  <c:v>611.08960000000002</c:v>
                </c:pt>
                <c:pt idx="71">
                  <c:v>613.53930000000003</c:v>
                </c:pt>
                <c:pt idx="72">
                  <c:v>615.91499999999996</c:v>
                </c:pt>
                <c:pt idx="73">
                  <c:v>618.51530000000002</c:v>
                </c:pt>
                <c:pt idx="74">
                  <c:v>621.50810000000001</c:v>
                </c:pt>
                <c:pt idx="75">
                  <c:v>624.63819999999998</c:v>
                </c:pt>
                <c:pt idx="76">
                  <c:v>627.24749999999995</c:v>
                </c:pt>
                <c:pt idx="77">
                  <c:v>629.94420000000002</c:v>
                </c:pt>
                <c:pt idx="78">
                  <c:v>632.4674</c:v>
                </c:pt>
                <c:pt idx="79">
                  <c:v>635.08439999999996</c:v>
                </c:pt>
                <c:pt idx="80">
                  <c:v>637.73080000000004</c:v>
                </c:pt>
                <c:pt idx="81">
                  <c:v>640.79039999999998</c:v>
                </c:pt>
                <c:pt idx="82">
                  <c:v>643.9117</c:v>
                </c:pt>
                <c:pt idx="83">
                  <c:v>646.6037</c:v>
                </c:pt>
                <c:pt idx="84">
                  <c:v>648.84349999999995</c:v>
                </c:pt>
                <c:pt idx="85">
                  <c:v>650.79859999999996</c:v>
                </c:pt>
                <c:pt idx="86">
                  <c:v>652.75</c:v>
                </c:pt>
                <c:pt idx="87">
                  <c:v>655.09709999999995</c:v>
                </c:pt>
                <c:pt idx="88">
                  <c:v>658.00829999999996</c:v>
                </c:pt>
                <c:pt idx="89">
                  <c:v>661.30010000000004</c:v>
                </c:pt>
                <c:pt idx="90">
                  <c:v>663.65959999999995</c:v>
                </c:pt>
                <c:pt idx="91">
                  <c:v>666.05370000000005</c:v>
                </c:pt>
                <c:pt idx="92">
                  <c:v>668.02020000000005</c:v>
                </c:pt>
                <c:pt idx="93">
                  <c:v>670.72820000000002</c:v>
                </c:pt>
                <c:pt idx="94">
                  <c:v>673.27689999999996</c:v>
                </c:pt>
                <c:pt idx="95">
                  <c:v>676.30079999999998</c:v>
                </c:pt>
                <c:pt idx="96">
                  <c:v>679.59439999999995</c:v>
                </c:pt>
                <c:pt idx="97">
                  <c:v>681.95190000000002</c:v>
                </c:pt>
                <c:pt idx="98">
                  <c:v>684.03629999999998</c:v>
                </c:pt>
                <c:pt idx="99">
                  <c:v>686.07730000000004</c:v>
                </c:pt>
                <c:pt idx="100">
                  <c:v>688.18899999999996</c:v>
                </c:pt>
                <c:pt idx="101">
                  <c:v>690.51440000000002</c:v>
                </c:pt>
                <c:pt idx="102">
                  <c:v>693.57849999999996</c:v>
                </c:pt>
                <c:pt idx="103">
                  <c:v>696.84929999999997</c:v>
                </c:pt>
                <c:pt idx="104">
                  <c:v>699.28589999999997</c:v>
                </c:pt>
                <c:pt idx="105">
                  <c:v>700.7396</c:v>
                </c:pt>
                <c:pt idx="106">
                  <c:v>702.84929999999997</c:v>
                </c:pt>
                <c:pt idx="107">
                  <c:v>705.18679999999995</c:v>
                </c:pt>
                <c:pt idx="108">
                  <c:v>707.88199999999995</c:v>
                </c:pt>
                <c:pt idx="109">
                  <c:v>711.20830000000001</c:v>
                </c:pt>
                <c:pt idx="110">
                  <c:v>714.61630000000002</c:v>
                </c:pt>
                <c:pt idx="111">
                  <c:v>717.14710000000002</c:v>
                </c:pt>
                <c:pt idx="112">
                  <c:v>719.79579999999999</c:v>
                </c:pt>
                <c:pt idx="113">
                  <c:v>722.43579999999997</c:v>
                </c:pt>
                <c:pt idx="114">
                  <c:v>725.08849999999995</c:v>
                </c:pt>
                <c:pt idx="115">
                  <c:v>728.03039999999999</c:v>
                </c:pt>
                <c:pt idx="116">
                  <c:v>731.30650000000003</c:v>
                </c:pt>
                <c:pt idx="117">
                  <c:v>734.82960000000003</c:v>
                </c:pt>
                <c:pt idx="118">
                  <c:v>737.67830000000004</c:v>
                </c:pt>
                <c:pt idx="119">
                  <c:v>740.69500000000005</c:v>
                </c:pt>
                <c:pt idx="120">
                  <c:v>743.72609999999997</c:v>
                </c:pt>
                <c:pt idx="121">
                  <c:v>746.52250000000004</c:v>
                </c:pt>
                <c:pt idx="122">
                  <c:v>749.41240000000005</c:v>
                </c:pt>
                <c:pt idx="123">
                  <c:v>752.88409999999999</c:v>
                </c:pt>
                <c:pt idx="124">
                  <c:v>756.37</c:v>
                </c:pt>
                <c:pt idx="125">
                  <c:v>759.15470000000005</c:v>
                </c:pt>
                <c:pt idx="126">
                  <c:v>761.97860000000003</c:v>
                </c:pt>
                <c:pt idx="127">
                  <c:v>764.8741</c:v>
                </c:pt>
                <c:pt idx="128">
                  <c:v>767.91669999999999</c:v>
                </c:pt>
                <c:pt idx="129">
                  <c:v>770.9742</c:v>
                </c:pt>
                <c:pt idx="130">
                  <c:v>774.33190000000002</c:v>
                </c:pt>
                <c:pt idx="131">
                  <c:v>777.66679999999997</c:v>
                </c:pt>
                <c:pt idx="132">
                  <c:v>780.67060000000004</c:v>
                </c:pt>
                <c:pt idx="133">
                  <c:v>783.68449999999996</c:v>
                </c:pt>
                <c:pt idx="134">
                  <c:v>786.33870000000002</c:v>
                </c:pt>
                <c:pt idx="135">
                  <c:v>788.87300000000005</c:v>
                </c:pt>
                <c:pt idx="136">
                  <c:v>791.55949999999996</c:v>
                </c:pt>
                <c:pt idx="137">
                  <c:v>794.46720000000005</c:v>
                </c:pt>
                <c:pt idx="138">
                  <c:v>796.98199999999997</c:v>
                </c:pt>
                <c:pt idx="139">
                  <c:v>799.20719999999994</c:v>
                </c:pt>
                <c:pt idx="140">
                  <c:v>801.17669999999998</c:v>
                </c:pt>
                <c:pt idx="141">
                  <c:v>802.97239999999999</c:v>
                </c:pt>
                <c:pt idx="142">
                  <c:v>804.95180000000005</c:v>
                </c:pt>
                <c:pt idx="143">
                  <c:v>807.10609999999997</c:v>
                </c:pt>
                <c:pt idx="144">
                  <c:v>809.43610000000001</c:v>
                </c:pt>
                <c:pt idx="145">
                  <c:v>811.74480000000005</c:v>
                </c:pt>
                <c:pt idx="146">
                  <c:v>813.34770000000003</c:v>
                </c:pt>
                <c:pt idx="147">
                  <c:v>814.47050000000002</c:v>
                </c:pt>
                <c:pt idx="148">
                  <c:v>815.82749999999999</c:v>
                </c:pt>
                <c:pt idx="149">
                  <c:v>816.96849999999995</c:v>
                </c:pt>
                <c:pt idx="150">
                  <c:v>818.81820000000005</c:v>
                </c:pt>
                <c:pt idx="151">
                  <c:v>821.01369999999997</c:v>
                </c:pt>
                <c:pt idx="152">
                  <c:v>823.25620000000004</c:v>
                </c:pt>
                <c:pt idx="153">
                  <c:v>824.71590000000003</c:v>
                </c:pt>
                <c:pt idx="154">
                  <c:v>826.06410000000005</c:v>
                </c:pt>
                <c:pt idx="155">
                  <c:v>826.96379999999999</c:v>
                </c:pt>
                <c:pt idx="156">
                  <c:v>830.18039999999996</c:v>
                </c:pt>
                <c:pt idx="157">
                  <c:v>832.20429999999999</c:v>
                </c:pt>
                <c:pt idx="158">
                  <c:v>834.29859999999996</c:v>
                </c:pt>
                <c:pt idx="159">
                  <c:v>836.69039999999995</c:v>
                </c:pt>
                <c:pt idx="160">
                  <c:v>838.10929999999996</c:v>
                </c:pt>
                <c:pt idx="161">
                  <c:v>839.17359999999996</c:v>
                </c:pt>
                <c:pt idx="162">
                  <c:v>840.38250000000005</c:v>
                </c:pt>
                <c:pt idx="163">
                  <c:v>841.45039999999995</c:v>
                </c:pt>
                <c:pt idx="164">
                  <c:v>842.7663</c:v>
                </c:pt>
                <c:pt idx="165">
                  <c:v>844.93679999999995</c:v>
                </c:pt>
                <c:pt idx="166">
                  <c:v>847.0806</c:v>
                </c:pt>
                <c:pt idx="167">
                  <c:v>848.42259999999999</c:v>
                </c:pt>
                <c:pt idx="168">
                  <c:v>849.26089999999999</c:v>
                </c:pt>
                <c:pt idx="169">
                  <c:v>850.36440000000005</c:v>
                </c:pt>
                <c:pt idx="170">
                  <c:v>851.64189999999996</c:v>
                </c:pt>
                <c:pt idx="171">
                  <c:v>852.96439999999996</c:v>
                </c:pt>
                <c:pt idx="172">
                  <c:v>854.62869999999998</c:v>
                </c:pt>
                <c:pt idx="173">
                  <c:v>856.56219999999996</c:v>
                </c:pt>
                <c:pt idx="174">
                  <c:v>857.66039999999998</c:v>
                </c:pt>
                <c:pt idx="175">
                  <c:v>857.86800000000005</c:v>
                </c:pt>
                <c:pt idx="176">
                  <c:v>858.45809999999994</c:v>
                </c:pt>
                <c:pt idx="177">
                  <c:v>859.00080000000003</c:v>
                </c:pt>
                <c:pt idx="178">
                  <c:v>859.56759999999997</c:v>
                </c:pt>
                <c:pt idx="179">
                  <c:v>861.45989999999995</c:v>
                </c:pt>
                <c:pt idx="180">
                  <c:v>863.37170000000003</c:v>
                </c:pt>
                <c:pt idx="181">
                  <c:v>864.43110000000001</c:v>
                </c:pt>
                <c:pt idx="182">
                  <c:v>866.34209999999996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E7-4FBC-A3BB-45E719EDC37A}"/>
            </c:ext>
          </c:extLst>
        </c:ser>
        <c:ser>
          <c:idx val="4"/>
          <c:order val="4"/>
          <c:tx>
            <c:strRef>
              <c:f>Summers_Europe_TWh!$N$1</c:f>
              <c:strCache>
                <c:ptCount val="1"/>
                <c:pt idx="0">
                  <c:v>S15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Summers_Europe_TWh!$O$2:$O$184</c:f>
              <c:numCache>
                <c:formatCode>0.0</c:formatCode>
                <c:ptCount val="183"/>
                <c:pt idx="0">
                  <c:v>273.53089999999997</c:v>
                </c:pt>
                <c:pt idx="1">
                  <c:v>271.803</c:v>
                </c:pt>
                <c:pt idx="2">
                  <c:v>270.95609999999999</c:v>
                </c:pt>
                <c:pt idx="3">
                  <c:v>270.65929999999997</c:v>
                </c:pt>
                <c:pt idx="4">
                  <c:v>270.53379999999999</c:v>
                </c:pt>
                <c:pt idx="5">
                  <c:v>270.36340000000001</c:v>
                </c:pt>
                <c:pt idx="6">
                  <c:v>269.0471</c:v>
                </c:pt>
                <c:pt idx="7">
                  <c:v>268.06549999999999</c:v>
                </c:pt>
                <c:pt idx="8">
                  <c:v>268.06569999999999</c:v>
                </c:pt>
                <c:pt idx="9">
                  <c:v>268.27210000000002</c:v>
                </c:pt>
                <c:pt idx="10">
                  <c:v>268.92660000000001</c:v>
                </c:pt>
                <c:pt idx="11">
                  <c:v>269.75310000000002</c:v>
                </c:pt>
                <c:pt idx="12">
                  <c:v>269.94200000000001</c:v>
                </c:pt>
                <c:pt idx="13">
                  <c:v>270.81909999999999</c:v>
                </c:pt>
                <c:pt idx="14">
                  <c:v>271.97309999999999</c:v>
                </c:pt>
                <c:pt idx="15">
                  <c:v>273.25020000000001</c:v>
                </c:pt>
                <c:pt idx="16">
                  <c:v>274.33999999999997</c:v>
                </c:pt>
                <c:pt idx="17">
                  <c:v>275.80290000000002</c:v>
                </c:pt>
                <c:pt idx="18">
                  <c:v>277.08870000000002</c:v>
                </c:pt>
                <c:pt idx="19">
                  <c:v>278.04689999999999</c:v>
                </c:pt>
                <c:pt idx="20">
                  <c:v>279.26850000000002</c:v>
                </c:pt>
                <c:pt idx="21">
                  <c:v>280.4314</c:v>
                </c:pt>
                <c:pt idx="22">
                  <c:v>281.65379999999999</c:v>
                </c:pt>
                <c:pt idx="23">
                  <c:v>283.16199999999998</c:v>
                </c:pt>
                <c:pt idx="24">
                  <c:v>285.2353</c:v>
                </c:pt>
                <c:pt idx="25">
                  <c:v>287.49</c:v>
                </c:pt>
                <c:pt idx="26">
                  <c:v>288.41129999999998</c:v>
                </c:pt>
                <c:pt idx="27">
                  <c:v>289.1918</c:v>
                </c:pt>
                <c:pt idx="28">
                  <c:v>289.89640000000003</c:v>
                </c:pt>
                <c:pt idx="29">
                  <c:v>291.30360000000002</c:v>
                </c:pt>
                <c:pt idx="30">
                  <c:v>293.7722</c:v>
                </c:pt>
                <c:pt idx="31">
                  <c:v>296.7817</c:v>
                </c:pt>
                <c:pt idx="32">
                  <c:v>300.0061</c:v>
                </c:pt>
                <c:pt idx="33">
                  <c:v>302.91910000000001</c:v>
                </c:pt>
                <c:pt idx="34">
                  <c:v>306.0575</c:v>
                </c:pt>
                <c:pt idx="35">
                  <c:v>308.9563</c:v>
                </c:pt>
                <c:pt idx="36">
                  <c:v>311.49700000000001</c:v>
                </c:pt>
                <c:pt idx="37">
                  <c:v>314.24169999999998</c:v>
                </c:pt>
                <c:pt idx="38">
                  <c:v>318.03280000000001</c:v>
                </c:pt>
                <c:pt idx="39">
                  <c:v>334.42540000000002</c:v>
                </c:pt>
                <c:pt idx="40">
                  <c:v>337.81189999999998</c:v>
                </c:pt>
                <c:pt idx="41">
                  <c:v>341.15019999999998</c:v>
                </c:pt>
                <c:pt idx="42">
                  <c:v>344.37720000000002</c:v>
                </c:pt>
                <c:pt idx="43">
                  <c:v>347.87209999999999</c:v>
                </c:pt>
                <c:pt idx="44">
                  <c:v>351.23759999999999</c:v>
                </c:pt>
                <c:pt idx="45">
                  <c:v>355.06729999999999</c:v>
                </c:pt>
                <c:pt idx="46">
                  <c:v>359.13420000000002</c:v>
                </c:pt>
                <c:pt idx="47">
                  <c:v>362.46839999999997</c:v>
                </c:pt>
                <c:pt idx="48">
                  <c:v>365.25049999999999</c:v>
                </c:pt>
                <c:pt idx="49">
                  <c:v>367.72669999999999</c:v>
                </c:pt>
                <c:pt idx="50">
                  <c:v>370.30349999999999</c:v>
                </c:pt>
                <c:pt idx="51">
                  <c:v>373.46969999999999</c:v>
                </c:pt>
                <c:pt idx="52">
                  <c:v>377.42779999999999</c:v>
                </c:pt>
                <c:pt idx="53">
                  <c:v>381.49009999999998</c:v>
                </c:pt>
                <c:pt idx="54">
                  <c:v>385.40320000000003</c:v>
                </c:pt>
                <c:pt idx="55">
                  <c:v>388.40199999999999</c:v>
                </c:pt>
                <c:pt idx="56">
                  <c:v>391.16719999999998</c:v>
                </c:pt>
                <c:pt idx="57">
                  <c:v>393.97910000000002</c:v>
                </c:pt>
                <c:pt idx="58">
                  <c:v>397.12509999999997</c:v>
                </c:pt>
                <c:pt idx="59">
                  <c:v>401.1071</c:v>
                </c:pt>
                <c:pt idx="60">
                  <c:v>405.1934</c:v>
                </c:pt>
                <c:pt idx="61">
                  <c:v>408.57549999999998</c:v>
                </c:pt>
                <c:pt idx="62">
                  <c:v>411.79230000000001</c:v>
                </c:pt>
                <c:pt idx="63">
                  <c:v>414.98289999999997</c:v>
                </c:pt>
                <c:pt idx="64">
                  <c:v>418.32310000000001</c:v>
                </c:pt>
                <c:pt idx="65">
                  <c:v>421.72190000000001</c:v>
                </c:pt>
                <c:pt idx="66">
                  <c:v>425.74310000000003</c:v>
                </c:pt>
                <c:pt idx="67">
                  <c:v>429.75389999999999</c:v>
                </c:pt>
                <c:pt idx="68">
                  <c:v>432.99700000000001</c:v>
                </c:pt>
                <c:pt idx="69">
                  <c:v>435.96339999999998</c:v>
                </c:pt>
                <c:pt idx="70">
                  <c:v>438.9923</c:v>
                </c:pt>
                <c:pt idx="71">
                  <c:v>442.17680000000001</c:v>
                </c:pt>
                <c:pt idx="72">
                  <c:v>445.59910000000002</c:v>
                </c:pt>
                <c:pt idx="73">
                  <c:v>449.45949999999999</c:v>
                </c:pt>
                <c:pt idx="74">
                  <c:v>453.45179999999999</c:v>
                </c:pt>
                <c:pt idx="75">
                  <c:v>456.40449999999998</c:v>
                </c:pt>
                <c:pt idx="76">
                  <c:v>459.10660000000001</c:v>
                </c:pt>
                <c:pt idx="77">
                  <c:v>462.01690000000002</c:v>
                </c:pt>
                <c:pt idx="78">
                  <c:v>465.23180000000002</c:v>
                </c:pt>
                <c:pt idx="79">
                  <c:v>468.27289999999999</c:v>
                </c:pt>
                <c:pt idx="80">
                  <c:v>471.67579999999998</c:v>
                </c:pt>
                <c:pt idx="81">
                  <c:v>475.3648</c:v>
                </c:pt>
                <c:pt idx="82">
                  <c:v>478.1884</c:v>
                </c:pt>
                <c:pt idx="83">
                  <c:v>480.94920000000002</c:v>
                </c:pt>
                <c:pt idx="84">
                  <c:v>483.57069999999999</c:v>
                </c:pt>
                <c:pt idx="85">
                  <c:v>486.74860000000001</c:v>
                </c:pt>
                <c:pt idx="86">
                  <c:v>490.43990000000002</c:v>
                </c:pt>
                <c:pt idx="87">
                  <c:v>494.55130000000003</c:v>
                </c:pt>
                <c:pt idx="88">
                  <c:v>498.89760000000001</c:v>
                </c:pt>
                <c:pt idx="89">
                  <c:v>502.89460000000003</c:v>
                </c:pt>
                <c:pt idx="90">
                  <c:v>506.77190000000002</c:v>
                </c:pt>
                <c:pt idx="91">
                  <c:v>510.98099999999999</c:v>
                </c:pt>
                <c:pt idx="92">
                  <c:v>514.78009999999995</c:v>
                </c:pt>
                <c:pt idx="93">
                  <c:v>518.91539999999998</c:v>
                </c:pt>
                <c:pt idx="94">
                  <c:v>523.47799999999995</c:v>
                </c:pt>
                <c:pt idx="95">
                  <c:v>528.23239999999998</c:v>
                </c:pt>
                <c:pt idx="96">
                  <c:v>531.95039999999995</c:v>
                </c:pt>
                <c:pt idx="97">
                  <c:v>535.18690000000004</c:v>
                </c:pt>
                <c:pt idx="98">
                  <c:v>538.78510000000006</c:v>
                </c:pt>
                <c:pt idx="99">
                  <c:v>542.47919999999999</c:v>
                </c:pt>
                <c:pt idx="100">
                  <c:v>546.58500000000004</c:v>
                </c:pt>
                <c:pt idx="101">
                  <c:v>551.20159999999998</c:v>
                </c:pt>
                <c:pt idx="102">
                  <c:v>555.82539999999995</c:v>
                </c:pt>
                <c:pt idx="103">
                  <c:v>559.90740000000005</c:v>
                </c:pt>
                <c:pt idx="104">
                  <c:v>563.89970000000005</c:v>
                </c:pt>
                <c:pt idx="105">
                  <c:v>567.52440000000001</c:v>
                </c:pt>
                <c:pt idx="106">
                  <c:v>571.26220000000001</c:v>
                </c:pt>
                <c:pt idx="107">
                  <c:v>575.43690000000004</c:v>
                </c:pt>
                <c:pt idx="108">
                  <c:v>580.24210000000005</c:v>
                </c:pt>
                <c:pt idx="109">
                  <c:v>585.06240000000003</c:v>
                </c:pt>
                <c:pt idx="110">
                  <c:v>589.17349999999999</c:v>
                </c:pt>
                <c:pt idx="111">
                  <c:v>592.92470000000003</c:v>
                </c:pt>
                <c:pt idx="112">
                  <c:v>596.35050000000001</c:v>
                </c:pt>
                <c:pt idx="113">
                  <c:v>599.97209999999995</c:v>
                </c:pt>
                <c:pt idx="114">
                  <c:v>604.00940000000003</c:v>
                </c:pt>
                <c:pt idx="115">
                  <c:v>608.73260000000005</c:v>
                </c:pt>
                <c:pt idx="116">
                  <c:v>613.45079999999996</c:v>
                </c:pt>
                <c:pt idx="117">
                  <c:v>617.82529999999997</c:v>
                </c:pt>
                <c:pt idx="118">
                  <c:v>621.93370000000004</c:v>
                </c:pt>
                <c:pt idx="119">
                  <c:v>625.86500000000001</c:v>
                </c:pt>
                <c:pt idx="120">
                  <c:v>629.52980000000002</c:v>
                </c:pt>
                <c:pt idx="121">
                  <c:v>633.56240000000003</c:v>
                </c:pt>
                <c:pt idx="122">
                  <c:v>638.1046</c:v>
                </c:pt>
                <c:pt idx="123">
                  <c:v>642.98710000000005</c:v>
                </c:pt>
                <c:pt idx="124">
                  <c:v>647.51480000000004</c:v>
                </c:pt>
                <c:pt idx="125">
                  <c:v>651.52949999999998</c:v>
                </c:pt>
                <c:pt idx="126">
                  <c:v>655.50530000000003</c:v>
                </c:pt>
                <c:pt idx="127">
                  <c:v>659.59690000000001</c:v>
                </c:pt>
                <c:pt idx="128">
                  <c:v>663.17809999999997</c:v>
                </c:pt>
                <c:pt idx="129">
                  <c:v>667.62130000000002</c:v>
                </c:pt>
                <c:pt idx="130">
                  <c:v>672.04520000000002</c:v>
                </c:pt>
                <c:pt idx="131">
                  <c:v>676.27880000000005</c:v>
                </c:pt>
                <c:pt idx="132">
                  <c:v>679.58439999999996</c:v>
                </c:pt>
                <c:pt idx="133">
                  <c:v>683.13850000000002</c:v>
                </c:pt>
                <c:pt idx="134">
                  <c:v>686.55849999999998</c:v>
                </c:pt>
                <c:pt idx="135">
                  <c:v>690.26149999999996</c:v>
                </c:pt>
                <c:pt idx="136">
                  <c:v>694.26859999999999</c:v>
                </c:pt>
                <c:pt idx="137">
                  <c:v>698.26880000000006</c:v>
                </c:pt>
                <c:pt idx="138">
                  <c:v>701.54359999999997</c:v>
                </c:pt>
                <c:pt idx="139">
                  <c:v>704.58140000000003</c:v>
                </c:pt>
                <c:pt idx="140">
                  <c:v>707.76670000000001</c:v>
                </c:pt>
                <c:pt idx="141">
                  <c:v>711.71799999999996</c:v>
                </c:pt>
                <c:pt idx="142">
                  <c:v>716.01059999999995</c:v>
                </c:pt>
                <c:pt idx="143">
                  <c:v>720.38699999999994</c:v>
                </c:pt>
                <c:pt idx="144">
                  <c:v>724.70740000000001</c:v>
                </c:pt>
                <c:pt idx="145">
                  <c:v>728.06500000000005</c:v>
                </c:pt>
                <c:pt idx="146">
                  <c:v>730.94190000000003</c:v>
                </c:pt>
                <c:pt idx="147">
                  <c:v>733.8066</c:v>
                </c:pt>
                <c:pt idx="148">
                  <c:v>736.8931</c:v>
                </c:pt>
                <c:pt idx="149">
                  <c:v>740.12980000000005</c:v>
                </c:pt>
                <c:pt idx="150">
                  <c:v>743.96749999999997</c:v>
                </c:pt>
                <c:pt idx="151">
                  <c:v>747.96339999999998</c:v>
                </c:pt>
                <c:pt idx="152">
                  <c:v>751.37109999999996</c:v>
                </c:pt>
                <c:pt idx="153">
                  <c:v>754.4289</c:v>
                </c:pt>
                <c:pt idx="154">
                  <c:v>757.29549999999995</c:v>
                </c:pt>
                <c:pt idx="155">
                  <c:v>759.76189999999997</c:v>
                </c:pt>
                <c:pt idx="156">
                  <c:v>762.6662</c:v>
                </c:pt>
                <c:pt idx="157">
                  <c:v>766.52859999999998</c:v>
                </c:pt>
                <c:pt idx="158">
                  <c:v>770.30259999999998</c:v>
                </c:pt>
                <c:pt idx="159">
                  <c:v>772.9579</c:v>
                </c:pt>
                <c:pt idx="160">
                  <c:v>775.49950000000001</c:v>
                </c:pt>
                <c:pt idx="161">
                  <c:v>777.64490000000001</c:v>
                </c:pt>
                <c:pt idx="162">
                  <c:v>780.08130000000006</c:v>
                </c:pt>
                <c:pt idx="163">
                  <c:v>782.68259999999998</c:v>
                </c:pt>
                <c:pt idx="164">
                  <c:v>786.3723</c:v>
                </c:pt>
                <c:pt idx="165">
                  <c:v>790.68140000000005</c:v>
                </c:pt>
                <c:pt idx="166">
                  <c:v>794.03620000000001</c:v>
                </c:pt>
                <c:pt idx="167">
                  <c:v>797.32119999999998</c:v>
                </c:pt>
                <c:pt idx="168">
                  <c:v>800.28579999999999</c:v>
                </c:pt>
                <c:pt idx="169">
                  <c:v>803.25350000000003</c:v>
                </c:pt>
                <c:pt idx="170">
                  <c:v>806.32510000000002</c:v>
                </c:pt>
                <c:pt idx="171">
                  <c:v>810.16309999999999</c:v>
                </c:pt>
                <c:pt idx="172">
                  <c:v>814.0806</c:v>
                </c:pt>
                <c:pt idx="173">
                  <c:v>817.15219999999999</c:v>
                </c:pt>
                <c:pt idx="174">
                  <c:v>819.61249999999995</c:v>
                </c:pt>
                <c:pt idx="175">
                  <c:v>821.87519999999995</c:v>
                </c:pt>
                <c:pt idx="176">
                  <c:v>823.50149999999996</c:v>
                </c:pt>
                <c:pt idx="177">
                  <c:v>825.66250000000002</c:v>
                </c:pt>
                <c:pt idx="178">
                  <c:v>828.51959999999997</c:v>
                </c:pt>
                <c:pt idx="179">
                  <c:v>831.4547</c:v>
                </c:pt>
                <c:pt idx="180">
                  <c:v>833.45719999999994</c:v>
                </c:pt>
                <c:pt idx="181">
                  <c:v>835.44650000000001</c:v>
                </c:pt>
                <c:pt idx="182">
                  <c:v>836.97170000000006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E7-4FBC-A3BB-45E719EDC37A}"/>
            </c:ext>
          </c:extLst>
        </c:ser>
        <c:ser>
          <c:idx val="5"/>
          <c:order val="5"/>
          <c:tx>
            <c:strRef>
              <c:f>Summers_Europe_TWh!$Q$1</c:f>
              <c:strCache>
                <c:ptCount val="1"/>
                <c:pt idx="0">
                  <c:v>S16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Summers_Europe_TWh!$R$2:$R$184</c:f>
              <c:numCache>
                <c:formatCode>0.0</c:formatCode>
                <c:ptCount val="183"/>
                <c:pt idx="0">
                  <c:v>365.86709999999999</c:v>
                </c:pt>
                <c:pt idx="1">
                  <c:v>367.32940000000002</c:v>
                </c:pt>
                <c:pt idx="2">
                  <c:v>369.55189999999999</c:v>
                </c:pt>
                <c:pt idx="3">
                  <c:v>371.13760000000002</c:v>
                </c:pt>
                <c:pt idx="4">
                  <c:v>374.03230000000002</c:v>
                </c:pt>
                <c:pt idx="5">
                  <c:v>386.29469999999998</c:v>
                </c:pt>
                <c:pt idx="6">
                  <c:v>391.98849999999999</c:v>
                </c:pt>
                <c:pt idx="7">
                  <c:v>392.58890000000002</c:v>
                </c:pt>
                <c:pt idx="8">
                  <c:v>394.19330000000002</c:v>
                </c:pt>
                <c:pt idx="9">
                  <c:v>396.49720000000002</c:v>
                </c:pt>
                <c:pt idx="10">
                  <c:v>398.15280000000001</c:v>
                </c:pt>
                <c:pt idx="11">
                  <c:v>399.68329999999997</c:v>
                </c:pt>
                <c:pt idx="12">
                  <c:v>401.01799999999997</c:v>
                </c:pt>
                <c:pt idx="13">
                  <c:v>402.2079</c:v>
                </c:pt>
                <c:pt idx="14">
                  <c:v>403.7894</c:v>
                </c:pt>
                <c:pt idx="15">
                  <c:v>406.20429999999999</c:v>
                </c:pt>
                <c:pt idx="16">
                  <c:v>408.23430000000002</c:v>
                </c:pt>
                <c:pt idx="17">
                  <c:v>409.46769999999998</c:v>
                </c:pt>
                <c:pt idx="18">
                  <c:v>411.15710000000001</c:v>
                </c:pt>
                <c:pt idx="19">
                  <c:v>412.88139999999999</c:v>
                </c:pt>
                <c:pt idx="20">
                  <c:v>414.85899999999998</c:v>
                </c:pt>
                <c:pt idx="21">
                  <c:v>416.89429999999999</c:v>
                </c:pt>
                <c:pt idx="22">
                  <c:v>419.1182</c:v>
                </c:pt>
                <c:pt idx="23">
                  <c:v>420.9479</c:v>
                </c:pt>
                <c:pt idx="24">
                  <c:v>421.38679999999999</c:v>
                </c:pt>
                <c:pt idx="25">
                  <c:v>420.7611</c:v>
                </c:pt>
                <c:pt idx="26">
                  <c:v>420.02030000000002</c:v>
                </c:pt>
                <c:pt idx="27">
                  <c:v>419.36130000000003</c:v>
                </c:pt>
                <c:pt idx="28">
                  <c:v>419.4409</c:v>
                </c:pt>
                <c:pt idx="29">
                  <c:v>421.13670000000002</c:v>
                </c:pt>
                <c:pt idx="30">
                  <c:v>422.15800000000002</c:v>
                </c:pt>
                <c:pt idx="31">
                  <c:v>424.24180000000001</c:v>
                </c:pt>
                <c:pt idx="32">
                  <c:v>426.9221</c:v>
                </c:pt>
                <c:pt idx="33">
                  <c:v>429.78870000000001</c:v>
                </c:pt>
                <c:pt idx="34">
                  <c:v>433.87450000000001</c:v>
                </c:pt>
                <c:pt idx="35">
                  <c:v>437.95519999999999</c:v>
                </c:pt>
                <c:pt idx="36">
                  <c:v>442.80970000000002</c:v>
                </c:pt>
                <c:pt idx="37">
                  <c:v>447.77969999999999</c:v>
                </c:pt>
                <c:pt idx="38">
                  <c:v>451.9957</c:v>
                </c:pt>
                <c:pt idx="39">
                  <c:v>456.2491</c:v>
                </c:pt>
                <c:pt idx="40">
                  <c:v>460.36700000000002</c:v>
                </c:pt>
                <c:pt idx="41">
                  <c:v>464.43599999999998</c:v>
                </c:pt>
                <c:pt idx="42">
                  <c:v>468.59390000000002</c:v>
                </c:pt>
                <c:pt idx="43">
                  <c:v>473.21570000000003</c:v>
                </c:pt>
                <c:pt idx="44">
                  <c:v>477.19869999999997</c:v>
                </c:pt>
                <c:pt idx="45">
                  <c:v>480.71370000000002</c:v>
                </c:pt>
                <c:pt idx="46">
                  <c:v>483.62439999999998</c:v>
                </c:pt>
                <c:pt idx="47">
                  <c:v>486.92540000000002</c:v>
                </c:pt>
                <c:pt idx="48">
                  <c:v>490.38850000000002</c:v>
                </c:pt>
                <c:pt idx="49">
                  <c:v>494.40640000000002</c:v>
                </c:pt>
                <c:pt idx="50">
                  <c:v>499.3261</c:v>
                </c:pt>
                <c:pt idx="51">
                  <c:v>504.37270000000001</c:v>
                </c:pt>
                <c:pt idx="52">
                  <c:v>508.2183</c:v>
                </c:pt>
                <c:pt idx="53">
                  <c:v>511.64330000000001</c:v>
                </c:pt>
                <c:pt idx="54">
                  <c:v>515.21069999999997</c:v>
                </c:pt>
                <c:pt idx="55">
                  <c:v>519.26949999999999</c:v>
                </c:pt>
                <c:pt idx="56">
                  <c:v>523.27549999999997</c:v>
                </c:pt>
                <c:pt idx="57">
                  <c:v>527.46559999999999</c:v>
                </c:pt>
                <c:pt idx="58">
                  <c:v>531.78399999999999</c:v>
                </c:pt>
                <c:pt idx="59">
                  <c:v>528.3125</c:v>
                </c:pt>
                <c:pt idx="60">
                  <c:v>532.93769999999995</c:v>
                </c:pt>
                <c:pt idx="61">
                  <c:v>539.5702</c:v>
                </c:pt>
                <c:pt idx="62">
                  <c:v>542.0299</c:v>
                </c:pt>
                <c:pt idx="63">
                  <c:v>545.02359999999999</c:v>
                </c:pt>
                <c:pt idx="64">
                  <c:v>548.99590000000001</c:v>
                </c:pt>
                <c:pt idx="65">
                  <c:v>553.18409999999994</c:v>
                </c:pt>
                <c:pt idx="66">
                  <c:v>556.44420000000002</c:v>
                </c:pt>
                <c:pt idx="67">
                  <c:v>559.68349999999998</c:v>
                </c:pt>
                <c:pt idx="68">
                  <c:v>565.02689999999996</c:v>
                </c:pt>
                <c:pt idx="69">
                  <c:v>566.34960000000001</c:v>
                </c:pt>
                <c:pt idx="70">
                  <c:v>570.0231</c:v>
                </c:pt>
                <c:pt idx="71">
                  <c:v>574.54160000000002</c:v>
                </c:pt>
                <c:pt idx="72">
                  <c:v>579.20650000000001</c:v>
                </c:pt>
                <c:pt idx="73">
                  <c:v>583.16369999999995</c:v>
                </c:pt>
                <c:pt idx="74">
                  <c:v>586.78160000000003</c:v>
                </c:pt>
                <c:pt idx="75">
                  <c:v>590.72159999999997</c:v>
                </c:pt>
                <c:pt idx="76">
                  <c:v>594.4511</c:v>
                </c:pt>
                <c:pt idx="77">
                  <c:v>598.73069999999996</c:v>
                </c:pt>
                <c:pt idx="78">
                  <c:v>604.31970000000001</c:v>
                </c:pt>
                <c:pt idx="79">
                  <c:v>608.81650000000002</c:v>
                </c:pt>
                <c:pt idx="80">
                  <c:v>613.99580000000003</c:v>
                </c:pt>
                <c:pt idx="81">
                  <c:v>618.34389999999996</c:v>
                </c:pt>
                <c:pt idx="82">
                  <c:v>622.75220000000002</c:v>
                </c:pt>
                <c:pt idx="83">
                  <c:v>627.10400000000004</c:v>
                </c:pt>
                <c:pt idx="84">
                  <c:v>631.65269999999998</c:v>
                </c:pt>
                <c:pt idx="85">
                  <c:v>636.99670000000003</c:v>
                </c:pt>
                <c:pt idx="86">
                  <c:v>642.29570000000001</c:v>
                </c:pt>
                <c:pt idx="87">
                  <c:v>646.56600000000003</c:v>
                </c:pt>
                <c:pt idx="88">
                  <c:v>650.40750000000003</c:v>
                </c:pt>
                <c:pt idx="89">
                  <c:v>654.15509999999995</c:v>
                </c:pt>
                <c:pt idx="90">
                  <c:v>657.89440000000002</c:v>
                </c:pt>
                <c:pt idx="91">
                  <c:v>662.21510000000001</c:v>
                </c:pt>
                <c:pt idx="92">
                  <c:v>667.55319999999995</c:v>
                </c:pt>
                <c:pt idx="93">
                  <c:v>674.11030000000005</c:v>
                </c:pt>
                <c:pt idx="94">
                  <c:v>678.02279999999996</c:v>
                </c:pt>
                <c:pt idx="95">
                  <c:v>682.37890000000004</c:v>
                </c:pt>
                <c:pt idx="96">
                  <c:v>686.38930000000005</c:v>
                </c:pt>
                <c:pt idx="97">
                  <c:v>690.48180000000002</c:v>
                </c:pt>
                <c:pt idx="98">
                  <c:v>694.96029999999996</c:v>
                </c:pt>
                <c:pt idx="99">
                  <c:v>700.55539999999996</c:v>
                </c:pt>
                <c:pt idx="100">
                  <c:v>706.08960000000002</c:v>
                </c:pt>
                <c:pt idx="101">
                  <c:v>709.62329999999997</c:v>
                </c:pt>
                <c:pt idx="102">
                  <c:v>713.61509999999998</c:v>
                </c:pt>
                <c:pt idx="103">
                  <c:v>717.80960000000005</c:v>
                </c:pt>
                <c:pt idx="104">
                  <c:v>722.21320000000003</c:v>
                </c:pt>
                <c:pt idx="105">
                  <c:v>727.01599999999996</c:v>
                </c:pt>
                <c:pt idx="106">
                  <c:v>732.30579999999998</c:v>
                </c:pt>
                <c:pt idx="107">
                  <c:v>737.81780000000003</c:v>
                </c:pt>
                <c:pt idx="108">
                  <c:v>742.245</c:v>
                </c:pt>
                <c:pt idx="109">
                  <c:v>746.81359999999995</c:v>
                </c:pt>
                <c:pt idx="110">
                  <c:v>751.16</c:v>
                </c:pt>
                <c:pt idx="111">
                  <c:v>755.23050000000001</c:v>
                </c:pt>
                <c:pt idx="112">
                  <c:v>759.72529999999995</c:v>
                </c:pt>
                <c:pt idx="113">
                  <c:v>765.2047</c:v>
                </c:pt>
                <c:pt idx="114">
                  <c:v>770.37310000000002</c:v>
                </c:pt>
                <c:pt idx="115">
                  <c:v>774.39769999999999</c:v>
                </c:pt>
                <c:pt idx="116">
                  <c:v>778.32</c:v>
                </c:pt>
                <c:pt idx="117">
                  <c:v>782.27279999999996</c:v>
                </c:pt>
                <c:pt idx="118">
                  <c:v>786.05110000000002</c:v>
                </c:pt>
                <c:pt idx="119">
                  <c:v>790.25570000000005</c:v>
                </c:pt>
                <c:pt idx="120">
                  <c:v>795.04349999999999</c:v>
                </c:pt>
                <c:pt idx="121">
                  <c:v>800.38409999999999</c:v>
                </c:pt>
                <c:pt idx="122">
                  <c:v>804.50540000000001</c:v>
                </c:pt>
                <c:pt idx="123">
                  <c:v>808.3723</c:v>
                </c:pt>
                <c:pt idx="124">
                  <c:v>812.66210000000001</c:v>
                </c:pt>
                <c:pt idx="125">
                  <c:v>816.64710000000002</c:v>
                </c:pt>
                <c:pt idx="126">
                  <c:v>820.56389999999999</c:v>
                </c:pt>
                <c:pt idx="127">
                  <c:v>825.41780000000006</c:v>
                </c:pt>
                <c:pt idx="128">
                  <c:v>830.45540000000005</c:v>
                </c:pt>
                <c:pt idx="129">
                  <c:v>835.19209999999998</c:v>
                </c:pt>
                <c:pt idx="130">
                  <c:v>838.35299999999995</c:v>
                </c:pt>
                <c:pt idx="131">
                  <c:v>841.48069999999996</c:v>
                </c:pt>
                <c:pt idx="132">
                  <c:v>844.73979999999995</c:v>
                </c:pt>
                <c:pt idx="133">
                  <c:v>848.52750000000003</c:v>
                </c:pt>
                <c:pt idx="134">
                  <c:v>852.85550000000001</c:v>
                </c:pt>
                <c:pt idx="135">
                  <c:v>857.01760000000002</c:v>
                </c:pt>
                <c:pt idx="136">
                  <c:v>860.64229999999998</c:v>
                </c:pt>
                <c:pt idx="137">
                  <c:v>863.66949999999997</c:v>
                </c:pt>
                <c:pt idx="138">
                  <c:v>866.64160000000004</c:v>
                </c:pt>
                <c:pt idx="139">
                  <c:v>869.78110000000004</c:v>
                </c:pt>
                <c:pt idx="140">
                  <c:v>873.85400000000004</c:v>
                </c:pt>
                <c:pt idx="141">
                  <c:v>878.25689999999997</c:v>
                </c:pt>
                <c:pt idx="142">
                  <c:v>882.25279999999998</c:v>
                </c:pt>
                <c:pt idx="143">
                  <c:v>885.47950000000003</c:v>
                </c:pt>
                <c:pt idx="144">
                  <c:v>887.80510000000004</c:v>
                </c:pt>
                <c:pt idx="145">
                  <c:v>890.32709999999997</c:v>
                </c:pt>
                <c:pt idx="146">
                  <c:v>892.51729999999998</c:v>
                </c:pt>
                <c:pt idx="147">
                  <c:v>895.33900000000006</c:v>
                </c:pt>
                <c:pt idx="148">
                  <c:v>898.41719999999998</c:v>
                </c:pt>
                <c:pt idx="149">
                  <c:v>902.05529999999999</c:v>
                </c:pt>
                <c:pt idx="150">
                  <c:v>904.47550000000001</c:v>
                </c:pt>
                <c:pt idx="151">
                  <c:v>906.70389999999998</c:v>
                </c:pt>
                <c:pt idx="152">
                  <c:v>908.70259999999996</c:v>
                </c:pt>
                <c:pt idx="153">
                  <c:v>909.83979999999997</c:v>
                </c:pt>
                <c:pt idx="154">
                  <c:v>912.02080000000001</c:v>
                </c:pt>
                <c:pt idx="155">
                  <c:v>914.87969999999996</c:v>
                </c:pt>
                <c:pt idx="156">
                  <c:v>918.34739999999999</c:v>
                </c:pt>
                <c:pt idx="157">
                  <c:v>920.4058</c:v>
                </c:pt>
                <c:pt idx="158">
                  <c:v>922.58180000000004</c:v>
                </c:pt>
                <c:pt idx="159">
                  <c:v>923.85400000000004</c:v>
                </c:pt>
                <c:pt idx="160">
                  <c:v>926.14369999999997</c:v>
                </c:pt>
                <c:pt idx="161">
                  <c:v>928.20510000000002</c:v>
                </c:pt>
                <c:pt idx="162">
                  <c:v>930.98429999999996</c:v>
                </c:pt>
                <c:pt idx="163">
                  <c:v>934.07280000000003</c:v>
                </c:pt>
                <c:pt idx="164">
                  <c:v>936.4769</c:v>
                </c:pt>
                <c:pt idx="165">
                  <c:v>938.41589999999997</c:v>
                </c:pt>
                <c:pt idx="166">
                  <c:v>940.22469999999998</c:v>
                </c:pt>
                <c:pt idx="167">
                  <c:v>942.05370000000005</c:v>
                </c:pt>
                <c:pt idx="168">
                  <c:v>943.99339999999995</c:v>
                </c:pt>
                <c:pt idx="169">
                  <c:v>946.69849999999997</c:v>
                </c:pt>
                <c:pt idx="170">
                  <c:v>949.63009999999997</c:v>
                </c:pt>
                <c:pt idx="171">
                  <c:v>951.34900000000005</c:v>
                </c:pt>
                <c:pt idx="172">
                  <c:v>953.00559999999996</c:v>
                </c:pt>
                <c:pt idx="173">
                  <c:v>955.22130000000004</c:v>
                </c:pt>
                <c:pt idx="174">
                  <c:v>954.09580000000005</c:v>
                </c:pt>
                <c:pt idx="175">
                  <c:v>956.2989</c:v>
                </c:pt>
                <c:pt idx="176">
                  <c:v>959.36090000000002</c:v>
                </c:pt>
                <c:pt idx="177">
                  <c:v>962.43489999999997</c:v>
                </c:pt>
                <c:pt idx="178">
                  <c:v>963.9085</c:v>
                </c:pt>
                <c:pt idx="179">
                  <c:v>965.55219999999997</c:v>
                </c:pt>
                <c:pt idx="180">
                  <c:v>967.67259999999999</c:v>
                </c:pt>
                <c:pt idx="181">
                  <c:v>969.29409999999996</c:v>
                </c:pt>
                <c:pt idx="182">
                  <c:v>970.77760000000001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E7-4FBC-A3BB-45E719EDC37A}"/>
            </c:ext>
          </c:extLst>
        </c:ser>
        <c:ser>
          <c:idx val="6"/>
          <c:order val="6"/>
          <c:tx>
            <c:strRef>
              <c:f>Summers_Europe_TWh!$T$1</c:f>
              <c:strCache>
                <c:ptCount val="1"/>
                <c:pt idx="0">
                  <c:v>S17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Summers_Europe_TWh!$T$2:$T$184</c:f>
              <c:numCache>
                <c:formatCode>m/d/yyyy</c:formatCode>
                <c:ptCount val="183"/>
                <c:pt idx="0">
                  <c:v>42826</c:v>
                </c:pt>
                <c:pt idx="1">
                  <c:v>42827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42833</c:v>
                </c:pt>
                <c:pt idx="8">
                  <c:v>42834</c:v>
                </c:pt>
                <c:pt idx="9">
                  <c:v>42835</c:v>
                </c:pt>
                <c:pt idx="10">
                  <c:v>42836</c:v>
                </c:pt>
                <c:pt idx="11">
                  <c:v>42837</c:v>
                </c:pt>
                <c:pt idx="12">
                  <c:v>42838</c:v>
                </c:pt>
                <c:pt idx="13">
                  <c:v>42839</c:v>
                </c:pt>
                <c:pt idx="14">
                  <c:v>42840</c:v>
                </c:pt>
                <c:pt idx="15">
                  <c:v>42841</c:v>
                </c:pt>
                <c:pt idx="16">
                  <c:v>42842</c:v>
                </c:pt>
                <c:pt idx="17">
                  <c:v>42843</c:v>
                </c:pt>
                <c:pt idx="18">
                  <c:v>42844</c:v>
                </c:pt>
                <c:pt idx="19">
                  <c:v>42845</c:v>
                </c:pt>
                <c:pt idx="20">
                  <c:v>42846</c:v>
                </c:pt>
                <c:pt idx="21">
                  <c:v>42847</c:v>
                </c:pt>
                <c:pt idx="22">
                  <c:v>42848</c:v>
                </c:pt>
                <c:pt idx="23">
                  <c:v>42849</c:v>
                </c:pt>
                <c:pt idx="24">
                  <c:v>42850</c:v>
                </c:pt>
                <c:pt idx="25">
                  <c:v>42851</c:v>
                </c:pt>
                <c:pt idx="26">
                  <c:v>42852</c:v>
                </c:pt>
                <c:pt idx="27">
                  <c:v>42853</c:v>
                </c:pt>
                <c:pt idx="28">
                  <c:v>42854</c:v>
                </c:pt>
                <c:pt idx="29">
                  <c:v>42855</c:v>
                </c:pt>
                <c:pt idx="30">
                  <c:v>42856</c:v>
                </c:pt>
                <c:pt idx="31">
                  <c:v>42857</c:v>
                </c:pt>
                <c:pt idx="32">
                  <c:v>42858</c:v>
                </c:pt>
                <c:pt idx="33">
                  <c:v>42859</c:v>
                </c:pt>
                <c:pt idx="34">
                  <c:v>42860</c:v>
                </c:pt>
                <c:pt idx="35">
                  <c:v>42861</c:v>
                </c:pt>
                <c:pt idx="36">
                  <c:v>42862</c:v>
                </c:pt>
                <c:pt idx="37">
                  <c:v>42863</c:v>
                </c:pt>
                <c:pt idx="38">
                  <c:v>42864</c:v>
                </c:pt>
                <c:pt idx="39">
                  <c:v>42865</c:v>
                </c:pt>
                <c:pt idx="40">
                  <c:v>42866</c:v>
                </c:pt>
                <c:pt idx="41">
                  <c:v>42867</c:v>
                </c:pt>
                <c:pt idx="42">
                  <c:v>42868</c:v>
                </c:pt>
                <c:pt idx="43">
                  <c:v>42869</c:v>
                </c:pt>
                <c:pt idx="44">
                  <c:v>42870</c:v>
                </c:pt>
                <c:pt idx="45">
                  <c:v>42871</c:v>
                </c:pt>
                <c:pt idx="46">
                  <c:v>42872</c:v>
                </c:pt>
                <c:pt idx="47">
                  <c:v>42873</c:v>
                </c:pt>
                <c:pt idx="48">
                  <c:v>42874</c:v>
                </c:pt>
                <c:pt idx="49">
                  <c:v>42875</c:v>
                </c:pt>
                <c:pt idx="50">
                  <c:v>42876</c:v>
                </c:pt>
                <c:pt idx="51">
                  <c:v>42877</c:v>
                </c:pt>
                <c:pt idx="52">
                  <c:v>42878</c:v>
                </c:pt>
                <c:pt idx="53">
                  <c:v>42879</c:v>
                </c:pt>
                <c:pt idx="54">
                  <c:v>42880</c:v>
                </c:pt>
                <c:pt idx="55">
                  <c:v>42881</c:v>
                </c:pt>
                <c:pt idx="56">
                  <c:v>42882</c:v>
                </c:pt>
                <c:pt idx="57">
                  <c:v>42883</c:v>
                </c:pt>
                <c:pt idx="58">
                  <c:v>42884</c:v>
                </c:pt>
                <c:pt idx="59">
                  <c:v>42885</c:v>
                </c:pt>
                <c:pt idx="60">
                  <c:v>42886</c:v>
                </c:pt>
                <c:pt idx="61">
                  <c:v>42887</c:v>
                </c:pt>
                <c:pt idx="62">
                  <c:v>42888</c:v>
                </c:pt>
                <c:pt idx="63">
                  <c:v>42889</c:v>
                </c:pt>
                <c:pt idx="64">
                  <c:v>42890</c:v>
                </c:pt>
                <c:pt idx="65">
                  <c:v>42891</c:v>
                </c:pt>
                <c:pt idx="66">
                  <c:v>42892</c:v>
                </c:pt>
                <c:pt idx="67">
                  <c:v>42893</c:v>
                </c:pt>
                <c:pt idx="68">
                  <c:v>42894</c:v>
                </c:pt>
                <c:pt idx="69">
                  <c:v>42895</c:v>
                </c:pt>
                <c:pt idx="70">
                  <c:v>42896</c:v>
                </c:pt>
                <c:pt idx="71">
                  <c:v>42897</c:v>
                </c:pt>
                <c:pt idx="72">
                  <c:v>42898</c:v>
                </c:pt>
                <c:pt idx="73">
                  <c:v>42899</c:v>
                </c:pt>
                <c:pt idx="74">
                  <c:v>42900</c:v>
                </c:pt>
                <c:pt idx="75">
                  <c:v>42901</c:v>
                </c:pt>
                <c:pt idx="76">
                  <c:v>42902</c:v>
                </c:pt>
                <c:pt idx="77">
                  <c:v>42903</c:v>
                </c:pt>
                <c:pt idx="78">
                  <c:v>42904</c:v>
                </c:pt>
                <c:pt idx="79">
                  <c:v>42905</c:v>
                </c:pt>
                <c:pt idx="80">
                  <c:v>42906</c:v>
                </c:pt>
                <c:pt idx="81">
                  <c:v>42907</c:v>
                </c:pt>
                <c:pt idx="82">
                  <c:v>42908</c:v>
                </c:pt>
                <c:pt idx="83">
                  <c:v>42909</c:v>
                </c:pt>
                <c:pt idx="84">
                  <c:v>42910</c:v>
                </c:pt>
                <c:pt idx="85">
                  <c:v>42911</c:v>
                </c:pt>
                <c:pt idx="86">
                  <c:v>42912</c:v>
                </c:pt>
                <c:pt idx="87">
                  <c:v>42913</c:v>
                </c:pt>
                <c:pt idx="88">
                  <c:v>42914</c:v>
                </c:pt>
                <c:pt idx="89">
                  <c:v>42915</c:v>
                </c:pt>
                <c:pt idx="90">
                  <c:v>42916</c:v>
                </c:pt>
                <c:pt idx="91">
                  <c:v>42917</c:v>
                </c:pt>
                <c:pt idx="92">
                  <c:v>42918</c:v>
                </c:pt>
                <c:pt idx="93">
                  <c:v>42919</c:v>
                </c:pt>
                <c:pt idx="94">
                  <c:v>42920</c:v>
                </c:pt>
                <c:pt idx="95">
                  <c:v>42921</c:v>
                </c:pt>
                <c:pt idx="96">
                  <c:v>42922</c:v>
                </c:pt>
                <c:pt idx="97">
                  <c:v>42923</c:v>
                </c:pt>
                <c:pt idx="98">
                  <c:v>42924</c:v>
                </c:pt>
                <c:pt idx="99">
                  <c:v>42925</c:v>
                </c:pt>
                <c:pt idx="100">
                  <c:v>42926</c:v>
                </c:pt>
                <c:pt idx="101">
                  <c:v>42927</c:v>
                </c:pt>
                <c:pt idx="102">
                  <c:v>42928</c:v>
                </c:pt>
                <c:pt idx="103">
                  <c:v>42929</c:v>
                </c:pt>
                <c:pt idx="104">
                  <c:v>42930</c:v>
                </c:pt>
                <c:pt idx="105">
                  <c:v>42931</c:v>
                </c:pt>
                <c:pt idx="106">
                  <c:v>42932</c:v>
                </c:pt>
                <c:pt idx="107">
                  <c:v>42933</c:v>
                </c:pt>
                <c:pt idx="108">
                  <c:v>42934</c:v>
                </c:pt>
                <c:pt idx="109">
                  <c:v>42935</c:v>
                </c:pt>
                <c:pt idx="110">
                  <c:v>42936</c:v>
                </c:pt>
                <c:pt idx="111">
                  <c:v>42937</c:v>
                </c:pt>
                <c:pt idx="112">
                  <c:v>42938</c:v>
                </c:pt>
                <c:pt idx="113">
                  <c:v>42939</c:v>
                </c:pt>
                <c:pt idx="114">
                  <c:v>42940</c:v>
                </c:pt>
                <c:pt idx="115">
                  <c:v>42941</c:v>
                </c:pt>
                <c:pt idx="116">
                  <c:v>42942</c:v>
                </c:pt>
                <c:pt idx="117">
                  <c:v>42943</c:v>
                </c:pt>
                <c:pt idx="118">
                  <c:v>42944</c:v>
                </c:pt>
                <c:pt idx="119">
                  <c:v>42945</c:v>
                </c:pt>
                <c:pt idx="120">
                  <c:v>42946</c:v>
                </c:pt>
                <c:pt idx="121">
                  <c:v>42947</c:v>
                </c:pt>
                <c:pt idx="122">
                  <c:v>42948</c:v>
                </c:pt>
                <c:pt idx="123">
                  <c:v>42949</c:v>
                </c:pt>
                <c:pt idx="124">
                  <c:v>42950</c:v>
                </c:pt>
                <c:pt idx="125">
                  <c:v>42951</c:v>
                </c:pt>
                <c:pt idx="126">
                  <c:v>42952</c:v>
                </c:pt>
                <c:pt idx="127">
                  <c:v>42953</c:v>
                </c:pt>
                <c:pt idx="128">
                  <c:v>42954</c:v>
                </c:pt>
                <c:pt idx="129">
                  <c:v>42955</c:v>
                </c:pt>
                <c:pt idx="130">
                  <c:v>42956</c:v>
                </c:pt>
                <c:pt idx="131">
                  <c:v>42957</c:v>
                </c:pt>
                <c:pt idx="132">
                  <c:v>42958</c:v>
                </c:pt>
                <c:pt idx="133">
                  <c:v>42959</c:v>
                </c:pt>
                <c:pt idx="134">
                  <c:v>42960</c:v>
                </c:pt>
                <c:pt idx="135">
                  <c:v>42961</c:v>
                </c:pt>
                <c:pt idx="136">
                  <c:v>42962</c:v>
                </c:pt>
                <c:pt idx="137">
                  <c:v>42963</c:v>
                </c:pt>
                <c:pt idx="138">
                  <c:v>42964</c:v>
                </c:pt>
                <c:pt idx="139">
                  <c:v>42965</c:v>
                </c:pt>
                <c:pt idx="140">
                  <c:v>42966</c:v>
                </c:pt>
                <c:pt idx="141">
                  <c:v>42967</c:v>
                </c:pt>
                <c:pt idx="142">
                  <c:v>42968</c:v>
                </c:pt>
                <c:pt idx="143">
                  <c:v>42969</c:v>
                </c:pt>
                <c:pt idx="144">
                  <c:v>42970</c:v>
                </c:pt>
                <c:pt idx="145">
                  <c:v>42971</c:v>
                </c:pt>
                <c:pt idx="146">
                  <c:v>42972</c:v>
                </c:pt>
                <c:pt idx="147">
                  <c:v>42973</c:v>
                </c:pt>
                <c:pt idx="148">
                  <c:v>42974</c:v>
                </c:pt>
                <c:pt idx="149">
                  <c:v>42975</c:v>
                </c:pt>
                <c:pt idx="150">
                  <c:v>42976</c:v>
                </c:pt>
                <c:pt idx="151">
                  <c:v>42977</c:v>
                </c:pt>
                <c:pt idx="152">
                  <c:v>42978</c:v>
                </c:pt>
                <c:pt idx="153">
                  <c:v>42979</c:v>
                </c:pt>
                <c:pt idx="154">
                  <c:v>42980</c:v>
                </c:pt>
                <c:pt idx="155">
                  <c:v>42981</c:v>
                </c:pt>
                <c:pt idx="156">
                  <c:v>42982</c:v>
                </c:pt>
                <c:pt idx="157">
                  <c:v>42983</c:v>
                </c:pt>
                <c:pt idx="158">
                  <c:v>42984</c:v>
                </c:pt>
                <c:pt idx="159">
                  <c:v>42985</c:v>
                </c:pt>
                <c:pt idx="160">
                  <c:v>42986</c:v>
                </c:pt>
                <c:pt idx="161">
                  <c:v>42987</c:v>
                </c:pt>
                <c:pt idx="162">
                  <c:v>42988</c:v>
                </c:pt>
                <c:pt idx="163">
                  <c:v>42989</c:v>
                </c:pt>
                <c:pt idx="164">
                  <c:v>42990</c:v>
                </c:pt>
                <c:pt idx="165">
                  <c:v>42991</c:v>
                </c:pt>
                <c:pt idx="166">
                  <c:v>42992</c:v>
                </c:pt>
                <c:pt idx="167">
                  <c:v>42993</c:v>
                </c:pt>
                <c:pt idx="168">
                  <c:v>42994</c:v>
                </c:pt>
                <c:pt idx="169">
                  <c:v>42995</c:v>
                </c:pt>
                <c:pt idx="170">
                  <c:v>42996</c:v>
                </c:pt>
                <c:pt idx="171">
                  <c:v>42997</c:v>
                </c:pt>
                <c:pt idx="172">
                  <c:v>42998</c:v>
                </c:pt>
                <c:pt idx="173">
                  <c:v>42999</c:v>
                </c:pt>
                <c:pt idx="174">
                  <c:v>43000</c:v>
                </c:pt>
                <c:pt idx="175">
                  <c:v>43001</c:v>
                </c:pt>
                <c:pt idx="176">
                  <c:v>43002</c:v>
                </c:pt>
                <c:pt idx="177">
                  <c:v>43003</c:v>
                </c:pt>
                <c:pt idx="178">
                  <c:v>43004</c:v>
                </c:pt>
                <c:pt idx="179">
                  <c:v>43005</c:v>
                </c:pt>
                <c:pt idx="180">
                  <c:v>43006</c:v>
                </c:pt>
                <c:pt idx="181">
                  <c:v>43007</c:v>
                </c:pt>
                <c:pt idx="182">
                  <c:v>43008</c:v>
                </c:pt>
              </c:numCache>
            </c:numRef>
          </c:cat>
          <c:val>
            <c:numRef>
              <c:f>Summers_Europe_TWh!$U$2:$U$184</c:f>
              <c:numCache>
                <c:formatCode>0.0</c:formatCode>
                <c:ptCount val="183"/>
                <c:pt idx="0">
                  <c:v>281.45139999999998</c:v>
                </c:pt>
                <c:pt idx="1">
                  <c:v>283.80799999999999</c:v>
                </c:pt>
                <c:pt idx="2">
                  <c:v>285.30700000000002</c:v>
                </c:pt>
                <c:pt idx="3">
                  <c:v>286.94040000000001</c:v>
                </c:pt>
                <c:pt idx="4">
                  <c:v>288.27969999999999</c:v>
                </c:pt>
                <c:pt idx="5">
                  <c:v>289.35019999999997</c:v>
                </c:pt>
                <c:pt idx="6">
                  <c:v>290.71249999999998</c:v>
                </c:pt>
                <c:pt idx="7">
                  <c:v>293.0136</c:v>
                </c:pt>
                <c:pt idx="8">
                  <c:v>296.37860000000001</c:v>
                </c:pt>
                <c:pt idx="9">
                  <c:v>298.69479999999999</c:v>
                </c:pt>
                <c:pt idx="10">
                  <c:v>300.74149999999997</c:v>
                </c:pt>
                <c:pt idx="11">
                  <c:v>302.65089999999998</c:v>
                </c:pt>
                <c:pt idx="12">
                  <c:v>304.40309999999999</c:v>
                </c:pt>
                <c:pt idx="13">
                  <c:v>306.68529999999998</c:v>
                </c:pt>
                <c:pt idx="14">
                  <c:v>309.63740000000001</c:v>
                </c:pt>
                <c:pt idx="15">
                  <c:v>312.35149999999999</c:v>
                </c:pt>
                <c:pt idx="16">
                  <c:v>314.76560000000001</c:v>
                </c:pt>
                <c:pt idx="17">
                  <c:v>315.8426</c:v>
                </c:pt>
                <c:pt idx="18">
                  <c:v>314.99149999999997</c:v>
                </c:pt>
                <c:pt idx="19">
                  <c:v>314.22190000000001</c:v>
                </c:pt>
                <c:pt idx="20">
                  <c:v>314.55779999999999</c:v>
                </c:pt>
                <c:pt idx="21">
                  <c:v>316.62189999999998</c:v>
                </c:pt>
                <c:pt idx="22">
                  <c:v>318.79230000000001</c:v>
                </c:pt>
                <c:pt idx="23">
                  <c:v>320.27659999999997</c:v>
                </c:pt>
                <c:pt idx="24">
                  <c:v>315.9289</c:v>
                </c:pt>
                <c:pt idx="25">
                  <c:v>321.66980000000001</c:v>
                </c:pt>
                <c:pt idx="26">
                  <c:v>321.66809999999998</c:v>
                </c:pt>
                <c:pt idx="27">
                  <c:v>322.2749</c:v>
                </c:pt>
                <c:pt idx="28">
                  <c:v>324.3612</c:v>
                </c:pt>
                <c:pt idx="29">
                  <c:v>327.71460000000002</c:v>
                </c:pt>
                <c:pt idx="30">
                  <c:v>330.52629999999999</c:v>
                </c:pt>
                <c:pt idx="31">
                  <c:v>332.12650000000002</c:v>
                </c:pt>
                <c:pt idx="32">
                  <c:v>334.18619999999999</c:v>
                </c:pt>
                <c:pt idx="33">
                  <c:v>335.82089999999999</c:v>
                </c:pt>
                <c:pt idx="34">
                  <c:v>337.5652</c:v>
                </c:pt>
                <c:pt idx="35">
                  <c:v>341.59059999999999</c:v>
                </c:pt>
                <c:pt idx="36">
                  <c:v>344.87079999999997</c:v>
                </c:pt>
                <c:pt idx="37">
                  <c:v>346.5806</c:v>
                </c:pt>
                <c:pt idx="38">
                  <c:v>347.4042</c:v>
                </c:pt>
                <c:pt idx="39">
                  <c:v>348.75069999999999</c:v>
                </c:pt>
                <c:pt idx="40">
                  <c:v>350.79680000000002</c:v>
                </c:pt>
                <c:pt idx="41">
                  <c:v>353.49590000000001</c:v>
                </c:pt>
                <c:pt idx="42">
                  <c:v>356.98309999999998</c:v>
                </c:pt>
                <c:pt idx="43">
                  <c:v>360.8587</c:v>
                </c:pt>
                <c:pt idx="44">
                  <c:v>364.15789999999998</c:v>
                </c:pt>
                <c:pt idx="45">
                  <c:v>367.38350000000003</c:v>
                </c:pt>
                <c:pt idx="46">
                  <c:v>370.95420000000001</c:v>
                </c:pt>
                <c:pt idx="47">
                  <c:v>374.46260000000001</c:v>
                </c:pt>
                <c:pt idx="48">
                  <c:v>378.00839999999999</c:v>
                </c:pt>
                <c:pt idx="49">
                  <c:v>382.42739999999998</c:v>
                </c:pt>
                <c:pt idx="50">
                  <c:v>387.315</c:v>
                </c:pt>
                <c:pt idx="51">
                  <c:v>391.37259999999998</c:v>
                </c:pt>
                <c:pt idx="52">
                  <c:v>395.46449999999999</c:v>
                </c:pt>
                <c:pt idx="53">
                  <c:v>399.46980000000002</c:v>
                </c:pt>
                <c:pt idx="54">
                  <c:v>404.08429999999998</c:v>
                </c:pt>
                <c:pt idx="55">
                  <c:v>408.9701</c:v>
                </c:pt>
                <c:pt idx="56">
                  <c:v>414.35480000000001</c:v>
                </c:pt>
                <c:pt idx="57">
                  <c:v>419.91239999999999</c:v>
                </c:pt>
                <c:pt idx="58">
                  <c:v>424.02019999999999</c:v>
                </c:pt>
                <c:pt idx="59">
                  <c:v>428.12959999999998</c:v>
                </c:pt>
                <c:pt idx="60">
                  <c:v>431.91910000000001</c:v>
                </c:pt>
                <c:pt idx="61">
                  <c:v>436.46280000000002</c:v>
                </c:pt>
                <c:pt idx="62">
                  <c:v>441.47449999999998</c:v>
                </c:pt>
                <c:pt idx="63">
                  <c:v>447.1995</c:v>
                </c:pt>
                <c:pt idx="64">
                  <c:v>453.10770000000002</c:v>
                </c:pt>
                <c:pt idx="65">
                  <c:v>457.32240000000002</c:v>
                </c:pt>
                <c:pt idx="66">
                  <c:v>462.47550000000001</c:v>
                </c:pt>
                <c:pt idx="67">
                  <c:v>466.57900000000001</c:v>
                </c:pt>
                <c:pt idx="68">
                  <c:v>469.8897</c:v>
                </c:pt>
                <c:pt idx="69">
                  <c:v>474.67450000000002</c:v>
                </c:pt>
                <c:pt idx="70">
                  <c:v>479.71800000000002</c:v>
                </c:pt>
                <c:pt idx="71">
                  <c:v>485.37380000000002</c:v>
                </c:pt>
                <c:pt idx="72">
                  <c:v>489.72820000000002</c:v>
                </c:pt>
                <c:pt idx="73">
                  <c:v>493.50080000000003</c:v>
                </c:pt>
                <c:pt idx="74">
                  <c:v>496.94630000000001</c:v>
                </c:pt>
                <c:pt idx="75">
                  <c:v>500.40039999999999</c:v>
                </c:pt>
                <c:pt idx="76">
                  <c:v>503.89240000000001</c:v>
                </c:pt>
                <c:pt idx="77">
                  <c:v>507.86849999999998</c:v>
                </c:pt>
                <c:pt idx="78">
                  <c:v>511.6567</c:v>
                </c:pt>
                <c:pt idx="79">
                  <c:v>514.09109999999998</c:v>
                </c:pt>
                <c:pt idx="80">
                  <c:v>516.44910000000004</c:v>
                </c:pt>
                <c:pt idx="81">
                  <c:v>518.52620000000002</c:v>
                </c:pt>
                <c:pt idx="82">
                  <c:v>522.1046</c:v>
                </c:pt>
                <c:pt idx="83">
                  <c:v>524.87750000000005</c:v>
                </c:pt>
                <c:pt idx="84">
                  <c:v>528.99649999999997</c:v>
                </c:pt>
                <c:pt idx="85">
                  <c:v>533.19640000000004</c:v>
                </c:pt>
                <c:pt idx="86">
                  <c:v>536.63610000000006</c:v>
                </c:pt>
                <c:pt idx="87">
                  <c:v>539.29309999999998</c:v>
                </c:pt>
                <c:pt idx="88">
                  <c:v>542.13149999999996</c:v>
                </c:pt>
                <c:pt idx="89">
                  <c:v>546.36369999999999</c:v>
                </c:pt>
                <c:pt idx="90">
                  <c:v>550.03989999999999</c:v>
                </c:pt>
                <c:pt idx="91">
                  <c:v>554.45939999999996</c:v>
                </c:pt>
                <c:pt idx="92">
                  <c:v>559.03020000000004</c:v>
                </c:pt>
                <c:pt idx="93">
                  <c:v>565.98910000000001</c:v>
                </c:pt>
                <c:pt idx="94">
                  <c:v>569.09379999999999</c:v>
                </c:pt>
                <c:pt idx="95">
                  <c:v>573.58209999999997</c:v>
                </c:pt>
                <c:pt idx="96">
                  <c:v>577.19240000000002</c:v>
                </c:pt>
                <c:pt idx="97">
                  <c:v>579.68889999999999</c:v>
                </c:pt>
                <c:pt idx="98">
                  <c:v>585.45129999999995</c:v>
                </c:pt>
                <c:pt idx="99">
                  <c:v>591.53189999999995</c:v>
                </c:pt>
                <c:pt idx="100">
                  <c:v>594.82899999999995</c:v>
                </c:pt>
                <c:pt idx="101">
                  <c:v>598.63559999999995</c:v>
                </c:pt>
                <c:pt idx="102">
                  <c:v>600.62509999999997</c:v>
                </c:pt>
                <c:pt idx="103">
                  <c:v>603.68970000000002</c:v>
                </c:pt>
                <c:pt idx="104">
                  <c:v>608.70069999999998</c:v>
                </c:pt>
                <c:pt idx="105">
                  <c:v>613.47709999999995</c:v>
                </c:pt>
                <c:pt idx="106">
                  <c:v>618.69719999999995</c:v>
                </c:pt>
                <c:pt idx="107">
                  <c:v>621.64350000000002</c:v>
                </c:pt>
                <c:pt idx="108">
                  <c:v>624.8954</c:v>
                </c:pt>
                <c:pt idx="109">
                  <c:v>628.62900000000002</c:v>
                </c:pt>
                <c:pt idx="110">
                  <c:v>633.49199999999996</c:v>
                </c:pt>
                <c:pt idx="111">
                  <c:v>637.63049999999998</c:v>
                </c:pt>
                <c:pt idx="112">
                  <c:v>642.92499999999995</c:v>
                </c:pt>
                <c:pt idx="113">
                  <c:v>648.20429999999999</c:v>
                </c:pt>
                <c:pt idx="114">
                  <c:v>651.95709999999997</c:v>
                </c:pt>
                <c:pt idx="115">
                  <c:v>655.91459999999995</c:v>
                </c:pt>
                <c:pt idx="116">
                  <c:v>660.77639999999997</c:v>
                </c:pt>
                <c:pt idx="117">
                  <c:v>665.17</c:v>
                </c:pt>
                <c:pt idx="118">
                  <c:v>670.00850000000003</c:v>
                </c:pt>
                <c:pt idx="119">
                  <c:v>675.32240000000002</c:v>
                </c:pt>
                <c:pt idx="120">
                  <c:v>679.01120000000003</c:v>
                </c:pt>
                <c:pt idx="121">
                  <c:v>684.42359999999996</c:v>
                </c:pt>
                <c:pt idx="122">
                  <c:v>687.45230000000004</c:v>
                </c:pt>
                <c:pt idx="123">
                  <c:v>691.05200000000002</c:v>
                </c:pt>
                <c:pt idx="124">
                  <c:v>695.33270000000005</c:v>
                </c:pt>
                <c:pt idx="125">
                  <c:v>700.02290000000005</c:v>
                </c:pt>
                <c:pt idx="126">
                  <c:v>705.34190000000001</c:v>
                </c:pt>
                <c:pt idx="127">
                  <c:v>710.80470000000003</c:v>
                </c:pt>
                <c:pt idx="128">
                  <c:v>715.54190000000006</c:v>
                </c:pt>
                <c:pt idx="129">
                  <c:v>719.47329999999999</c:v>
                </c:pt>
                <c:pt idx="130">
                  <c:v>723.46450000000004</c:v>
                </c:pt>
                <c:pt idx="131">
                  <c:v>727.66579999999999</c:v>
                </c:pt>
                <c:pt idx="132">
                  <c:v>732.43320000000006</c:v>
                </c:pt>
                <c:pt idx="133">
                  <c:v>738.28269999999998</c:v>
                </c:pt>
                <c:pt idx="134">
                  <c:v>742.43439999999998</c:v>
                </c:pt>
                <c:pt idx="135">
                  <c:v>749.3741</c:v>
                </c:pt>
                <c:pt idx="136">
                  <c:v>754.69380000000001</c:v>
                </c:pt>
                <c:pt idx="137">
                  <c:v>759.72310000000004</c:v>
                </c:pt>
                <c:pt idx="138">
                  <c:v>764.8306</c:v>
                </c:pt>
                <c:pt idx="139">
                  <c:v>769.96640000000002</c:v>
                </c:pt>
                <c:pt idx="140">
                  <c:v>775.24689999999998</c:v>
                </c:pt>
                <c:pt idx="141">
                  <c:v>780.32010000000002</c:v>
                </c:pt>
                <c:pt idx="142">
                  <c:v>784.29010000000005</c:v>
                </c:pt>
                <c:pt idx="143">
                  <c:v>788.02589999999998</c:v>
                </c:pt>
                <c:pt idx="144">
                  <c:v>791.93809999999996</c:v>
                </c:pt>
                <c:pt idx="145">
                  <c:v>796.78459999999995</c:v>
                </c:pt>
                <c:pt idx="146">
                  <c:v>801.26080000000002</c:v>
                </c:pt>
                <c:pt idx="147">
                  <c:v>806.52599999999995</c:v>
                </c:pt>
                <c:pt idx="148">
                  <c:v>811.91819999999996</c:v>
                </c:pt>
                <c:pt idx="149">
                  <c:v>816.60220000000004</c:v>
                </c:pt>
                <c:pt idx="150">
                  <c:v>820.46180000000004</c:v>
                </c:pt>
                <c:pt idx="151">
                  <c:v>824.33680000000004</c:v>
                </c:pt>
                <c:pt idx="152">
                  <c:v>828.62570000000005</c:v>
                </c:pt>
                <c:pt idx="153">
                  <c:v>831.79039999999998</c:v>
                </c:pt>
                <c:pt idx="154">
                  <c:v>836.27149999999995</c:v>
                </c:pt>
                <c:pt idx="155">
                  <c:v>841.09550000000002</c:v>
                </c:pt>
                <c:pt idx="156">
                  <c:v>844.17250000000001</c:v>
                </c:pt>
                <c:pt idx="157">
                  <c:v>847.67190000000005</c:v>
                </c:pt>
                <c:pt idx="158">
                  <c:v>851.2885</c:v>
                </c:pt>
                <c:pt idx="159">
                  <c:v>854.83450000000005</c:v>
                </c:pt>
                <c:pt idx="160">
                  <c:v>858.33579999999995</c:v>
                </c:pt>
                <c:pt idx="161">
                  <c:v>862.47950000000003</c:v>
                </c:pt>
                <c:pt idx="162">
                  <c:v>866.98699999999997</c:v>
                </c:pt>
                <c:pt idx="163">
                  <c:v>869.10080000000005</c:v>
                </c:pt>
                <c:pt idx="164">
                  <c:v>870.79070000000002</c:v>
                </c:pt>
                <c:pt idx="165">
                  <c:v>873.70399999999995</c:v>
                </c:pt>
                <c:pt idx="166">
                  <c:v>875.37710000000004</c:v>
                </c:pt>
                <c:pt idx="167">
                  <c:v>876.44979999999998</c:v>
                </c:pt>
                <c:pt idx="168">
                  <c:v>878.75300000000004</c:v>
                </c:pt>
                <c:pt idx="169">
                  <c:v>880.97619999999995</c:v>
                </c:pt>
                <c:pt idx="170">
                  <c:v>881.48069999999996</c:v>
                </c:pt>
                <c:pt idx="171">
                  <c:v>882.07360000000006</c:v>
                </c:pt>
                <c:pt idx="172">
                  <c:v>882.87049999999999</c:v>
                </c:pt>
                <c:pt idx="173">
                  <c:v>877.95740000000001</c:v>
                </c:pt>
                <c:pt idx="174">
                  <c:v>879.90210000000002</c:v>
                </c:pt>
                <c:pt idx="175">
                  <c:v>883.29219999999998</c:v>
                </c:pt>
                <c:pt idx="176">
                  <c:v>886.92520000000002</c:v>
                </c:pt>
                <c:pt idx="177">
                  <c:v>888.47990000000004</c:v>
                </c:pt>
                <c:pt idx="178">
                  <c:v>890.49419999999998</c:v>
                </c:pt>
                <c:pt idx="179">
                  <c:v>892.09119999999996</c:v>
                </c:pt>
                <c:pt idx="180">
                  <c:v>894.32079999999996</c:v>
                </c:pt>
                <c:pt idx="181">
                  <c:v>897.00789999999995</c:v>
                </c:pt>
                <c:pt idx="182">
                  <c:v>899.95219999999995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E7-4FBC-A3BB-45E719EDC37A}"/>
            </c:ext>
          </c:extLst>
        </c:ser>
        <c:ser>
          <c:idx val="7"/>
          <c:order val="7"/>
          <c:tx>
            <c:strRef>
              <c:f>Summers_Europe_TWh!$W$1</c:f>
              <c:strCache>
                <c:ptCount val="1"/>
                <c:pt idx="0">
                  <c:v>S18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Summers_Europe_TWh!$X$2:$X$184</c:f>
              <c:numCache>
                <c:formatCode>0.0</c:formatCode>
                <c:ptCount val="183"/>
                <c:pt idx="0">
                  <c:v>189.6114</c:v>
                </c:pt>
                <c:pt idx="1">
                  <c:v>189.95820000000001</c:v>
                </c:pt>
                <c:pt idx="2">
                  <c:v>190.4881</c:v>
                </c:pt>
                <c:pt idx="3">
                  <c:v>191.39340000000001</c:v>
                </c:pt>
                <c:pt idx="4">
                  <c:v>191.56100000000001</c:v>
                </c:pt>
                <c:pt idx="5">
                  <c:v>192.6678</c:v>
                </c:pt>
                <c:pt idx="6">
                  <c:v>195.2208</c:v>
                </c:pt>
                <c:pt idx="7">
                  <c:v>198.32400000000001</c:v>
                </c:pt>
                <c:pt idx="8">
                  <c:v>200.1747</c:v>
                </c:pt>
                <c:pt idx="9">
                  <c:v>201.48740000000001</c:v>
                </c:pt>
                <c:pt idx="10">
                  <c:v>202.4821</c:v>
                </c:pt>
                <c:pt idx="11">
                  <c:v>203.1832</c:v>
                </c:pt>
                <c:pt idx="12">
                  <c:v>204.5839</c:v>
                </c:pt>
                <c:pt idx="13">
                  <c:v>207.37479999999999</c:v>
                </c:pt>
                <c:pt idx="14">
                  <c:v>211.6112</c:v>
                </c:pt>
                <c:pt idx="15">
                  <c:v>213.94630000000001</c:v>
                </c:pt>
                <c:pt idx="16">
                  <c:v>216.6114</c:v>
                </c:pt>
                <c:pt idx="17">
                  <c:v>220.20570000000001</c:v>
                </c:pt>
                <c:pt idx="18">
                  <c:v>225.06319999999999</c:v>
                </c:pt>
                <c:pt idx="19">
                  <c:v>229.3348</c:v>
                </c:pt>
                <c:pt idx="20">
                  <c:v>234.57169999999999</c:v>
                </c:pt>
                <c:pt idx="21">
                  <c:v>240.42869999999999</c:v>
                </c:pt>
                <c:pt idx="22">
                  <c:v>244.75409999999999</c:v>
                </c:pt>
                <c:pt idx="23">
                  <c:v>248.0966</c:v>
                </c:pt>
                <c:pt idx="24">
                  <c:v>251.7355</c:v>
                </c:pt>
                <c:pt idx="25">
                  <c:v>255.41380000000001</c:v>
                </c:pt>
                <c:pt idx="26">
                  <c:v>258.8741</c:v>
                </c:pt>
                <c:pt idx="27">
                  <c:v>263.21690000000001</c:v>
                </c:pt>
                <c:pt idx="28">
                  <c:v>267.73379999999997</c:v>
                </c:pt>
                <c:pt idx="29">
                  <c:v>270.8657</c:v>
                </c:pt>
                <c:pt idx="30">
                  <c:v>275.92169999999999</c:v>
                </c:pt>
                <c:pt idx="31">
                  <c:v>278.22800000000001</c:v>
                </c:pt>
                <c:pt idx="32">
                  <c:v>280.16789999999997</c:v>
                </c:pt>
                <c:pt idx="33">
                  <c:v>283.483</c:v>
                </c:pt>
                <c:pt idx="34">
                  <c:v>287.7072</c:v>
                </c:pt>
                <c:pt idx="35">
                  <c:v>291.89960000000002</c:v>
                </c:pt>
                <c:pt idx="36">
                  <c:v>296.54719999999998</c:v>
                </c:pt>
                <c:pt idx="37">
                  <c:v>301.0659</c:v>
                </c:pt>
                <c:pt idx="38">
                  <c:v>305.38369999999998</c:v>
                </c:pt>
                <c:pt idx="39">
                  <c:v>310.0059</c:v>
                </c:pt>
                <c:pt idx="40">
                  <c:v>314.86939999999998</c:v>
                </c:pt>
                <c:pt idx="41">
                  <c:v>320.10300000000001</c:v>
                </c:pt>
                <c:pt idx="42">
                  <c:v>324.2165</c:v>
                </c:pt>
                <c:pt idx="43">
                  <c:v>329.46550000000002</c:v>
                </c:pt>
                <c:pt idx="44">
                  <c:v>333.53519999999997</c:v>
                </c:pt>
                <c:pt idx="45">
                  <c:v>337.62869999999998</c:v>
                </c:pt>
                <c:pt idx="46">
                  <c:v>341.65050000000002</c:v>
                </c:pt>
                <c:pt idx="47">
                  <c:v>345.42340000000002</c:v>
                </c:pt>
                <c:pt idx="48">
                  <c:v>350.20690000000002</c:v>
                </c:pt>
                <c:pt idx="49">
                  <c:v>355.3657</c:v>
                </c:pt>
                <c:pt idx="50">
                  <c:v>360.48079999999999</c:v>
                </c:pt>
                <c:pt idx="51">
                  <c:v>364.93380000000002</c:v>
                </c:pt>
                <c:pt idx="52">
                  <c:v>369.2217</c:v>
                </c:pt>
                <c:pt idx="53">
                  <c:v>372.73970000000003</c:v>
                </c:pt>
                <c:pt idx="54">
                  <c:v>377.32130000000001</c:v>
                </c:pt>
                <c:pt idx="55">
                  <c:v>382.90989999999999</c:v>
                </c:pt>
                <c:pt idx="56">
                  <c:v>388.62029999999999</c:v>
                </c:pt>
                <c:pt idx="57">
                  <c:v>393.26940000000002</c:v>
                </c:pt>
                <c:pt idx="58">
                  <c:v>397.74619999999999</c:v>
                </c:pt>
                <c:pt idx="59">
                  <c:v>401.63069999999999</c:v>
                </c:pt>
                <c:pt idx="60">
                  <c:v>405.32510000000002</c:v>
                </c:pt>
                <c:pt idx="61">
                  <c:v>408.89530000000002</c:v>
                </c:pt>
                <c:pt idx="62">
                  <c:v>413.91219999999998</c:v>
                </c:pt>
                <c:pt idx="63">
                  <c:v>418.91989999999998</c:v>
                </c:pt>
                <c:pt idx="64">
                  <c:v>422.92360000000002</c:v>
                </c:pt>
                <c:pt idx="65">
                  <c:v>426.04989999999998</c:v>
                </c:pt>
                <c:pt idx="66">
                  <c:v>429.52929999999998</c:v>
                </c:pt>
                <c:pt idx="67">
                  <c:v>433.06630000000001</c:v>
                </c:pt>
                <c:pt idx="68">
                  <c:v>436.95650000000001</c:v>
                </c:pt>
                <c:pt idx="69">
                  <c:v>441.91030000000001</c:v>
                </c:pt>
                <c:pt idx="70">
                  <c:v>447.11559999999997</c:v>
                </c:pt>
                <c:pt idx="71">
                  <c:v>450.79570000000001</c:v>
                </c:pt>
                <c:pt idx="72">
                  <c:v>454.09570000000002</c:v>
                </c:pt>
                <c:pt idx="73">
                  <c:v>458.89190000000002</c:v>
                </c:pt>
                <c:pt idx="74">
                  <c:v>463.04360000000003</c:v>
                </c:pt>
                <c:pt idx="75">
                  <c:v>466.00560000000002</c:v>
                </c:pt>
                <c:pt idx="76">
                  <c:v>472.96940000000001</c:v>
                </c:pt>
                <c:pt idx="77">
                  <c:v>478.12869999999998</c:v>
                </c:pt>
                <c:pt idx="78">
                  <c:v>480.78609999999998</c:v>
                </c:pt>
                <c:pt idx="79">
                  <c:v>485.90570000000002</c:v>
                </c:pt>
                <c:pt idx="80">
                  <c:v>489.45650000000001</c:v>
                </c:pt>
                <c:pt idx="81">
                  <c:v>492.99959999999999</c:v>
                </c:pt>
                <c:pt idx="82">
                  <c:v>489.27530000000002</c:v>
                </c:pt>
                <c:pt idx="83">
                  <c:v>494.12990000000002</c:v>
                </c:pt>
                <c:pt idx="84">
                  <c:v>498.95350000000002</c:v>
                </c:pt>
                <c:pt idx="85">
                  <c:v>510.36489999999998</c:v>
                </c:pt>
                <c:pt idx="86">
                  <c:v>513.72969999999998</c:v>
                </c:pt>
                <c:pt idx="87">
                  <c:v>516.50869999999998</c:v>
                </c:pt>
                <c:pt idx="88">
                  <c:v>520.9932</c:v>
                </c:pt>
                <c:pt idx="89">
                  <c:v>525.95870000000002</c:v>
                </c:pt>
                <c:pt idx="90">
                  <c:v>530.79949999999997</c:v>
                </c:pt>
                <c:pt idx="91">
                  <c:v>535.87760000000003</c:v>
                </c:pt>
                <c:pt idx="92">
                  <c:v>540.15530000000001</c:v>
                </c:pt>
                <c:pt idx="93">
                  <c:v>544.16039999999998</c:v>
                </c:pt>
                <c:pt idx="94">
                  <c:v>548.79930000000002</c:v>
                </c:pt>
                <c:pt idx="95">
                  <c:v>552.7885</c:v>
                </c:pt>
                <c:pt idx="96">
                  <c:v>557.07600000000002</c:v>
                </c:pt>
                <c:pt idx="97">
                  <c:v>562.58770000000004</c:v>
                </c:pt>
                <c:pt idx="98">
                  <c:v>567.899</c:v>
                </c:pt>
                <c:pt idx="99">
                  <c:v>571.75490000000002</c:v>
                </c:pt>
                <c:pt idx="100">
                  <c:v>574.60910000000001</c:v>
                </c:pt>
                <c:pt idx="101">
                  <c:v>578.2097</c:v>
                </c:pt>
                <c:pt idx="102">
                  <c:v>581.73620000000005</c:v>
                </c:pt>
                <c:pt idx="103">
                  <c:v>585.4923</c:v>
                </c:pt>
                <c:pt idx="104">
                  <c:v>590.87090000000001</c:v>
                </c:pt>
                <c:pt idx="105">
                  <c:v>596.23810000000003</c:v>
                </c:pt>
                <c:pt idx="106">
                  <c:v>600.41</c:v>
                </c:pt>
                <c:pt idx="107">
                  <c:v>603.18470000000002</c:v>
                </c:pt>
                <c:pt idx="108">
                  <c:v>606.41</c:v>
                </c:pt>
                <c:pt idx="109">
                  <c:v>609.01559999999995</c:v>
                </c:pt>
                <c:pt idx="110">
                  <c:v>613.22850000000005</c:v>
                </c:pt>
                <c:pt idx="111">
                  <c:v>617.88819999999998</c:v>
                </c:pt>
                <c:pt idx="112">
                  <c:v>622.8374</c:v>
                </c:pt>
                <c:pt idx="113">
                  <c:v>626.41970000000003</c:v>
                </c:pt>
                <c:pt idx="114">
                  <c:v>629.58100000000002</c:v>
                </c:pt>
                <c:pt idx="115">
                  <c:v>632.91210000000001</c:v>
                </c:pt>
                <c:pt idx="116">
                  <c:v>636.30560000000003</c:v>
                </c:pt>
                <c:pt idx="117">
                  <c:v>639.85860000000002</c:v>
                </c:pt>
                <c:pt idx="118">
                  <c:v>644.52279999999996</c:v>
                </c:pt>
                <c:pt idx="119">
                  <c:v>649.34569999999997</c:v>
                </c:pt>
                <c:pt idx="120">
                  <c:v>653.74030000000005</c:v>
                </c:pt>
                <c:pt idx="121">
                  <c:v>658.20860000000005</c:v>
                </c:pt>
                <c:pt idx="122">
                  <c:v>662.36220000000003</c:v>
                </c:pt>
                <c:pt idx="123">
                  <c:v>666.31910000000005</c:v>
                </c:pt>
                <c:pt idx="124">
                  <c:v>670.32420000000002</c:v>
                </c:pt>
                <c:pt idx="125">
                  <c:v>675.20519999999999</c:v>
                </c:pt>
                <c:pt idx="126">
                  <c:v>680.16650000000004</c:v>
                </c:pt>
                <c:pt idx="127">
                  <c:v>680.66780000000006</c:v>
                </c:pt>
                <c:pt idx="128">
                  <c:v>688.61440000000005</c:v>
                </c:pt>
                <c:pt idx="129">
                  <c:v>692.67370000000005</c:v>
                </c:pt>
                <c:pt idx="130">
                  <c:v>696.94460000000004</c:v>
                </c:pt>
                <c:pt idx="131">
                  <c:v>701.72940000000006</c:v>
                </c:pt>
                <c:pt idx="132">
                  <c:v>707.06820000000005</c:v>
                </c:pt>
                <c:pt idx="133">
                  <c:v>712.24969999999996</c:v>
                </c:pt>
                <c:pt idx="134">
                  <c:v>712.92460000000005</c:v>
                </c:pt>
                <c:pt idx="135">
                  <c:v>720.91629999999998</c:v>
                </c:pt>
                <c:pt idx="136">
                  <c:v>725.84849999999994</c:v>
                </c:pt>
                <c:pt idx="137">
                  <c:v>730.57560000000001</c:v>
                </c:pt>
                <c:pt idx="138">
                  <c:v>735.34159999999997</c:v>
                </c:pt>
                <c:pt idx="139">
                  <c:v>740.73789999999997</c:v>
                </c:pt>
                <c:pt idx="140">
                  <c:v>746.053</c:v>
                </c:pt>
                <c:pt idx="141">
                  <c:v>749.90340000000003</c:v>
                </c:pt>
                <c:pt idx="142">
                  <c:v>753.7423</c:v>
                </c:pt>
                <c:pt idx="143">
                  <c:v>757.45680000000004</c:v>
                </c:pt>
                <c:pt idx="144">
                  <c:v>761.1567</c:v>
                </c:pt>
                <c:pt idx="145">
                  <c:v>764.58889999999997</c:v>
                </c:pt>
                <c:pt idx="146">
                  <c:v>769.49890000000005</c:v>
                </c:pt>
                <c:pt idx="147">
                  <c:v>774.15350000000001</c:v>
                </c:pt>
                <c:pt idx="148">
                  <c:v>773.96370000000002</c:v>
                </c:pt>
                <c:pt idx="149">
                  <c:v>781.49300000000005</c:v>
                </c:pt>
                <c:pt idx="150">
                  <c:v>784.72659999999996</c:v>
                </c:pt>
                <c:pt idx="151">
                  <c:v>787.78589999999997</c:v>
                </c:pt>
                <c:pt idx="152">
                  <c:v>790.24310000000003</c:v>
                </c:pt>
                <c:pt idx="153">
                  <c:v>795.41430000000003</c:v>
                </c:pt>
                <c:pt idx="154">
                  <c:v>799.71220000000005</c:v>
                </c:pt>
                <c:pt idx="155">
                  <c:v>802.50469999999996</c:v>
                </c:pt>
                <c:pt idx="156">
                  <c:v>805.2414</c:v>
                </c:pt>
                <c:pt idx="157">
                  <c:v>807.63430000000005</c:v>
                </c:pt>
                <c:pt idx="158">
                  <c:v>809.73979999999995</c:v>
                </c:pt>
                <c:pt idx="159">
                  <c:v>811.20060000000001</c:v>
                </c:pt>
                <c:pt idx="160">
                  <c:v>814.20450000000005</c:v>
                </c:pt>
                <c:pt idx="161">
                  <c:v>817.65319999999997</c:v>
                </c:pt>
                <c:pt idx="162">
                  <c:v>824.42920000000004</c:v>
                </c:pt>
                <c:pt idx="163">
                  <c:v>827.47900000000004</c:v>
                </c:pt>
                <c:pt idx="164">
                  <c:v>830.04349999999999</c:v>
                </c:pt>
                <c:pt idx="165">
                  <c:v>831.41250000000002</c:v>
                </c:pt>
                <c:pt idx="166">
                  <c:v>835.56859999999995</c:v>
                </c:pt>
                <c:pt idx="167">
                  <c:v>840.63869999999997</c:v>
                </c:pt>
                <c:pt idx="168">
                  <c:v>845.20240000000001</c:v>
                </c:pt>
                <c:pt idx="169">
                  <c:v>848.38699999999994</c:v>
                </c:pt>
                <c:pt idx="170">
                  <c:v>851.79319999999996</c:v>
                </c:pt>
                <c:pt idx="171">
                  <c:v>855.26340000000005</c:v>
                </c:pt>
                <c:pt idx="172">
                  <c:v>857.1825</c:v>
                </c:pt>
                <c:pt idx="173">
                  <c:v>859.13760000000002</c:v>
                </c:pt>
                <c:pt idx="174">
                  <c:v>863.96310000000005</c:v>
                </c:pt>
                <c:pt idx="175">
                  <c:v>868.05409999999995</c:v>
                </c:pt>
                <c:pt idx="176">
                  <c:v>869.95910000000003</c:v>
                </c:pt>
                <c:pt idx="177">
                  <c:v>871.45429999999999</c:v>
                </c:pt>
                <c:pt idx="178">
                  <c:v>872.96159999999998</c:v>
                </c:pt>
                <c:pt idx="179">
                  <c:v>875.2115</c:v>
                </c:pt>
                <c:pt idx="180">
                  <c:v>878.59469999999999</c:v>
                </c:pt>
                <c:pt idx="181">
                  <c:v>881.41369999999995</c:v>
                </c:pt>
                <c:pt idx="182">
                  <c:v>884.28440000000001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F-4FDB-84C0-9556294CEC3F}"/>
            </c:ext>
          </c:extLst>
        </c:ser>
        <c:ser>
          <c:idx val="8"/>
          <c:order val="8"/>
          <c:tx>
            <c:strRef>
              <c:f>Summers_Europe_TWh!$AI$12</c:f>
              <c:strCache>
                <c:ptCount val="1"/>
                <c:pt idx="0">
                  <c:v>S19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Summers_Europe_TWh!$AA$2:$AA$184</c:f>
              <c:numCache>
                <c:formatCode>0.0</c:formatCode>
                <c:ptCount val="183"/>
                <c:pt idx="0">
                  <c:v>446.7518</c:v>
                </c:pt>
                <c:pt idx="1">
                  <c:v>448.71510000000001</c:v>
                </c:pt>
                <c:pt idx="2">
                  <c:v>449.21559999999999</c:v>
                </c:pt>
                <c:pt idx="3">
                  <c:v>465.64280000000002</c:v>
                </c:pt>
                <c:pt idx="4">
                  <c:v>450.17779999999999</c:v>
                </c:pt>
                <c:pt idx="5">
                  <c:v>452.64879999999999</c:v>
                </c:pt>
                <c:pt idx="6">
                  <c:v>455.69470000000001</c:v>
                </c:pt>
                <c:pt idx="7">
                  <c:v>457.40159999999997</c:v>
                </c:pt>
                <c:pt idx="8">
                  <c:v>458.73259999999999</c:v>
                </c:pt>
                <c:pt idx="9">
                  <c:v>459.53660000000002</c:v>
                </c:pt>
                <c:pt idx="10">
                  <c:v>459.8544</c:v>
                </c:pt>
                <c:pt idx="11">
                  <c:v>459.64870000000002</c:v>
                </c:pt>
                <c:pt idx="12">
                  <c:v>460.6096</c:v>
                </c:pt>
                <c:pt idx="13">
                  <c:v>448.69779999999997</c:v>
                </c:pt>
                <c:pt idx="14">
                  <c:v>463.3417</c:v>
                </c:pt>
                <c:pt idx="15">
                  <c:v>465.35410000000002</c:v>
                </c:pt>
                <c:pt idx="16">
                  <c:v>468.1112</c:v>
                </c:pt>
                <c:pt idx="17">
                  <c:v>472.19369999999998</c:v>
                </c:pt>
                <c:pt idx="18">
                  <c:v>477.38690000000003</c:v>
                </c:pt>
                <c:pt idx="19">
                  <c:v>483.14980000000003</c:v>
                </c:pt>
                <c:pt idx="20">
                  <c:v>489.53579999999999</c:v>
                </c:pt>
                <c:pt idx="21">
                  <c:v>495.9049</c:v>
                </c:pt>
                <c:pt idx="22">
                  <c:v>500.8451</c:v>
                </c:pt>
                <c:pt idx="23">
                  <c:v>505.88220000000001</c:v>
                </c:pt>
                <c:pt idx="24">
                  <c:v>510.6001</c:v>
                </c:pt>
                <c:pt idx="25">
                  <c:v>515.33219999999994</c:v>
                </c:pt>
                <c:pt idx="26">
                  <c:v>519.81799999999998</c:v>
                </c:pt>
                <c:pt idx="27">
                  <c:v>524.03030000000001</c:v>
                </c:pt>
                <c:pt idx="28">
                  <c:v>526.85599999999999</c:v>
                </c:pt>
                <c:pt idx="29">
                  <c:v>530.05089999999996</c:v>
                </c:pt>
                <c:pt idx="30">
                  <c:v>534.93759999999997</c:v>
                </c:pt>
                <c:pt idx="31">
                  <c:v>538.92150000000004</c:v>
                </c:pt>
                <c:pt idx="32">
                  <c:v>542.7903</c:v>
                </c:pt>
                <c:pt idx="33">
                  <c:v>546.80870000000004</c:v>
                </c:pt>
                <c:pt idx="34">
                  <c:v>550.32360000000006</c:v>
                </c:pt>
                <c:pt idx="35">
                  <c:v>552.23820000000001</c:v>
                </c:pt>
                <c:pt idx="36">
                  <c:v>554.71889999999996</c:v>
                </c:pt>
                <c:pt idx="37">
                  <c:v>557.76940000000002</c:v>
                </c:pt>
                <c:pt idx="38">
                  <c:v>560.6046</c:v>
                </c:pt>
                <c:pt idx="39">
                  <c:v>563.69000000000005</c:v>
                </c:pt>
                <c:pt idx="40">
                  <c:v>567.68039999999996</c:v>
                </c:pt>
                <c:pt idx="41">
                  <c:v>571.67330000000004</c:v>
                </c:pt>
                <c:pt idx="42">
                  <c:v>574.50879999999995</c:v>
                </c:pt>
                <c:pt idx="43">
                  <c:v>577.29780000000005</c:v>
                </c:pt>
                <c:pt idx="44">
                  <c:v>579.71659999999997</c:v>
                </c:pt>
                <c:pt idx="45">
                  <c:v>582.40309999999999</c:v>
                </c:pt>
                <c:pt idx="46">
                  <c:v>585.77300000000002</c:v>
                </c:pt>
                <c:pt idx="47">
                  <c:v>590.55889999999999</c:v>
                </c:pt>
                <c:pt idx="48">
                  <c:v>595.43230000000005</c:v>
                </c:pt>
                <c:pt idx="49">
                  <c:v>599.50810000000001</c:v>
                </c:pt>
                <c:pt idx="50">
                  <c:v>603.73209999999995</c:v>
                </c:pt>
                <c:pt idx="51">
                  <c:v>608.08330000000001</c:v>
                </c:pt>
                <c:pt idx="52">
                  <c:v>612.60040000000004</c:v>
                </c:pt>
                <c:pt idx="53">
                  <c:v>617.57259999999997</c:v>
                </c:pt>
                <c:pt idx="54">
                  <c:v>622.62929999999994</c:v>
                </c:pt>
                <c:pt idx="55">
                  <c:v>628.23609999999996</c:v>
                </c:pt>
                <c:pt idx="56">
                  <c:v>633.71410000000003</c:v>
                </c:pt>
                <c:pt idx="57">
                  <c:v>637.40599999999995</c:v>
                </c:pt>
                <c:pt idx="58">
                  <c:v>641.65750000000003</c:v>
                </c:pt>
                <c:pt idx="59">
                  <c:v>646.68989999999997</c:v>
                </c:pt>
                <c:pt idx="60">
                  <c:v>652.04089999999997</c:v>
                </c:pt>
                <c:pt idx="61">
                  <c:v>658.05439999999999</c:v>
                </c:pt>
                <c:pt idx="62">
                  <c:v>664.31550000000004</c:v>
                </c:pt>
                <c:pt idx="63">
                  <c:v>669.31230000000005</c:v>
                </c:pt>
                <c:pt idx="64">
                  <c:v>673.88199999999995</c:v>
                </c:pt>
                <c:pt idx="65">
                  <c:v>678.13250000000005</c:v>
                </c:pt>
                <c:pt idx="66">
                  <c:v>682.82500000000005</c:v>
                </c:pt>
                <c:pt idx="67">
                  <c:v>687.61450000000002</c:v>
                </c:pt>
                <c:pt idx="68">
                  <c:v>692.94320000000005</c:v>
                </c:pt>
                <c:pt idx="69">
                  <c:v>698.18330000000003</c:v>
                </c:pt>
                <c:pt idx="70">
                  <c:v>703.00519999999995</c:v>
                </c:pt>
                <c:pt idx="71">
                  <c:v>707.18439999999998</c:v>
                </c:pt>
                <c:pt idx="72">
                  <c:v>711.49199999999996</c:v>
                </c:pt>
                <c:pt idx="73">
                  <c:v>715.9</c:v>
                </c:pt>
                <c:pt idx="74">
                  <c:v>720.23540000000003</c:v>
                </c:pt>
                <c:pt idx="75">
                  <c:v>725.55930000000001</c:v>
                </c:pt>
                <c:pt idx="76">
                  <c:v>730.64200000000005</c:v>
                </c:pt>
                <c:pt idx="77">
                  <c:v>734.95339999999999</c:v>
                </c:pt>
                <c:pt idx="78">
                  <c:v>739.34670000000006</c:v>
                </c:pt>
                <c:pt idx="79">
                  <c:v>743.25630000000001</c:v>
                </c:pt>
                <c:pt idx="80">
                  <c:v>747.51985000000002</c:v>
                </c:pt>
                <c:pt idx="81">
                  <c:v>751.78340000000003</c:v>
                </c:pt>
                <c:pt idx="82">
                  <c:v>756.97659999999996</c:v>
                </c:pt>
                <c:pt idx="83">
                  <c:v>762.6404</c:v>
                </c:pt>
                <c:pt idx="84">
                  <c:v>767.00459999999998</c:v>
                </c:pt>
                <c:pt idx="85">
                  <c:v>771.41010000000006</c:v>
                </c:pt>
                <c:pt idx="86">
                  <c:v>775.77930000000003</c:v>
                </c:pt>
                <c:pt idx="87">
                  <c:v>779.94259999999997</c:v>
                </c:pt>
                <c:pt idx="88">
                  <c:v>784.25120000000004</c:v>
                </c:pt>
                <c:pt idx="89">
                  <c:v>789.22329999999999</c:v>
                </c:pt>
                <c:pt idx="90">
                  <c:v>794.11220000000003</c:v>
                </c:pt>
                <c:pt idx="91">
                  <c:v>798.22329999999999</c:v>
                </c:pt>
                <c:pt idx="92">
                  <c:v>801.47450000000003</c:v>
                </c:pt>
                <c:pt idx="93">
                  <c:v>804.88810000000001</c:v>
                </c:pt>
                <c:pt idx="94">
                  <c:v>808.30259999999998</c:v>
                </c:pt>
                <c:pt idx="95">
                  <c:v>811.89419999999996</c:v>
                </c:pt>
                <c:pt idx="96">
                  <c:v>816.74990000000003</c:v>
                </c:pt>
                <c:pt idx="97">
                  <c:v>821.5462</c:v>
                </c:pt>
                <c:pt idx="98">
                  <c:v>824.81330000000003</c:v>
                </c:pt>
                <c:pt idx="99">
                  <c:v>827.42039999999997</c:v>
                </c:pt>
                <c:pt idx="100">
                  <c:v>830.65989999999999</c:v>
                </c:pt>
                <c:pt idx="101">
                  <c:v>834.03840000000002</c:v>
                </c:pt>
                <c:pt idx="102">
                  <c:v>837.93560000000002</c:v>
                </c:pt>
                <c:pt idx="103">
                  <c:v>842.49249999999995</c:v>
                </c:pt>
                <c:pt idx="104">
                  <c:v>847.2355</c:v>
                </c:pt>
                <c:pt idx="105">
                  <c:v>850.81190000000004</c:v>
                </c:pt>
                <c:pt idx="106">
                  <c:v>853.46870000000001</c:v>
                </c:pt>
                <c:pt idx="107">
                  <c:v>856.04229999999995</c:v>
                </c:pt>
                <c:pt idx="108">
                  <c:v>858.90229999999997</c:v>
                </c:pt>
                <c:pt idx="109">
                  <c:v>861.78120000000001</c:v>
                </c:pt>
                <c:pt idx="110">
                  <c:v>865.79949999999997</c:v>
                </c:pt>
                <c:pt idx="111">
                  <c:v>870.02110000000005</c:v>
                </c:pt>
                <c:pt idx="112">
                  <c:v>872.8596</c:v>
                </c:pt>
                <c:pt idx="113">
                  <c:v>875.81169999999997</c:v>
                </c:pt>
                <c:pt idx="114">
                  <c:v>878.10820000000001</c:v>
                </c:pt>
                <c:pt idx="115">
                  <c:v>882.41229999999996</c:v>
                </c:pt>
                <c:pt idx="116">
                  <c:v>885.21069999999997</c:v>
                </c:pt>
                <c:pt idx="117">
                  <c:v>889.10159999999996</c:v>
                </c:pt>
                <c:pt idx="118">
                  <c:v>893.42600000000004</c:v>
                </c:pt>
                <c:pt idx="119">
                  <c:v>896.76670000000001</c:v>
                </c:pt>
                <c:pt idx="120">
                  <c:v>900.33510000000001</c:v>
                </c:pt>
                <c:pt idx="121">
                  <c:v>904.19899999999996</c:v>
                </c:pt>
                <c:pt idx="122">
                  <c:v>906.35850000000005</c:v>
                </c:pt>
                <c:pt idx="123">
                  <c:v>909.64480000000003</c:v>
                </c:pt>
                <c:pt idx="124">
                  <c:v>913.5018</c:v>
                </c:pt>
                <c:pt idx="125">
                  <c:v>917.55589999999995</c:v>
                </c:pt>
                <c:pt idx="126">
                  <c:v>920.95569999999998</c:v>
                </c:pt>
                <c:pt idx="127">
                  <c:v>924.25559999999996</c:v>
                </c:pt>
                <c:pt idx="128">
                  <c:v>927.8528</c:v>
                </c:pt>
                <c:pt idx="129">
                  <c:v>931.24519999999995</c:v>
                </c:pt>
                <c:pt idx="130">
                  <c:v>935.42669999999998</c:v>
                </c:pt>
                <c:pt idx="131">
                  <c:v>939.52030000000002</c:v>
                </c:pt>
                <c:pt idx="132">
                  <c:v>943.79679999999996</c:v>
                </c:pt>
                <c:pt idx="133">
                  <c:v>947.07399999999996</c:v>
                </c:pt>
                <c:pt idx="134">
                  <c:v>949.79</c:v>
                </c:pt>
                <c:pt idx="135">
                  <c:v>952.96270000000004</c:v>
                </c:pt>
                <c:pt idx="136">
                  <c:v>957.17250000000001</c:v>
                </c:pt>
                <c:pt idx="137">
                  <c:v>960.58590000000004</c:v>
                </c:pt>
                <c:pt idx="138">
                  <c:v>964.51009999999997</c:v>
                </c:pt>
                <c:pt idx="139">
                  <c:v>968.92100000000005</c:v>
                </c:pt>
                <c:pt idx="140">
                  <c:v>972.38969999999995</c:v>
                </c:pt>
                <c:pt idx="141">
                  <c:v>977.14790000000005</c:v>
                </c:pt>
                <c:pt idx="142">
                  <c:v>980.07029999999997</c:v>
                </c:pt>
                <c:pt idx="143">
                  <c:v>983.33609999999999</c:v>
                </c:pt>
                <c:pt idx="144">
                  <c:v>985.91790000000003</c:v>
                </c:pt>
                <c:pt idx="145">
                  <c:v>989.57809999999995</c:v>
                </c:pt>
                <c:pt idx="146">
                  <c:v>993.0521</c:v>
                </c:pt>
                <c:pt idx="147">
                  <c:v>995.49590000000001</c:v>
                </c:pt>
                <c:pt idx="148">
                  <c:v>997.26610000000005</c:v>
                </c:pt>
                <c:pt idx="149">
                  <c:v>999.11749999999995</c:v>
                </c:pt>
                <c:pt idx="150">
                  <c:v>1001.1854</c:v>
                </c:pt>
                <c:pt idx="151">
                  <c:v>1003.5883</c:v>
                </c:pt>
                <c:pt idx="152">
                  <c:v>1005.9118</c:v>
                </c:pt>
                <c:pt idx="153">
                  <c:v>1012.3551</c:v>
                </c:pt>
                <c:pt idx="154">
                  <c:v>1014.5729</c:v>
                </c:pt>
                <c:pt idx="155">
                  <c:v>1016.4038</c:v>
                </c:pt>
                <c:pt idx="156">
                  <c:v>1018.5923</c:v>
                </c:pt>
                <c:pt idx="157">
                  <c:v>1020.4223</c:v>
                </c:pt>
                <c:pt idx="158">
                  <c:v>1022.0799</c:v>
                </c:pt>
                <c:pt idx="159">
                  <c:v>1023.5893</c:v>
                </c:pt>
                <c:pt idx="160">
                  <c:v>1025.2431999999999</c:v>
                </c:pt>
                <c:pt idx="161">
                  <c:v>1026.0453</c:v>
                </c:pt>
                <c:pt idx="162">
                  <c:v>1028.2623000000001</c:v>
                </c:pt>
                <c:pt idx="163">
                  <c:v>1030.0645</c:v>
                </c:pt>
                <c:pt idx="164">
                  <c:v>1031.9833000000001</c:v>
                </c:pt>
                <c:pt idx="165">
                  <c:v>1033.7655</c:v>
                </c:pt>
                <c:pt idx="166">
                  <c:v>1036.3425</c:v>
                </c:pt>
                <c:pt idx="167">
                  <c:v>1039.0220999999999</c:v>
                </c:pt>
                <c:pt idx="168">
                  <c:v>1041.3137999999999</c:v>
                </c:pt>
                <c:pt idx="169">
                  <c:v>1042.8444</c:v>
                </c:pt>
                <c:pt idx="170">
                  <c:v>1044.1652999999999</c:v>
                </c:pt>
                <c:pt idx="171">
                  <c:v>1044.7743</c:v>
                </c:pt>
                <c:pt idx="172">
                  <c:v>1045.9911</c:v>
                </c:pt>
                <c:pt idx="173">
                  <c:v>1048.2754</c:v>
                </c:pt>
                <c:pt idx="174">
                  <c:v>1049.8976</c:v>
                </c:pt>
                <c:pt idx="175">
                  <c:v>1051.0616</c:v>
                </c:pt>
                <c:pt idx="176">
                  <c:v>1052.5999999999999</c:v>
                </c:pt>
                <c:pt idx="177">
                  <c:v>1053.2348999999999</c:v>
                </c:pt>
                <c:pt idx="178">
                  <c:v>1054.4632999999999</c:v>
                </c:pt>
                <c:pt idx="179">
                  <c:v>1055.9967999999999</c:v>
                </c:pt>
                <c:pt idx="180">
                  <c:v>1058.2301</c:v>
                </c:pt>
                <c:pt idx="181">
                  <c:v>1060.6866</c:v>
                </c:pt>
                <c:pt idx="182">
                  <c:v>1060.3646000000001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9-4041-A737-12588B3FEAAC}"/>
            </c:ext>
          </c:extLst>
        </c:ser>
        <c:ser>
          <c:idx val="9"/>
          <c:order val="9"/>
          <c:tx>
            <c:strRef>
              <c:f>Summers_Europe_TWh!$AC$1</c:f>
              <c:strCache>
                <c:ptCount val="1"/>
                <c:pt idx="0">
                  <c:v>S20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6255986888368407E-3"/>
                  <c:y val="4.0448675453750874E-2"/>
                </c:manualLayout>
              </c:layout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65-43CB-AB98-DB574E6F4DDA}"/>
                </c:ext>
              </c:extLst>
            </c:dLbl>
            <c:dLbl>
              <c:idx val="182"/>
              <c:layout>
                <c:manualLayout>
                  <c:x val="-2.2502394755347363E-2"/>
                  <c:y val="-4.2374802856310442E-2"/>
                </c:manualLayout>
              </c:layout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65-43CB-AB98-DB574E6F4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Summers_Europe_TWh!$AD$2:$AD$185</c:f>
              <c:numCache>
                <c:formatCode>0.0</c:formatCode>
                <c:ptCount val="184"/>
                <c:pt idx="0">
                  <c:v>600.33270000000005</c:v>
                </c:pt>
                <c:pt idx="1">
                  <c:v>599.57849999999996</c:v>
                </c:pt>
                <c:pt idx="2">
                  <c:v>599.66070000000002</c:v>
                </c:pt>
                <c:pt idx="3">
                  <c:v>601.34910000000002</c:v>
                </c:pt>
                <c:pt idx="4">
                  <c:v>603.7903</c:v>
                </c:pt>
                <c:pt idx="5">
                  <c:v>605.93029999999999</c:v>
                </c:pt>
                <c:pt idx="6">
                  <c:v>608.3818</c:v>
                </c:pt>
                <c:pt idx="7">
                  <c:v>611.40269999999998</c:v>
                </c:pt>
                <c:pt idx="8">
                  <c:v>615.00710000000004</c:v>
                </c:pt>
                <c:pt idx="9">
                  <c:v>618.69889999999998</c:v>
                </c:pt>
                <c:pt idx="10">
                  <c:v>622.79259999999999</c:v>
                </c:pt>
                <c:pt idx="11">
                  <c:v>628.02049999999997</c:v>
                </c:pt>
                <c:pt idx="12">
                  <c:v>631.03290000000004</c:v>
                </c:pt>
                <c:pt idx="13">
                  <c:v>634.06500000000005</c:v>
                </c:pt>
                <c:pt idx="14">
                  <c:v>636.49630000000002</c:v>
                </c:pt>
                <c:pt idx="15">
                  <c:v>639.68460000000005</c:v>
                </c:pt>
                <c:pt idx="16">
                  <c:v>643.08249999999998</c:v>
                </c:pt>
                <c:pt idx="17">
                  <c:v>646.95249999999999</c:v>
                </c:pt>
                <c:pt idx="18">
                  <c:v>651.66520000000003</c:v>
                </c:pt>
                <c:pt idx="19">
                  <c:v>654.65959999999995</c:v>
                </c:pt>
                <c:pt idx="20">
                  <c:v>658.44870000000003</c:v>
                </c:pt>
                <c:pt idx="21">
                  <c:v>655.52850000000001</c:v>
                </c:pt>
                <c:pt idx="22">
                  <c:v>665.77859999999998</c:v>
                </c:pt>
                <c:pt idx="23">
                  <c:v>669.75890000000004</c:v>
                </c:pt>
                <c:pt idx="24">
                  <c:v>673.25400000000002</c:v>
                </c:pt>
                <c:pt idx="25">
                  <c:v>677.93830000000003</c:v>
                </c:pt>
                <c:pt idx="26">
                  <c:v>681.26559999999995</c:v>
                </c:pt>
                <c:pt idx="27">
                  <c:v>684.22119999999995</c:v>
                </c:pt>
                <c:pt idx="28">
                  <c:v>687.69</c:v>
                </c:pt>
                <c:pt idx="29">
                  <c:v>691.21600000000001</c:v>
                </c:pt>
                <c:pt idx="30">
                  <c:v>697.44470000000001</c:v>
                </c:pt>
                <c:pt idx="31">
                  <c:v>701.36300000000006</c:v>
                </c:pt>
                <c:pt idx="32">
                  <c:v>705.21690000000001</c:v>
                </c:pt>
                <c:pt idx="33">
                  <c:v>708.72439999999995</c:v>
                </c:pt>
                <c:pt idx="34">
                  <c:v>711.95899999999995</c:v>
                </c:pt>
                <c:pt idx="35">
                  <c:v>715.15229999999997</c:v>
                </c:pt>
                <c:pt idx="36">
                  <c:v>718.81500000000005</c:v>
                </c:pt>
                <c:pt idx="37">
                  <c:v>723.27719999999999</c:v>
                </c:pt>
                <c:pt idx="38">
                  <c:v>728.67970000000003</c:v>
                </c:pt>
                <c:pt idx="39">
                  <c:v>733.14909999999998</c:v>
                </c:pt>
                <c:pt idx="40">
                  <c:v>736.76469999999995</c:v>
                </c:pt>
                <c:pt idx="41">
                  <c:v>738.34590000000003</c:v>
                </c:pt>
                <c:pt idx="42">
                  <c:v>740.4538</c:v>
                </c:pt>
                <c:pt idx="43">
                  <c:v>742.78240000000005</c:v>
                </c:pt>
                <c:pt idx="44">
                  <c:v>745.45630000000006</c:v>
                </c:pt>
                <c:pt idx="45">
                  <c:v>749.45699999999999</c:v>
                </c:pt>
                <c:pt idx="46">
                  <c:v>753.76400000000001</c:v>
                </c:pt>
                <c:pt idx="47">
                  <c:v>757.52359999999999</c:v>
                </c:pt>
                <c:pt idx="48">
                  <c:v>760.84389999999996</c:v>
                </c:pt>
                <c:pt idx="49">
                  <c:v>763.9846</c:v>
                </c:pt>
                <c:pt idx="50">
                  <c:v>768.09159999999997</c:v>
                </c:pt>
                <c:pt idx="51">
                  <c:v>772.93859999999995</c:v>
                </c:pt>
                <c:pt idx="52">
                  <c:v>777.76049999999998</c:v>
                </c:pt>
                <c:pt idx="53">
                  <c:v>782.17309999999998</c:v>
                </c:pt>
                <c:pt idx="54">
                  <c:v>785.39639999999997</c:v>
                </c:pt>
                <c:pt idx="55">
                  <c:v>788.84320000000002</c:v>
                </c:pt>
                <c:pt idx="56">
                  <c:v>791.08270000000005</c:v>
                </c:pt>
                <c:pt idx="57">
                  <c:v>793.72360000000003</c:v>
                </c:pt>
                <c:pt idx="58">
                  <c:v>796.53189999999995</c:v>
                </c:pt>
                <c:pt idx="59">
                  <c:v>791.80780000000004</c:v>
                </c:pt>
                <c:pt idx="60">
                  <c:v>803.84389999999996</c:v>
                </c:pt>
                <c:pt idx="61">
                  <c:v>807.07740000000001</c:v>
                </c:pt>
                <c:pt idx="62">
                  <c:v>809.86320000000001</c:v>
                </c:pt>
                <c:pt idx="63">
                  <c:v>812.6268</c:v>
                </c:pt>
                <c:pt idx="64">
                  <c:v>815.56320000000005</c:v>
                </c:pt>
                <c:pt idx="65">
                  <c:v>818.5412</c:v>
                </c:pt>
                <c:pt idx="66">
                  <c:v>822.27719999999999</c:v>
                </c:pt>
                <c:pt idx="67">
                  <c:v>826.02629999999999</c:v>
                </c:pt>
                <c:pt idx="68">
                  <c:v>828.41980000000001</c:v>
                </c:pt>
                <c:pt idx="69">
                  <c:v>830.08989999999994</c:v>
                </c:pt>
                <c:pt idx="70">
                  <c:v>831.83680000000004</c:v>
                </c:pt>
                <c:pt idx="71">
                  <c:v>834.4203</c:v>
                </c:pt>
                <c:pt idx="72">
                  <c:v>837.4067</c:v>
                </c:pt>
                <c:pt idx="73">
                  <c:v>841.44730000000004</c:v>
                </c:pt>
                <c:pt idx="74">
                  <c:v>845.41229999999996</c:v>
                </c:pt>
                <c:pt idx="75">
                  <c:v>847.58929999999998</c:v>
                </c:pt>
                <c:pt idx="76">
                  <c:v>849.64880000000005</c:v>
                </c:pt>
                <c:pt idx="77">
                  <c:v>851.59609999999998</c:v>
                </c:pt>
                <c:pt idx="78">
                  <c:v>853.88440000000003</c:v>
                </c:pt>
                <c:pt idx="79">
                  <c:v>856.41160000000002</c:v>
                </c:pt>
                <c:pt idx="80">
                  <c:v>860.18849999999998</c:v>
                </c:pt>
                <c:pt idx="81">
                  <c:v>864.27200000000005</c:v>
                </c:pt>
                <c:pt idx="82">
                  <c:v>867.23530000000005</c:v>
                </c:pt>
                <c:pt idx="83">
                  <c:v>869.77919999999995</c:v>
                </c:pt>
                <c:pt idx="84">
                  <c:v>872.1454</c:v>
                </c:pt>
                <c:pt idx="85">
                  <c:v>874.52250000000004</c:v>
                </c:pt>
                <c:pt idx="86">
                  <c:v>877.36009999999999</c:v>
                </c:pt>
                <c:pt idx="87">
                  <c:v>881.16219999999998</c:v>
                </c:pt>
                <c:pt idx="88">
                  <c:v>885.20929999999998</c:v>
                </c:pt>
                <c:pt idx="89">
                  <c:v>888.01009999999997</c:v>
                </c:pt>
                <c:pt idx="90">
                  <c:v>889.15880000000004</c:v>
                </c:pt>
                <c:pt idx="91">
                  <c:v>892.62170000000003</c:v>
                </c:pt>
                <c:pt idx="92">
                  <c:v>894.77859999999998</c:v>
                </c:pt>
                <c:pt idx="93">
                  <c:v>898.08429999999998</c:v>
                </c:pt>
                <c:pt idx="94">
                  <c:v>902.27779999999996</c:v>
                </c:pt>
                <c:pt idx="95">
                  <c:v>906.58960000000002</c:v>
                </c:pt>
                <c:pt idx="96">
                  <c:v>908.9171</c:v>
                </c:pt>
                <c:pt idx="97">
                  <c:v>910.30259999999998</c:v>
                </c:pt>
                <c:pt idx="98">
                  <c:v>911.4366</c:v>
                </c:pt>
                <c:pt idx="99">
                  <c:v>912.56820000000005</c:v>
                </c:pt>
                <c:pt idx="100">
                  <c:v>914.75540000000001</c:v>
                </c:pt>
                <c:pt idx="101">
                  <c:v>918.19370000000004</c:v>
                </c:pt>
                <c:pt idx="102">
                  <c:v>922.47850000000005</c:v>
                </c:pt>
                <c:pt idx="103">
                  <c:v>925.39729999999997</c:v>
                </c:pt>
                <c:pt idx="104">
                  <c:v>926.29880000000003</c:v>
                </c:pt>
                <c:pt idx="105">
                  <c:v>926.01940000000002</c:v>
                </c:pt>
                <c:pt idx="106">
                  <c:v>926.76149999999996</c:v>
                </c:pt>
                <c:pt idx="107">
                  <c:v>927.64020000000005</c:v>
                </c:pt>
                <c:pt idx="108">
                  <c:v>928.82680000000005</c:v>
                </c:pt>
                <c:pt idx="109">
                  <c:v>931.00530000000003</c:v>
                </c:pt>
                <c:pt idx="110">
                  <c:v>931.86919999999998</c:v>
                </c:pt>
                <c:pt idx="111">
                  <c:v>932.18489999999997</c:v>
                </c:pt>
                <c:pt idx="112">
                  <c:v>932.67129999999997</c:v>
                </c:pt>
                <c:pt idx="113">
                  <c:v>933.11699999999996</c:v>
                </c:pt>
                <c:pt idx="114">
                  <c:v>933.88049999999998</c:v>
                </c:pt>
                <c:pt idx="115">
                  <c:v>934.40039999999999</c:v>
                </c:pt>
                <c:pt idx="116">
                  <c:v>937.77819999999997</c:v>
                </c:pt>
                <c:pt idx="117">
                  <c:v>940.12480000000005</c:v>
                </c:pt>
                <c:pt idx="118">
                  <c:v>943.32989999999995</c:v>
                </c:pt>
                <c:pt idx="119">
                  <c:v>945.36810000000003</c:v>
                </c:pt>
                <c:pt idx="120">
                  <c:v>947.15819999999997</c:v>
                </c:pt>
                <c:pt idx="121">
                  <c:v>945.41449999999998</c:v>
                </c:pt>
                <c:pt idx="122">
                  <c:v>951.58119999999997</c:v>
                </c:pt>
                <c:pt idx="123">
                  <c:v>954.77719999999999</c:v>
                </c:pt>
                <c:pt idx="124">
                  <c:v>956.91949999999997</c:v>
                </c:pt>
                <c:pt idx="125">
                  <c:v>958.88160000000005</c:v>
                </c:pt>
                <c:pt idx="126">
                  <c:v>960.68420000000003</c:v>
                </c:pt>
                <c:pt idx="127">
                  <c:v>962.76250000000005</c:v>
                </c:pt>
                <c:pt idx="128">
                  <c:v>965.23620000000005</c:v>
                </c:pt>
                <c:pt idx="129">
                  <c:v>968.53070000000002</c:v>
                </c:pt>
                <c:pt idx="130">
                  <c:v>972.13509999999997</c:v>
                </c:pt>
                <c:pt idx="131">
                  <c:v>974.17039999999997</c:v>
                </c:pt>
                <c:pt idx="132">
                  <c:v>976.1191</c:v>
                </c:pt>
                <c:pt idx="133">
                  <c:v>978.24929999999995</c:v>
                </c:pt>
                <c:pt idx="134">
                  <c:v>980.30229999999995</c:v>
                </c:pt>
                <c:pt idx="135">
                  <c:v>982.93209999999999</c:v>
                </c:pt>
                <c:pt idx="136">
                  <c:v>985.8646</c:v>
                </c:pt>
                <c:pt idx="137">
                  <c:v>989.11490000000003</c:v>
                </c:pt>
                <c:pt idx="138">
                  <c:v>991.524</c:v>
                </c:pt>
                <c:pt idx="139">
                  <c:v>993.57119999999998</c:v>
                </c:pt>
                <c:pt idx="140">
                  <c:v>995.61860000000001</c:v>
                </c:pt>
                <c:pt idx="141">
                  <c:v>997.84299999999996</c:v>
                </c:pt>
                <c:pt idx="142">
                  <c:v>1000.5131</c:v>
                </c:pt>
                <c:pt idx="143">
                  <c:v>1003.8663</c:v>
                </c:pt>
                <c:pt idx="144">
                  <c:v>1007.1522</c:v>
                </c:pt>
                <c:pt idx="145">
                  <c:v>1008.2157999999999</c:v>
                </c:pt>
                <c:pt idx="146">
                  <c:v>1009.7927</c:v>
                </c:pt>
                <c:pt idx="147">
                  <c:v>1011.2058</c:v>
                </c:pt>
                <c:pt idx="148">
                  <c:v>1011.8891</c:v>
                </c:pt>
                <c:pt idx="149">
                  <c:v>1011.4336</c:v>
                </c:pt>
                <c:pt idx="150">
                  <c:v>1012.9551</c:v>
                </c:pt>
                <c:pt idx="151">
                  <c:v>1014.6137</c:v>
                </c:pt>
                <c:pt idx="152">
                  <c:v>1011.9118999999999</c:v>
                </c:pt>
                <c:pt idx="153">
                  <c:v>1012.1129</c:v>
                </c:pt>
                <c:pt idx="154">
                  <c:v>1015.1326</c:v>
                </c:pt>
                <c:pt idx="155">
                  <c:v>1016.8409</c:v>
                </c:pt>
                <c:pt idx="156">
                  <c:v>1018.5626</c:v>
                </c:pt>
                <c:pt idx="157">
                  <c:v>1021.2614</c:v>
                </c:pt>
                <c:pt idx="158">
                  <c:v>1023.8891</c:v>
                </c:pt>
                <c:pt idx="159">
                  <c:v>1025.2849000000001</c:v>
                </c:pt>
                <c:pt idx="160">
                  <c:v>1026.5708</c:v>
                </c:pt>
                <c:pt idx="161">
                  <c:v>1028.0459000000001</c:v>
                </c:pt>
                <c:pt idx="162">
                  <c:v>1029.1886</c:v>
                </c:pt>
                <c:pt idx="163">
                  <c:v>1030.8394000000001</c:v>
                </c:pt>
                <c:pt idx="164">
                  <c:v>1033.7302</c:v>
                </c:pt>
                <c:pt idx="165">
                  <c:v>1036.6976</c:v>
                </c:pt>
                <c:pt idx="166">
                  <c:v>1038.2535</c:v>
                </c:pt>
                <c:pt idx="167">
                  <c:v>1039.472</c:v>
                </c:pt>
                <c:pt idx="168">
                  <c:v>1040.6097</c:v>
                </c:pt>
                <c:pt idx="169">
                  <c:v>1040.1895999999999</c:v>
                </c:pt>
                <c:pt idx="170">
                  <c:v>1041.7293999999999</c:v>
                </c:pt>
                <c:pt idx="171">
                  <c:v>1043.9523999999999</c:v>
                </c:pt>
                <c:pt idx="172">
                  <c:v>1046.155</c:v>
                </c:pt>
                <c:pt idx="173">
                  <c:v>1046.9973</c:v>
                </c:pt>
                <c:pt idx="174">
                  <c:v>1047.9992999999999</c:v>
                </c:pt>
                <c:pt idx="175">
                  <c:v>1049.0391</c:v>
                </c:pt>
                <c:pt idx="176">
                  <c:v>1050.4159</c:v>
                </c:pt>
                <c:pt idx="177">
                  <c:v>1051.7139999999999</c:v>
                </c:pt>
                <c:pt idx="178">
                  <c:v>1053.3068000000001</c:v>
                </c:pt>
                <c:pt idx="179">
                  <c:v>1054.6541999999999</c:v>
                </c:pt>
                <c:pt idx="180">
                  <c:v>1054.1369999999999</c:v>
                </c:pt>
                <c:pt idx="181">
                  <c:v>1054.0266999999999</c:v>
                </c:pt>
                <c:pt idx="182">
                  <c:v>1053.2925</c:v>
                </c:pt>
                <c:pt idx="183">
                  <c:v>1053.2925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5-43CB-AB98-DB574E6F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77464"/>
        <c:axId val="353376808"/>
      </c:lineChart>
      <c:dateAx>
        <c:axId val="35337746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6808"/>
        <c:crosses val="autoZero"/>
        <c:auto val="1"/>
        <c:lblOffset val="100"/>
        <c:baseTimeUnit val="days"/>
      </c:dateAx>
      <c:valAx>
        <c:axId val="353376808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TWh</a:t>
                </a:r>
              </a:p>
            </c:rich>
          </c:tx>
          <c:layout>
            <c:manualLayout>
              <c:xMode val="edge"/>
              <c:yMode val="edge"/>
              <c:x val="2.2157884659489011E-2"/>
              <c:y val="1.46610144685533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7464"/>
        <c:crosses val="autoZero"/>
        <c:crossBetween val="between"/>
        <c:majorUnit val="50"/>
        <c:minorUnit val="20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383980332552622E-2"/>
          <c:y val="1.5577972443031756E-2"/>
          <c:w val="7.3463342247913926E-2"/>
          <c:h val="0.34829994990552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67321946463102E-2"/>
          <c:y val="3.9516128195831675E-2"/>
          <c:w val="0.93129245739470878"/>
          <c:h val="0.8756430260849416"/>
        </c:manualLayout>
      </c:layout>
      <c:lineChart>
        <c:grouping val="standard"/>
        <c:varyColors val="0"/>
        <c:ser>
          <c:idx val="0"/>
          <c:order val="0"/>
          <c:tx>
            <c:strRef>
              <c:f>Winters_Europe!$B$1</c:f>
              <c:strCache>
                <c:ptCount val="1"/>
                <c:pt idx="0">
                  <c:v>W11-12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Winters_Europe!$C$2:$C$184</c:f>
              <c:numCache>
                <c:formatCode>General</c:formatCode>
                <c:ptCount val="183"/>
                <c:pt idx="0">
                  <c:v>96.2</c:v>
                </c:pt>
                <c:pt idx="1">
                  <c:v>96.31</c:v>
                </c:pt>
                <c:pt idx="2">
                  <c:v>96.4</c:v>
                </c:pt>
                <c:pt idx="3">
                  <c:v>96.49</c:v>
                </c:pt>
                <c:pt idx="4">
                  <c:v>96.59</c:v>
                </c:pt>
                <c:pt idx="5">
                  <c:v>96.66</c:v>
                </c:pt>
                <c:pt idx="6">
                  <c:v>96.72</c:v>
                </c:pt>
                <c:pt idx="7">
                  <c:v>96.83</c:v>
                </c:pt>
                <c:pt idx="8">
                  <c:v>96.93</c:v>
                </c:pt>
                <c:pt idx="9">
                  <c:v>96.99</c:v>
                </c:pt>
                <c:pt idx="10">
                  <c:v>97.03</c:v>
                </c:pt>
                <c:pt idx="11">
                  <c:v>97.09</c:v>
                </c:pt>
                <c:pt idx="12">
                  <c:v>97.13</c:v>
                </c:pt>
                <c:pt idx="13">
                  <c:v>97.22</c:v>
                </c:pt>
                <c:pt idx="14">
                  <c:v>97.26</c:v>
                </c:pt>
                <c:pt idx="15">
                  <c:v>97.33</c:v>
                </c:pt>
                <c:pt idx="16">
                  <c:v>97.29</c:v>
                </c:pt>
                <c:pt idx="17">
                  <c:v>97.24</c:v>
                </c:pt>
                <c:pt idx="18">
                  <c:v>97.19</c:v>
                </c:pt>
                <c:pt idx="19">
                  <c:v>97.15</c:v>
                </c:pt>
                <c:pt idx="20">
                  <c:v>97.09</c:v>
                </c:pt>
                <c:pt idx="21">
                  <c:v>97.1</c:v>
                </c:pt>
                <c:pt idx="22">
                  <c:v>97.11</c:v>
                </c:pt>
                <c:pt idx="23">
                  <c:v>97.04</c:v>
                </c:pt>
                <c:pt idx="24">
                  <c:v>96.96</c:v>
                </c:pt>
                <c:pt idx="25">
                  <c:v>96.94</c:v>
                </c:pt>
                <c:pt idx="26">
                  <c:v>96.87</c:v>
                </c:pt>
                <c:pt idx="27">
                  <c:v>96.81</c:v>
                </c:pt>
                <c:pt idx="28">
                  <c:v>96.84</c:v>
                </c:pt>
                <c:pt idx="29">
                  <c:v>96.88</c:v>
                </c:pt>
                <c:pt idx="30">
                  <c:v>96.95</c:v>
                </c:pt>
                <c:pt idx="31">
                  <c:v>96.93</c:v>
                </c:pt>
                <c:pt idx="32">
                  <c:v>96.81</c:v>
                </c:pt>
                <c:pt idx="33">
                  <c:v>96.73</c:v>
                </c:pt>
                <c:pt idx="34">
                  <c:v>96.67</c:v>
                </c:pt>
                <c:pt idx="35">
                  <c:v>96.65</c:v>
                </c:pt>
                <c:pt idx="36">
                  <c:v>96.65</c:v>
                </c:pt>
                <c:pt idx="37">
                  <c:v>96.53</c:v>
                </c:pt>
                <c:pt idx="38">
                  <c:v>96.41</c:v>
                </c:pt>
                <c:pt idx="39">
                  <c:v>96.29</c:v>
                </c:pt>
                <c:pt idx="40">
                  <c:v>96.19</c:v>
                </c:pt>
                <c:pt idx="41">
                  <c:v>96.05</c:v>
                </c:pt>
                <c:pt idx="42">
                  <c:v>95.95</c:v>
                </c:pt>
                <c:pt idx="43">
                  <c:v>95.85</c:v>
                </c:pt>
                <c:pt idx="44">
                  <c:v>95.62</c:v>
                </c:pt>
                <c:pt idx="45">
                  <c:v>95.34</c:v>
                </c:pt>
                <c:pt idx="46">
                  <c:v>95</c:v>
                </c:pt>
                <c:pt idx="47">
                  <c:v>94.62</c:v>
                </c:pt>
                <c:pt idx="48">
                  <c:v>94.33</c:v>
                </c:pt>
                <c:pt idx="49">
                  <c:v>94.18</c:v>
                </c:pt>
                <c:pt idx="50">
                  <c:v>94.06</c:v>
                </c:pt>
                <c:pt idx="51">
                  <c:v>93.77</c:v>
                </c:pt>
                <c:pt idx="52">
                  <c:v>93.43</c:v>
                </c:pt>
                <c:pt idx="53">
                  <c:v>93.11</c:v>
                </c:pt>
                <c:pt idx="54">
                  <c:v>92.8</c:v>
                </c:pt>
                <c:pt idx="55">
                  <c:v>92.5</c:v>
                </c:pt>
                <c:pt idx="56">
                  <c:v>92.28</c:v>
                </c:pt>
                <c:pt idx="57">
                  <c:v>92.11</c:v>
                </c:pt>
                <c:pt idx="58">
                  <c:v>91.78</c:v>
                </c:pt>
                <c:pt idx="59">
                  <c:v>91.47</c:v>
                </c:pt>
                <c:pt idx="60">
                  <c:v>91.24</c:v>
                </c:pt>
                <c:pt idx="61">
                  <c:v>90.87</c:v>
                </c:pt>
                <c:pt idx="62">
                  <c:v>90.58</c:v>
                </c:pt>
                <c:pt idx="63">
                  <c:v>90.37</c:v>
                </c:pt>
                <c:pt idx="64">
                  <c:v>90.21</c:v>
                </c:pt>
                <c:pt idx="65">
                  <c:v>89.88</c:v>
                </c:pt>
                <c:pt idx="66">
                  <c:v>89.5</c:v>
                </c:pt>
                <c:pt idx="67">
                  <c:v>89.15</c:v>
                </c:pt>
                <c:pt idx="68">
                  <c:v>88.87</c:v>
                </c:pt>
                <c:pt idx="69">
                  <c:v>88.57</c:v>
                </c:pt>
                <c:pt idx="70">
                  <c:v>88.34</c:v>
                </c:pt>
                <c:pt idx="71">
                  <c:v>88.09</c:v>
                </c:pt>
                <c:pt idx="72">
                  <c:v>87.76</c:v>
                </c:pt>
                <c:pt idx="73">
                  <c:v>87.39</c:v>
                </c:pt>
                <c:pt idx="74">
                  <c:v>87</c:v>
                </c:pt>
                <c:pt idx="75">
                  <c:v>86.85</c:v>
                </c:pt>
                <c:pt idx="76">
                  <c:v>86.49</c:v>
                </c:pt>
                <c:pt idx="77">
                  <c:v>86.22</c:v>
                </c:pt>
                <c:pt idx="78">
                  <c:v>85.92</c:v>
                </c:pt>
                <c:pt idx="79">
                  <c:v>85.43</c:v>
                </c:pt>
                <c:pt idx="80">
                  <c:v>84.91</c:v>
                </c:pt>
                <c:pt idx="81">
                  <c:v>84.41</c:v>
                </c:pt>
                <c:pt idx="82">
                  <c:v>84.03</c:v>
                </c:pt>
                <c:pt idx="83">
                  <c:v>83.78</c:v>
                </c:pt>
                <c:pt idx="84">
                  <c:v>83.5</c:v>
                </c:pt>
                <c:pt idx="85">
                  <c:v>83.33</c:v>
                </c:pt>
                <c:pt idx="86">
                  <c:v>83.13</c:v>
                </c:pt>
                <c:pt idx="87">
                  <c:v>82.88</c:v>
                </c:pt>
                <c:pt idx="88">
                  <c:v>82.64</c:v>
                </c:pt>
                <c:pt idx="89">
                  <c:v>82.37</c:v>
                </c:pt>
                <c:pt idx="90">
                  <c:v>82.1</c:v>
                </c:pt>
                <c:pt idx="91">
                  <c:v>81.92</c:v>
                </c:pt>
                <c:pt idx="92">
                  <c:v>80.56</c:v>
                </c:pt>
                <c:pt idx="93">
                  <c:v>80.489999999999995</c:v>
                </c:pt>
                <c:pt idx="94">
                  <c:v>80.19</c:v>
                </c:pt>
                <c:pt idx="95">
                  <c:v>79.87</c:v>
                </c:pt>
                <c:pt idx="96">
                  <c:v>79.569999999999993</c:v>
                </c:pt>
                <c:pt idx="97">
                  <c:v>79.290000000000006</c:v>
                </c:pt>
                <c:pt idx="98">
                  <c:v>79.05</c:v>
                </c:pt>
                <c:pt idx="99">
                  <c:v>78.819999999999993</c:v>
                </c:pt>
                <c:pt idx="100">
                  <c:v>78.44</c:v>
                </c:pt>
                <c:pt idx="101">
                  <c:v>78.05</c:v>
                </c:pt>
                <c:pt idx="102">
                  <c:v>77.67</c:v>
                </c:pt>
                <c:pt idx="103">
                  <c:v>77.290000000000006</c:v>
                </c:pt>
                <c:pt idx="104">
                  <c:v>76.91</c:v>
                </c:pt>
                <c:pt idx="105">
                  <c:v>76.599999999999994</c:v>
                </c:pt>
                <c:pt idx="106">
                  <c:v>76.22</c:v>
                </c:pt>
                <c:pt idx="107">
                  <c:v>75.62</c:v>
                </c:pt>
                <c:pt idx="108">
                  <c:v>74.97</c:v>
                </c:pt>
                <c:pt idx="109">
                  <c:v>74.36</c:v>
                </c:pt>
                <c:pt idx="110">
                  <c:v>73.83</c:v>
                </c:pt>
                <c:pt idx="111">
                  <c:v>73.400000000000006</c:v>
                </c:pt>
                <c:pt idx="112">
                  <c:v>73.13</c:v>
                </c:pt>
                <c:pt idx="113">
                  <c:v>72.89</c:v>
                </c:pt>
                <c:pt idx="114">
                  <c:v>72.510000000000005</c:v>
                </c:pt>
                <c:pt idx="115">
                  <c:v>72.05</c:v>
                </c:pt>
                <c:pt idx="116">
                  <c:v>71.62</c:v>
                </c:pt>
                <c:pt idx="117">
                  <c:v>71.150000000000006</c:v>
                </c:pt>
                <c:pt idx="118">
                  <c:v>70.680000000000007</c:v>
                </c:pt>
                <c:pt idx="119">
                  <c:v>70.28</c:v>
                </c:pt>
                <c:pt idx="120">
                  <c:v>69.88</c:v>
                </c:pt>
                <c:pt idx="121">
                  <c:v>69.27</c:v>
                </c:pt>
                <c:pt idx="122">
                  <c:v>68.47</c:v>
                </c:pt>
                <c:pt idx="123">
                  <c:v>67.61</c:v>
                </c:pt>
                <c:pt idx="124">
                  <c:v>66.64</c:v>
                </c:pt>
                <c:pt idx="125">
                  <c:v>65.599999999999994</c:v>
                </c:pt>
                <c:pt idx="126">
                  <c:v>64.569999999999993</c:v>
                </c:pt>
                <c:pt idx="127">
                  <c:v>63.62</c:v>
                </c:pt>
                <c:pt idx="128">
                  <c:v>62.58</c:v>
                </c:pt>
                <c:pt idx="129">
                  <c:v>61.51</c:v>
                </c:pt>
                <c:pt idx="130">
                  <c:v>60.48</c:v>
                </c:pt>
                <c:pt idx="131">
                  <c:v>59.47</c:v>
                </c:pt>
                <c:pt idx="132">
                  <c:v>58.5</c:v>
                </c:pt>
                <c:pt idx="133">
                  <c:v>57.62</c:v>
                </c:pt>
                <c:pt idx="134">
                  <c:v>56.79</c:v>
                </c:pt>
                <c:pt idx="135">
                  <c:v>55.87</c:v>
                </c:pt>
                <c:pt idx="136">
                  <c:v>55.13</c:v>
                </c:pt>
                <c:pt idx="137">
                  <c:v>54.56</c:v>
                </c:pt>
                <c:pt idx="138">
                  <c:v>54.09</c:v>
                </c:pt>
                <c:pt idx="139">
                  <c:v>53.73</c:v>
                </c:pt>
                <c:pt idx="140">
                  <c:v>53.51</c:v>
                </c:pt>
                <c:pt idx="141">
                  <c:v>53.3</c:v>
                </c:pt>
                <c:pt idx="142">
                  <c:v>52.86</c:v>
                </c:pt>
                <c:pt idx="143">
                  <c:v>52.47</c:v>
                </c:pt>
                <c:pt idx="144">
                  <c:v>52.15</c:v>
                </c:pt>
                <c:pt idx="145">
                  <c:v>51.87</c:v>
                </c:pt>
                <c:pt idx="146">
                  <c:v>51.67</c:v>
                </c:pt>
                <c:pt idx="147">
                  <c:v>51.59</c:v>
                </c:pt>
                <c:pt idx="148">
                  <c:v>51.5</c:v>
                </c:pt>
                <c:pt idx="149">
                  <c:v>51.24</c:v>
                </c:pt>
                <c:pt idx="150">
                  <c:v>50.99</c:v>
                </c:pt>
                <c:pt idx="151">
                  <c:v>50.75</c:v>
                </c:pt>
                <c:pt idx="152">
                  <c:v>50.59</c:v>
                </c:pt>
                <c:pt idx="153">
                  <c:v>50.47</c:v>
                </c:pt>
                <c:pt idx="154">
                  <c:v>50.41</c:v>
                </c:pt>
                <c:pt idx="155">
                  <c:v>50.32</c:v>
                </c:pt>
                <c:pt idx="156">
                  <c:v>50.08</c:v>
                </c:pt>
                <c:pt idx="157">
                  <c:v>49.76</c:v>
                </c:pt>
                <c:pt idx="158">
                  <c:v>49.34</c:v>
                </c:pt>
                <c:pt idx="159">
                  <c:v>49.09</c:v>
                </c:pt>
                <c:pt idx="160">
                  <c:v>48.91</c:v>
                </c:pt>
                <c:pt idx="161">
                  <c:v>48.82</c:v>
                </c:pt>
                <c:pt idx="162">
                  <c:v>48.77</c:v>
                </c:pt>
                <c:pt idx="163">
                  <c:v>48.64</c:v>
                </c:pt>
                <c:pt idx="164">
                  <c:v>48.55</c:v>
                </c:pt>
                <c:pt idx="165">
                  <c:v>48.45</c:v>
                </c:pt>
                <c:pt idx="166">
                  <c:v>48.39</c:v>
                </c:pt>
                <c:pt idx="167">
                  <c:v>48.38</c:v>
                </c:pt>
                <c:pt idx="168">
                  <c:v>48.45</c:v>
                </c:pt>
                <c:pt idx="169">
                  <c:v>48.51</c:v>
                </c:pt>
                <c:pt idx="170">
                  <c:v>48.48</c:v>
                </c:pt>
                <c:pt idx="171">
                  <c:v>48.47</c:v>
                </c:pt>
                <c:pt idx="172">
                  <c:v>48.54</c:v>
                </c:pt>
                <c:pt idx="173">
                  <c:v>48.58</c:v>
                </c:pt>
                <c:pt idx="174">
                  <c:v>48.67</c:v>
                </c:pt>
                <c:pt idx="175">
                  <c:v>48.8</c:v>
                </c:pt>
                <c:pt idx="176">
                  <c:v>48.97</c:v>
                </c:pt>
                <c:pt idx="177">
                  <c:v>49.05</c:v>
                </c:pt>
                <c:pt idx="178">
                  <c:v>49.11</c:v>
                </c:pt>
                <c:pt idx="179">
                  <c:v>49.19</c:v>
                </c:pt>
                <c:pt idx="180">
                  <c:v>49.28</c:v>
                </c:pt>
                <c:pt idx="181">
                  <c:v>49.41</c:v>
                </c:pt>
                <c:pt idx="182">
                  <c:v>49.53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1-4ED0-A8B3-A8A4DC088C74}"/>
            </c:ext>
          </c:extLst>
        </c:ser>
        <c:ser>
          <c:idx val="1"/>
          <c:order val="1"/>
          <c:tx>
            <c:strRef>
              <c:f>Winters_Europe!$E$1</c:f>
              <c:strCache>
                <c:ptCount val="1"/>
                <c:pt idx="0">
                  <c:v>W12-13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Winters_Europe!$F$2:$F$183</c:f>
              <c:numCache>
                <c:formatCode>General</c:formatCode>
                <c:ptCount val="182"/>
                <c:pt idx="0">
                  <c:v>91.5</c:v>
                </c:pt>
                <c:pt idx="1">
                  <c:v>91.63</c:v>
                </c:pt>
                <c:pt idx="2">
                  <c:v>91.78</c:v>
                </c:pt>
                <c:pt idx="3">
                  <c:v>91.9</c:v>
                </c:pt>
                <c:pt idx="4">
                  <c:v>92.06</c:v>
                </c:pt>
                <c:pt idx="5">
                  <c:v>92.25</c:v>
                </c:pt>
                <c:pt idx="6">
                  <c:v>92.42</c:v>
                </c:pt>
                <c:pt idx="7">
                  <c:v>92.5</c:v>
                </c:pt>
                <c:pt idx="8">
                  <c:v>92.59</c:v>
                </c:pt>
                <c:pt idx="9">
                  <c:v>92.61</c:v>
                </c:pt>
                <c:pt idx="10">
                  <c:v>92.68</c:v>
                </c:pt>
                <c:pt idx="11">
                  <c:v>92.77</c:v>
                </c:pt>
                <c:pt idx="12">
                  <c:v>92.89</c:v>
                </c:pt>
                <c:pt idx="13">
                  <c:v>93</c:v>
                </c:pt>
                <c:pt idx="14">
                  <c:v>93.02</c:v>
                </c:pt>
                <c:pt idx="15">
                  <c:v>93.06</c:v>
                </c:pt>
                <c:pt idx="16">
                  <c:v>93.1</c:v>
                </c:pt>
                <c:pt idx="17">
                  <c:v>93.19</c:v>
                </c:pt>
                <c:pt idx="18">
                  <c:v>93.3</c:v>
                </c:pt>
                <c:pt idx="19">
                  <c:v>93.47</c:v>
                </c:pt>
                <c:pt idx="20">
                  <c:v>93.65</c:v>
                </c:pt>
                <c:pt idx="21">
                  <c:v>93.78</c:v>
                </c:pt>
                <c:pt idx="22">
                  <c:v>93.84</c:v>
                </c:pt>
                <c:pt idx="23">
                  <c:v>93.86</c:v>
                </c:pt>
                <c:pt idx="24">
                  <c:v>93.88</c:v>
                </c:pt>
                <c:pt idx="25">
                  <c:v>93.87</c:v>
                </c:pt>
                <c:pt idx="26">
                  <c:v>93.88</c:v>
                </c:pt>
                <c:pt idx="27">
                  <c:v>93.83</c:v>
                </c:pt>
                <c:pt idx="28">
                  <c:v>93.64</c:v>
                </c:pt>
                <c:pt idx="29">
                  <c:v>93.43</c:v>
                </c:pt>
                <c:pt idx="30">
                  <c:v>93.25</c:v>
                </c:pt>
                <c:pt idx="31">
                  <c:v>93.16</c:v>
                </c:pt>
                <c:pt idx="32">
                  <c:v>93.07</c:v>
                </c:pt>
                <c:pt idx="33">
                  <c:v>93.03</c:v>
                </c:pt>
                <c:pt idx="34">
                  <c:v>92.98</c:v>
                </c:pt>
                <c:pt idx="35">
                  <c:v>92.85</c:v>
                </c:pt>
                <c:pt idx="36">
                  <c:v>92.67</c:v>
                </c:pt>
                <c:pt idx="37">
                  <c:v>92.46</c:v>
                </c:pt>
                <c:pt idx="38">
                  <c:v>92.16</c:v>
                </c:pt>
                <c:pt idx="39">
                  <c:v>91.98</c:v>
                </c:pt>
                <c:pt idx="40">
                  <c:v>91.88</c:v>
                </c:pt>
                <c:pt idx="41">
                  <c:v>91.76</c:v>
                </c:pt>
                <c:pt idx="42">
                  <c:v>91.54</c:v>
                </c:pt>
                <c:pt idx="43">
                  <c:v>91.31</c:v>
                </c:pt>
                <c:pt idx="44">
                  <c:v>91.09</c:v>
                </c:pt>
                <c:pt idx="45">
                  <c:v>90.81</c:v>
                </c:pt>
                <c:pt idx="46">
                  <c:v>90.55</c:v>
                </c:pt>
                <c:pt idx="47">
                  <c:v>90.36</c:v>
                </c:pt>
                <c:pt idx="48">
                  <c:v>90.2</c:v>
                </c:pt>
                <c:pt idx="49">
                  <c:v>89.93</c:v>
                </c:pt>
                <c:pt idx="50">
                  <c:v>89.7</c:v>
                </c:pt>
                <c:pt idx="51">
                  <c:v>89.45</c:v>
                </c:pt>
                <c:pt idx="52">
                  <c:v>89.2</c:v>
                </c:pt>
                <c:pt idx="53">
                  <c:v>88.96</c:v>
                </c:pt>
                <c:pt idx="54">
                  <c:v>88.83</c:v>
                </c:pt>
                <c:pt idx="55">
                  <c:v>88.71</c:v>
                </c:pt>
                <c:pt idx="56">
                  <c:v>88.51</c:v>
                </c:pt>
                <c:pt idx="57">
                  <c:v>88.29</c:v>
                </c:pt>
                <c:pt idx="58">
                  <c:v>88.04</c:v>
                </c:pt>
                <c:pt idx="59">
                  <c:v>87.71</c:v>
                </c:pt>
                <c:pt idx="60">
                  <c:v>87.29</c:v>
                </c:pt>
                <c:pt idx="61">
                  <c:v>86.95</c:v>
                </c:pt>
                <c:pt idx="62">
                  <c:v>86.61</c:v>
                </c:pt>
                <c:pt idx="63">
                  <c:v>86.06</c:v>
                </c:pt>
                <c:pt idx="64">
                  <c:v>85.61</c:v>
                </c:pt>
                <c:pt idx="65">
                  <c:v>85.17</c:v>
                </c:pt>
                <c:pt idx="66">
                  <c:v>84.53</c:v>
                </c:pt>
                <c:pt idx="67">
                  <c:v>83.92</c:v>
                </c:pt>
                <c:pt idx="68">
                  <c:v>83.4</c:v>
                </c:pt>
                <c:pt idx="69">
                  <c:v>82.9</c:v>
                </c:pt>
                <c:pt idx="70">
                  <c:v>82.24</c:v>
                </c:pt>
                <c:pt idx="71">
                  <c:v>81.52</c:v>
                </c:pt>
                <c:pt idx="72">
                  <c:v>80.73</c:v>
                </c:pt>
                <c:pt idx="73">
                  <c:v>79.91</c:v>
                </c:pt>
                <c:pt idx="74">
                  <c:v>79.27</c:v>
                </c:pt>
                <c:pt idx="75">
                  <c:v>78.89</c:v>
                </c:pt>
                <c:pt idx="76">
                  <c:v>78.58</c:v>
                </c:pt>
                <c:pt idx="77">
                  <c:v>78.17</c:v>
                </c:pt>
                <c:pt idx="78">
                  <c:v>77.75</c:v>
                </c:pt>
                <c:pt idx="79">
                  <c:v>77.3</c:v>
                </c:pt>
                <c:pt idx="80">
                  <c:v>76.86</c:v>
                </c:pt>
                <c:pt idx="81">
                  <c:v>76.239999999999995</c:v>
                </c:pt>
                <c:pt idx="82">
                  <c:v>75.930000000000007</c:v>
                </c:pt>
                <c:pt idx="83">
                  <c:v>75.67</c:v>
                </c:pt>
                <c:pt idx="84">
                  <c:v>75.45</c:v>
                </c:pt>
                <c:pt idx="85">
                  <c:v>75.319999999999993</c:v>
                </c:pt>
                <c:pt idx="86">
                  <c:v>75.17</c:v>
                </c:pt>
                <c:pt idx="87">
                  <c:v>74.989999999999995</c:v>
                </c:pt>
                <c:pt idx="88">
                  <c:v>74.84</c:v>
                </c:pt>
                <c:pt idx="89">
                  <c:v>74.680000000000007</c:v>
                </c:pt>
                <c:pt idx="90">
                  <c:v>74.510000000000005</c:v>
                </c:pt>
                <c:pt idx="91">
                  <c:v>74.349999999999994</c:v>
                </c:pt>
                <c:pt idx="92">
                  <c:v>73.88</c:v>
                </c:pt>
                <c:pt idx="93">
                  <c:v>73.47</c:v>
                </c:pt>
                <c:pt idx="94">
                  <c:v>73.069999999999993</c:v>
                </c:pt>
                <c:pt idx="95">
                  <c:v>72.760000000000005</c:v>
                </c:pt>
                <c:pt idx="96">
                  <c:v>72.48</c:v>
                </c:pt>
                <c:pt idx="97">
                  <c:v>72.180000000000007</c:v>
                </c:pt>
                <c:pt idx="98">
                  <c:v>71.739999999999995</c:v>
                </c:pt>
                <c:pt idx="99">
                  <c:v>71.290000000000006</c:v>
                </c:pt>
                <c:pt idx="100">
                  <c:v>70.77</c:v>
                </c:pt>
                <c:pt idx="101">
                  <c:v>70.25</c:v>
                </c:pt>
                <c:pt idx="102">
                  <c:v>69.69</c:v>
                </c:pt>
                <c:pt idx="103">
                  <c:v>69.25</c:v>
                </c:pt>
                <c:pt idx="104">
                  <c:v>68.78</c:v>
                </c:pt>
                <c:pt idx="105">
                  <c:v>68.08</c:v>
                </c:pt>
                <c:pt idx="106">
                  <c:v>67.349999999999994</c:v>
                </c:pt>
                <c:pt idx="107">
                  <c:v>66.540000000000006</c:v>
                </c:pt>
                <c:pt idx="108">
                  <c:v>65.67</c:v>
                </c:pt>
                <c:pt idx="109">
                  <c:v>64.86</c:v>
                </c:pt>
                <c:pt idx="110">
                  <c:v>64.239999999999995</c:v>
                </c:pt>
                <c:pt idx="111">
                  <c:v>63.69</c:v>
                </c:pt>
                <c:pt idx="112">
                  <c:v>63.01</c:v>
                </c:pt>
                <c:pt idx="113">
                  <c:v>62.33</c:v>
                </c:pt>
                <c:pt idx="114">
                  <c:v>61.59</c:v>
                </c:pt>
                <c:pt idx="115">
                  <c:v>60.82</c:v>
                </c:pt>
                <c:pt idx="116">
                  <c:v>60.07</c:v>
                </c:pt>
                <c:pt idx="117">
                  <c:v>59.47</c:v>
                </c:pt>
                <c:pt idx="118">
                  <c:v>58.94</c:v>
                </c:pt>
                <c:pt idx="119">
                  <c:v>58.27</c:v>
                </c:pt>
                <c:pt idx="120">
                  <c:v>57.75</c:v>
                </c:pt>
                <c:pt idx="121">
                  <c:v>57.3</c:v>
                </c:pt>
                <c:pt idx="122">
                  <c:v>56.9</c:v>
                </c:pt>
                <c:pt idx="123">
                  <c:v>56.48</c:v>
                </c:pt>
                <c:pt idx="124">
                  <c:v>56.13</c:v>
                </c:pt>
                <c:pt idx="125">
                  <c:v>55.75</c:v>
                </c:pt>
                <c:pt idx="126">
                  <c:v>55.24</c:v>
                </c:pt>
                <c:pt idx="127">
                  <c:v>54.68</c:v>
                </c:pt>
                <c:pt idx="128">
                  <c:v>54.12</c:v>
                </c:pt>
                <c:pt idx="129">
                  <c:v>53.5</c:v>
                </c:pt>
                <c:pt idx="130">
                  <c:v>52.86</c:v>
                </c:pt>
                <c:pt idx="131">
                  <c:v>52.29</c:v>
                </c:pt>
                <c:pt idx="132">
                  <c:v>51.74</c:v>
                </c:pt>
                <c:pt idx="133">
                  <c:v>51.02</c:v>
                </c:pt>
                <c:pt idx="134">
                  <c:v>50.29</c:v>
                </c:pt>
                <c:pt idx="135">
                  <c:v>49.53</c:v>
                </c:pt>
                <c:pt idx="136">
                  <c:v>48.84</c:v>
                </c:pt>
                <c:pt idx="137">
                  <c:v>48.28</c:v>
                </c:pt>
                <c:pt idx="138">
                  <c:v>47.87</c:v>
                </c:pt>
                <c:pt idx="139">
                  <c:v>47.55</c:v>
                </c:pt>
                <c:pt idx="140">
                  <c:v>46.98</c:v>
                </c:pt>
                <c:pt idx="141">
                  <c:v>46.59</c:v>
                </c:pt>
                <c:pt idx="142">
                  <c:v>45.93</c:v>
                </c:pt>
                <c:pt idx="143">
                  <c:v>45.17</c:v>
                </c:pt>
                <c:pt idx="144">
                  <c:v>44.38</c:v>
                </c:pt>
                <c:pt idx="145">
                  <c:v>43.7</c:v>
                </c:pt>
                <c:pt idx="146">
                  <c:v>43.05</c:v>
                </c:pt>
                <c:pt idx="147">
                  <c:v>42.33</c:v>
                </c:pt>
                <c:pt idx="148">
                  <c:v>41.68</c:v>
                </c:pt>
                <c:pt idx="149">
                  <c:v>41.06</c:v>
                </c:pt>
                <c:pt idx="150">
                  <c:v>40.51</c:v>
                </c:pt>
                <c:pt idx="151">
                  <c:v>40.04</c:v>
                </c:pt>
                <c:pt idx="152">
                  <c:v>39.68</c:v>
                </c:pt>
                <c:pt idx="153">
                  <c:v>39.32</c:v>
                </c:pt>
                <c:pt idx="154">
                  <c:v>38.9</c:v>
                </c:pt>
                <c:pt idx="155">
                  <c:v>38.549999999999997</c:v>
                </c:pt>
                <c:pt idx="156">
                  <c:v>38.25</c:v>
                </c:pt>
                <c:pt idx="157">
                  <c:v>38</c:v>
                </c:pt>
                <c:pt idx="158">
                  <c:v>37.81</c:v>
                </c:pt>
                <c:pt idx="159">
                  <c:v>37.659999999999997</c:v>
                </c:pt>
                <c:pt idx="160">
                  <c:v>37.47</c:v>
                </c:pt>
                <c:pt idx="161">
                  <c:v>37.07</c:v>
                </c:pt>
                <c:pt idx="162">
                  <c:v>36.549999999999997</c:v>
                </c:pt>
                <c:pt idx="163">
                  <c:v>35.96</c:v>
                </c:pt>
                <c:pt idx="164">
                  <c:v>35.340000000000003</c:v>
                </c:pt>
                <c:pt idx="165">
                  <c:v>34.76</c:v>
                </c:pt>
                <c:pt idx="166">
                  <c:v>34.340000000000003</c:v>
                </c:pt>
                <c:pt idx="167">
                  <c:v>33.979999999999997</c:v>
                </c:pt>
                <c:pt idx="168">
                  <c:v>33.47</c:v>
                </c:pt>
                <c:pt idx="169">
                  <c:v>33.049999999999997</c:v>
                </c:pt>
                <c:pt idx="170">
                  <c:v>32.58</c:v>
                </c:pt>
                <c:pt idx="171">
                  <c:v>32.19</c:v>
                </c:pt>
                <c:pt idx="172">
                  <c:v>31.82</c:v>
                </c:pt>
                <c:pt idx="173">
                  <c:v>31.45</c:v>
                </c:pt>
                <c:pt idx="174">
                  <c:v>31.03</c:v>
                </c:pt>
                <c:pt idx="175">
                  <c:v>30.5</c:v>
                </c:pt>
                <c:pt idx="176">
                  <c:v>29.95</c:v>
                </c:pt>
                <c:pt idx="177">
                  <c:v>29.45</c:v>
                </c:pt>
                <c:pt idx="178">
                  <c:v>29.01</c:v>
                </c:pt>
                <c:pt idx="179">
                  <c:v>28.66</c:v>
                </c:pt>
                <c:pt idx="180">
                  <c:v>28.44</c:v>
                </c:pt>
                <c:pt idx="181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1-4ED0-A8B3-A8A4DC088C74}"/>
            </c:ext>
          </c:extLst>
        </c:ser>
        <c:ser>
          <c:idx val="2"/>
          <c:order val="2"/>
          <c:tx>
            <c:strRef>
              <c:f>Winters_Europe!$H$1</c:f>
              <c:strCache>
                <c:ptCount val="1"/>
                <c:pt idx="0">
                  <c:v>W13-14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Winters_Europe!$I$2:$I$183</c:f>
              <c:numCache>
                <c:formatCode>General</c:formatCode>
                <c:ptCount val="182"/>
                <c:pt idx="0">
                  <c:v>82.01</c:v>
                </c:pt>
                <c:pt idx="1">
                  <c:v>82.18</c:v>
                </c:pt>
                <c:pt idx="2">
                  <c:v>82.34</c:v>
                </c:pt>
                <c:pt idx="3">
                  <c:v>82.48</c:v>
                </c:pt>
                <c:pt idx="4">
                  <c:v>82.69</c:v>
                </c:pt>
                <c:pt idx="5">
                  <c:v>82.92</c:v>
                </c:pt>
                <c:pt idx="6">
                  <c:v>83.1</c:v>
                </c:pt>
                <c:pt idx="7">
                  <c:v>83.26</c:v>
                </c:pt>
                <c:pt idx="8">
                  <c:v>83.41</c:v>
                </c:pt>
                <c:pt idx="9">
                  <c:v>83.56</c:v>
                </c:pt>
                <c:pt idx="10">
                  <c:v>83.64</c:v>
                </c:pt>
                <c:pt idx="11">
                  <c:v>83.83</c:v>
                </c:pt>
                <c:pt idx="12">
                  <c:v>84</c:v>
                </c:pt>
                <c:pt idx="13">
                  <c:v>84.05</c:v>
                </c:pt>
                <c:pt idx="14">
                  <c:v>84.11</c:v>
                </c:pt>
                <c:pt idx="15">
                  <c:v>84.18</c:v>
                </c:pt>
                <c:pt idx="16">
                  <c:v>84.29</c:v>
                </c:pt>
                <c:pt idx="17">
                  <c:v>84.41</c:v>
                </c:pt>
                <c:pt idx="18">
                  <c:v>84.61</c:v>
                </c:pt>
                <c:pt idx="19">
                  <c:v>84.82</c:v>
                </c:pt>
                <c:pt idx="20">
                  <c:v>84.98</c:v>
                </c:pt>
                <c:pt idx="21">
                  <c:v>85.16</c:v>
                </c:pt>
                <c:pt idx="22">
                  <c:v>85.33</c:v>
                </c:pt>
                <c:pt idx="23">
                  <c:v>85.51</c:v>
                </c:pt>
                <c:pt idx="24">
                  <c:v>85.71</c:v>
                </c:pt>
                <c:pt idx="25">
                  <c:v>85.95</c:v>
                </c:pt>
                <c:pt idx="26">
                  <c:v>86.2</c:v>
                </c:pt>
                <c:pt idx="27">
                  <c:v>86.37</c:v>
                </c:pt>
                <c:pt idx="28">
                  <c:v>86.46</c:v>
                </c:pt>
                <c:pt idx="29">
                  <c:v>86.49</c:v>
                </c:pt>
                <c:pt idx="30">
                  <c:v>86.5</c:v>
                </c:pt>
                <c:pt idx="31">
                  <c:v>86.33</c:v>
                </c:pt>
                <c:pt idx="32">
                  <c:v>86.41</c:v>
                </c:pt>
                <c:pt idx="33">
                  <c:v>86.48</c:v>
                </c:pt>
                <c:pt idx="34">
                  <c:v>86.41</c:v>
                </c:pt>
                <c:pt idx="35">
                  <c:v>86.33</c:v>
                </c:pt>
                <c:pt idx="36">
                  <c:v>86.25</c:v>
                </c:pt>
                <c:pt idx="37">
                  <c:v>86.26</c:v>
                </c:pt>
                <c:pt idx="38">
                  <c:v>86.25</c:v>
                </c:pt>
                <c:pt idx="39">
                  <c:v>86.29</c:v>
                </c:pt>
                <c:pt idx="40">
                  <c:v>86.28</c:v>
                </c:pt>
                <c:pt idx="41">
                  <c:v>86.16</c:v>
                </c:pt>
                <c:pt idx="42">
                  <c:v>86</c:v>
                </c:pt>
                <c:pt idx="43">
                  <c:v>85.83</c:v>
                </c:pt>
                <c:pt idx="44">
                  <c:v>85.64</c:v>
                </c:pt>
                <c:pt idx="45">
                  <c:v>85.39</c:v>
                </c:pt>
                <c:pt idx="46">
                  <c:v>85.22</c:v>
                </c:pt>
                <c:pt idx="47">
                  <c:v>85.06</c:v>
                </c:pt>
                <c:pt idx="48">
                  <c:v>84.8</c:v>
                </c:pt>
                <c:pt idx="49">
                  <c:v>84.52</c:v>
                </c:pt>
                <c:pt idx="50">
                  <c:v>84.21</c:v>
                </c:pt>
                <c:pt idx="51">
                  <c:v>83.8</c:v>
                </c:pt>
                <c:pt idx="52">
                  <c:v>83.44</c:v>
                </c:pt>
                <c:pt idx="53">
                  <c:v>83.21</c:v>
                </c:pt>
                <c:pt idx="54">
                  <c:v>83.01</c:v>
                </c:pt>
                <c:pt idx="55">
                  <c:v>82.58</c:v>
                </c:pt>
                <c:pt idx="56">
                  <c:v>82.04</c:v>
                </c:pt>
                <c:pt idx="57">
                  <c:v>81.47</c:v>
                </c:pt>
                <c:pt idx="58">
                  <c:v>80.91</c:v>
                </c:pt>
                <c:pt idx="59">
                  <c:v>80.459999999999994</c:v>
                </c:pt>
                <c:pt idx="60">
                  <c:v>80.17</c:v>
                </c:pt>
                <c:pt idx="61">
                  <c:v>79.89</c:v>
                </c:pt>
                <c:pt idx="62">
                  <c:v>79.44</c:v>
                </c:pt>
                <c:pt idx="63">
                  <c:v>78.92</c:v>
                </c:pt>
                <c:pt idx="64">
                  <c:v>78.37</c:v>
                </c:pt>
                <c:pt idx="65">
                  <c:v>77.849999999999994</c:v>
                </c:pt>
                <c:pt idx="66">
                  <c:v>77.34</c:v>
                </c:pt>
                <c:pt idx="67">
                  <c:v>76.95</c:v>
                </c:pt>
                <c:pt idx="68">
                  <c:v>76.650000000000006</c:v>
                </c:pt>
                <c:pt idx="69">
                  <c:v>76.180000000000007</c:v>
                </c:pt>
                <c:pt idx="70">
                  <c:v>75.709999999999994</c:v>
                </c:pt>
                <c:pt idx="71">
                  <c:v>75.2</c:v>
                </c:pt>
                <c:pt idx="72">
                  <c:v>74.67</c:v>
                </c:pt>
                <c:pt idx="73">
                  <c:v>74.150000000000006</c:v>
                </c:pt>
                <c:pt idx="74">
                  <c:v>73.819999999999993</c:v>
                </c:pt>
                <c:pt idx="75">
                  <c:v>73.56</c:v>
                </c:pt>
                <c:pt idx="76">
                  <c:v>73.19</c:v>
                </c:pt>
                <c:pt idx="77">
                  <c:v>72.739999999999995</c:v>
                </c:pt>
                <c:pt idx="78">
                  <c:v>72.31</c:v>
                </c:pt>
                <c:pt idx="79">
                  <c:v>71.92</c:v>
                </c:pt>
                <c:pt idx="80">
                  <c:v>71.540000000000006</c:v>
                </c:pt>
                <c:pt idx="81">
                  <c:v>71.31</c:v>
                </c:pt>
                <c:pt idx="82">
                  <c:v>71.14</c:v>
                </c:pt>
                <c:pt idx="83">
                  <c:v>70.959999999999994</c:v>
                </c:pt>
                <c:pt idx="84">
                  <c:v>70.86</c:v>
                </c:pt>
                <c:pt idx="85">
                  <c:v>70.83</c:v>
                </c:pt>
                <c:pt idx="86">
                  <c:v>70.760000000000005</c:v>
                </c:pt>
                <c:pt idx="87">
                  <c:v>70.66</c:v>
                </c:pt>
                <c:pt idx="88">
                  <c:v>70.569999999999993</c:v>
                </c:pt>
                <c:pt idx="89">
                  <c:v>70.459999999999994</c:v>
                </c:pt>
                <c:pt idx="90">
                  <c:v>70.400000000000006</c:v>
                </c:pt>
                <c:pt idx="91">
                  <c:v>70.25</c:v>
                </c:pt>
                <c:pt idx="92">
                  <c:v>70.150000000000006</c:v>
                </c:pt>
                <c:pt idx="93">
                  <c:v>69.989999999999995</c:v>
                </c:pt>
                <c:pt idx="94">
                  <c:v>69.81</c:v>
                </c:pt>
                <c:pt idx="95">
                  <c:v>69.66</c:v>
                </c:pt>
                <c:pt idx="96">
                  <c:v>69.52</c:v>
                </c:pt>
                <c:pt idx="97">
                  <c:v>69.319999999999993</c:v>
                </c:pt>
                <c:pt idx="98">
                  <c:v>69.069999999999993</c:v>
                </c:pt>
                <c:pt idx="99">
                  <c:v>68.819999999999993</c:v>
                </c:pt>
                <c:pt idx="100">
                  <c:v>68.569999999999993</c:v>
                </c:pt>
                <c:pt idx="101">
                  <c:v>68.290000000000006</c:v>
                </c:pt>
                <c:pt idx="102">
                  <c:v>68.06</c:v>
                </c:pt>
                <c:pt idx="103">
                  <c:v>67.83</c:v>
                </c:pt>
                <c:pt idx="104">
                  <c:v>67.45</c:v>
                </c:pt>
                <c:pt idx="105">
                  <c:v>67.040000000000006</c:v>
                </c:pt>
                <c:pt idx="106">
                  <c:v>66.64</c:v>
                </c:pt>
                <c:pt idx="107">
                  <c:v>66.28</c:v>
                </c:pt>
                <c:pt idx="108">
                  <c:v>65.94</c:v>
                </c:pt>
                <c:pt idx="109">
                  <c:v>65.69</c:v>
                </c:pt>
                <c:pt idx="110">
                  <c:v>65.459999999999994</c:v>
                </c:pt>
                <c:pt idx="111">
                  <c:v>65.05</c:v>
                </c:pt>
                <c:pt idx="112">
                  <c:v>64.59</c:v>
                </c:pt>
                <c:pt idx="113">
                  <c:v>64.12</c:v>
                </c:pt>
                <c:pt idx="114">
                  <c:v>63.64</c:v>
                </c:pt>
                <c:pt idx="115">
                  <c:v>63.12</c:v>
                </c:pt>
                <c:pt idx="116">
                  <c:v>62.78</c:v>
                </c:pt>
                <c:pt idx="117">
                  <c:v>62.45</c:v>
                </c:pt>
                <c:pt idx="118">
                  <c:v>61.92</c:v>
                </c:pt>
                <c:pt idx="119">
                  <c:v>61.39</c:v>
                </c:pt>
                <c:pt idx="120">
                  <c:v>60.82</c:v>
                </c:pt>
                <c:pt idx="121">
                  <c:v>60.2</c:v>
                </c:pt>
                <c:pt idx="122">
                  <c:v>59.68</c:v>
                </c:pt>
                <c:pt idx="123">
                  <c:v>59.37</c:v>
                </c:pt>
                <c:pt idx="124">
                  <c:v>59.07</c:v>
                </c:pt>
                <c:pt idx="125">
                  <c:v>58.63</c:v>
                </c:pt>
                <c:pt idx="126">
                  <c:v>58.21</c:v>
                </c:pt>
                <c:pt idx="127">
                  <c:v>57.82</c:v>
                </c:pt>
                <c:pt idx="128">
                  <c:v>57.46</c:v>
                </c:pt>
                <c:pt idx="129">
                  <c:v>57.15</c:v>
                </c:pt>
                <c:pt idx="130">
                  <c:v>56.89</c:v>
                </c:pt>
                <c:pt idx="131">
                  <c:v>56.64</c:v>
                </c:pt>
                <c:pt idx="132">
                  <c:v>56.23</c:v>
                </c:pt>
                <c:pt idx="133">
                  <c:v>55.85</c:v>
                </c:pt>
                <c:pt idx="134">
                  <c:v>55.47</c:v>
                </c:pt>
                <c:pt idx="135">
                  <c:v>55.08</c:v>
                </c:pt>
                <c:pt idx="136">
                  <c:v>54.76</c:v>
                </c:pt>
                <c:pt idx="137">
                  <c:v>54.53</c:v>
                </c:pt>
                <c:pt idx="138">
                  <c:v>54.31</c:v>
                </c:pt>
                <c:pt idx="139">
                  <c:v>53.97</c:v>
                </c:pt>
                <c:pt idx="140">
                  <c:v>53.66</c:v>
                </c:pt>
                <c:pt idx="141">
                  <c:v>53.4</c:v>
                </c:pt>
                <c:pt idx="142">
                  <c:v>53.14</c:v>
                </c:pt>
                <c:pt idx="143">
                  <c:v>52.9</c:v>
                </c:pt>
                <c:pt idx="144">
                  <c:v>52.74</c:v>
                </c:pt>
                <c:pt idx="145">
                  <c:v>52.58</c:v>
                </c:pt>
                <c:pt idx="146">
                  <c:v>52.34</c:v>
                </c:pt>
                <c:pt idx="147">
                  <c:v>52.08</c:v>
                </c:pt>
                <c:pt idx="148">
                  <c:v>51.82</c:v>
                </c:pt>
                <c:pt idx="149">
                  <c:v>51.55</c:v>
                </c:pt>
                <c:pt idx="150">
                  <c:v>51.26</c:v>
                </c:pt>
                <c:pt idx="151">
                  <c:v>51.23</c:v>
                </c:pt>
                <c:pt idx="152">
                  <c:v>51.06</c:v>
                </c:pt>
                <c:pt idx="153">
                  <c:v>50.81</c:v>
                </c:pt>
                <c:pt idx="154">
                  <c:v>50.53</c:v>
                </c:pt>
                <c:pt idx="155">
                  <c:v>50.31</c:v>
                </c:pt>
                <c:pt idx="156">
                  <c:v>50.11</c:v>
                </c:pt>
                <c:pt idx="157">
                  <c:v>49.97</c:v>
                </c:pt>
                <c:pt idx="158">
                  <c:v>49.89</c:v>
                </c:pt>
                <c:pt idx="159">
                  <c:v>49.86</c:v>
                </c:pt>
                <c:pt idx="160">
                  <c:v>49.75</c:v>
                </c:pt>
                <c:pt idx="161">
                  <c:v>49.61</c:v>
                </c:pt>
                <c:pt idx="162">
                  <c:v>49.48</c:v>
                </c:pt>
                <c:pt idx="163">
                  <c:v>49.3</c:v>
                </c:pt>
                <c:pt idx="164">
                  <c:v>49.24</c:v>
                </c:pt>
                <c:pt idx="165">
                  <c:v>49.25</c:v>
                </c:pt>
                <c:pt idx="166">
                  <c:v>49.28</c:v>
                </c:pt>
                <c:pt idx="167">
                  <c:v>49.23</c:v>
                </c:pt>
                <c:pt idx="168">
                  <c:v>49.22</c:v>
                </c:pt>
                <c:pt idx="169">
                  <c:v>49.21</c:v>
                </c:pt>
                <c:pt idx="170">
                  <c:v>49.24</c:v>
                </c:pt>
                <c:pt idx="171">
                  <c:v>49.29</c:v>
                </c:pt>
                <c:pt idx="172">
                  <c:v>49.34</c:v>
                </c:pt>
                <c:pt idx="173">
                  <c:v>49.19</c:v>
                </c:pt>
                <c:pt idx="174">
                  <c:v>49.04</c:v>
                </c:pt>
                <c:pt idx="175">
                  <c:v>48.81</c:v>
                </c:pt>
                <c:pt idx="176">
                  <c:v>48.61</c:v>
                </c:pt>
                <c:pt idx="177">
                  <c:v>48.47</c:v>
                </c:pt>
                <c:pt idx="178">
                  <c:v>48.44</c:v>
                </c:pt>
                <c:pt idx="179">
                  <c:v>48.54</c:v>
                </c:pt>
                <c:pt idx="180">
                  <c:v>48.7</c:v>
                </c:pt>
                <c:pt idx="181">
                  <c:v>48.79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1-4ED0-A8B3-A8A4DC088C74}"/>
            </c:ext>
          </c:extLst>
        </c:ser>
        <c:ser>
          <c:idx val="3"/>
          <c:order val="3"/>
          <c:tx>
            <c:strRef>
              <c:f>Winters_Europe!$K$1</c:f>
              <c:strCache>
                <c:ptCount val="1"/>
                <c:pt idx="0">
                  <c:v>W14-15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Winters_Europe!$L$2:$L$184</c:f>
              <c:numCache>
                <c:formatCode>General</c:formatCode>
                <c:ptCount val="183"/>
                <c:pt idx="0">
                  <c:v>92.73</c:v>
                </c:pt>
                <c:pt idx="1">
                  <c:v>92.85</c:v>
                </c:pt>
                <c:pt idx="2">
                  <c:v>92.99</c:v>
                </c:pt>
                <c:pt idx="3">
                  <c:v>93.17</c:v>
                </c:pt>
                <c:pt idx="4">
                  <c:v>93.35</c:v>
                </c:pt>
                <c:pt idx="5">
                  <c:v>93.43</c:v>
                </c:pt>
                <c:pt idx="6">
                  <c:v>93.45</c:v>
                </c:pt>
                <c:pt idx="7">
                  <c:v>93.52</c:v>
                </c:pt>
                <c:pt idx="8">
                  <c:v>93.6</c:v>
                </c:pt>
                <c:pt idx="9">
                  <c:v>93.68</c:v>
                </c:pt>
                <c:pt idx="10">
                  <c:v>93.84</c:v>
                </c:pt>
                <c:pt idx="11">
                  <c:v>94.03</c:v>
                </c:pt>
                <c:pt idx="12">
                  <c:v>94.13</c:v>
                </c:pt>
                <c:pt idx="13">
                  <c:v>94.19</c:v>
                </c:pt>
                <c:pt idx="14">
                  <c:v>94.24</c:v>
                </c:pt>
                <c:pt idx="15">
                  <c:v>94.34</c:v>
                </c:pt>
                <c:pt idx="16">
                  <c:v>94.42</c:v>
                </c:pt>
                <c:pt idx="17">
                  <c:v>94.6</c:v>
                </c:pt>
                <c:pt idx="18">
                  <c:v>94.79</c:v>
                </c:pt>
                <c:pt idx="19">
                  <c:v>94.89</c:v>
                </c:pt>
                <c:pt idx="20">
                  <c:v>94.93</c:v>
                </c:pt>
                <c:pt idx="21">
                  <c:v>94.9</c:v>
                </c:pt>
                <c:pt idx="22">
                  <c:v>94.84</c:v>
                </c:pt>
                <c:pt idx="23">
                  <c:v>94.83</c:v>
                </c:pt>
                <c:pt idx="24">
                  <c:v>94.89</c:v>
                </c:pt>
                <c:pt idx="25">
                  <c:v>94.95</c:v>
                </c:pt>
                <c:pt idx="26">
                  <c:v>94.9</c:v>
                </c:pt>
                <c:pt idx="27">
                  <c:v>94.78</c:v>
                </c:pt>
                <c:pt idx="28">
                  <c:v>94.62</c:v>
                </c:pt>
                <c:pt idx="29">
                  <c:v>94.49</c:v>
                </c:pt>
                <c:pt idx="30">
                  <c:v>94.88</c:v>
                </c:pt>
                <c:pt idx="31">
                  <c:v>94.91</c:v>
                </c:pt>
                <c:pt idx="32">
                  <c:v>94.97</c:v>
                </c:pt>
                <c:pt idx="33">
                  <c:v>94.9</c:v>
                </c:pt>
                <c:pt idx="34">
                  <c:v>94.81</c:v>
                </c:pt>
                <c:pt idx="35">
                  <c:v>94.68</c:v>
                </c:pt>
                <c:pt idx="36">
                  <c:v>94.52</c:v>
                </c:pt>
                <c:pt idx="37">
                  <c:v>94.44</c:v>
                </c:pt>
                <c:pt idx="38">
                  <c:v>94.42</c:v>
                </c:pt>
                <c:pt idx="39">
                  <c:v>94.39</c:v>
                </c:pt>
                <c:pt idx="40">
                  <c:v>94.26</c:v>
                </c:pt>
                <c:pt idx="41">
                  <c:v>94.17</c:v>
                </c:pt>
                <c:pt idx="42">
                  <c:v>94.05</c:v>
                </c:pt>
                <c:pt idx="43">
                  <c:v>93.93</c:v>
                </c:pt>
                <c:pt idx="44">
                  <c:v>93.86</c:v>
                </c:pt>
                <c:pt idx="45">
                  <c:v>93.83</c:v>
                </c:pt>
                <c:pt idx="46">
                  <c:v>93.79</c:v>
                </c:pt>
                <c:pt idx="47">
                  <c:v>93.62</c:v>
                </c:pt>
                <c:pt idx="48">
                  <c:v>93.41</c:v>
                </c:pt>
                <c:pt idx="49">
                  <c:v>93.16</c:v>
                </c:pt>
                <c:pt idx="50">
                  <c:v>92.87</c:v>
                </c:pt>
                <c:pt idx="51">
                  <c:v>92.59</c:v>
                </c:pt>
                <c:pt idx="52">
                  <c:v>92.43</c:v>
                </c:pt>
                <c:pt idx="53">
                  <c:v>92.31</c:v>
                </c:pt>
                <c:pt idx="54">
                  <c:v>92.03</c:v>
                </c:pt>
                <c:pt idx="55">
                  <c:v>91.66</c:v>
                </c:pt>
                <c:pt idx="56">
                  <c:v>91.27</c:v>
                </c:pt>
                <c:pt idx="57">
                  <c:v>90.92</c:v>
                </c:pt>
                <c:pt idx="58">
                  <c:v>90.62</c:v>
                </c:pt>
                <c:pt idx="59">
                  <c:v>90.37</c:v>
                </c:pt>
                <c:pt idx="60">
                  <c:v>90.12</c:v>
                </c:pt>
                <c:pt idx="61">
                  <c:v>89.76</c:v>
                </c:pt>
                <c:pt idx="62">
                  <c:v>89.24</c:v>
                </c:pt>
                <c:pt idx="63">
                  <c:v>88.67</c:v>
                </c:pt>
                <c:pt idx="64">
                  <c:v>88.11</c:v>
                </c:pt>
                <c:pt idx="65">
                  <c:v>87.62</c:v>
                </c:pt>
                <c:pt idx="66">
                  <c:v>87.29</c:v>
                </c:pt>
                <c:pt idx="67">
                  <c:v>86.95</c:v>
                </c:pt>
                <c:pt idx="68">
                  <c:v>86.5</c:v>
                </c:pt>
                <c:pt idx="69">
                  <c:v>85.92</c:v>
                </c:pt>
                <c:pt idx="70">
                  <c:v>85.37</c:v>
                </c:pt>
                <c:pt idx="71">
                  <c:v>84.82</c:v>
                </c:pt>
                <c:pt idx="72">
                  <c:v>84.34</c:v>
                </c:pt>
                <c:pt idx="73">
                  <c:v>83.97</c:v>
                </c:pt>
                <c:pt idx="74">
                  <c:v>83.62</c:v>
                </c:pt>
                <c:pt idx="75">
                  <c:v>83.11</c:v>
                </c:pt>
                <c:pt idx="76">
                  <c:v>82.65</c:v>
                </c:pt>
                <c:pt idx="77">
                  <c:v>82.18</c:v>
                </c:pt>
                <c:pt idx="78">
                  <c:v>81.819999999999993</c:v>
                </c:pt>
                <c:pt idx="79">
                  <c:v>81.5</c:v>
                </c:pt>
                <c:pt idx="80">
                  <c:v>81.180000000000007</c:v>
                </c:pt>
                <c:pt idx="81">
                  <c:v>80.87</c:v>
                </c:pt>
                <c:pt idx="82">
                  <c:v>80.5</c:v>
                </c:pt>
                <c:pt idx="83">
                  <c:v>80.23</c:v>
                </c:pt>
                <c:pt idx="84">
                  <c:v>80.010000000000005</c:v>
                </c:pt>
                <c:pt idx="85">
                  <c:v>79.790000000000006</c:v>
                </c:pt>
                <c:pt idx="86">
                  <c:v>79.459999999999994</c:v>
                </c:pt>
                <c:pt idx="87">
                  <c:v>79</c:v>
                </c:pt>
                <c:pt idx="88">
                  <c:v>78.44</c:v>
                </c:pt>
                <c:pt idx="89">
                  <c:v>77.73</c:v>
                </c:pt>
                <c:pt idx="90">
                  <c:v>77.069999999999993</c:v>
                </c:pt>
                <c:pt idx="91">
                  <c:v>76.44</c:v>
                </c:pt>
                <c:pt idx="92">
                  <c:v>74.09</c:v>
                </c:pt>
                <c:pt idx="93">
                  <c:v>73.599999999999994</c:v>
                </c:pt>
                <c:pt idx="94">
                  <c:v>73.180000000000007</c:v>
                </c:pt>
                <c:pt idx="95">
                  <c:v>72.760000000000005</c:v>
                </c:pt>
                <c:pt idx="96">
                  <c:v>72.17</c:v>
                </c:pt>
                <c:pt idx="97">
                  <c:v>71.56</c:v>
                </c:pt>
                <c:pt idx="98">
                  <c:v>70.930000000000007</c:v>
                </c:pt>
                <c:pt idx="99">
                  <c:v>70.37</c:v>
                </c:pt>
                <c:pt idx="100">
                  <c:v>69.930000000000007</c:v>
                </c:pt>
                <c:pt idx="101">
                  <c:v>69.63</c:v>
                </c:pt>
                <c:pt idx="102">
                  <c:v>69.25</c:v>
                </c:pt>
                <c:pt idx="103">
                  <c:v>68.75</c:v>
                </c:pt>
                <c:pt idx="104">
                  <c:v>68.25</c:v>
                </c:pt>
                <c:pt idx="105">
                  <c:v>67.66</c:v>
                </c:pt>
                <c:pt idx="106">
                  <c:v>67.14</c:v>
                </c:pt>
                <c:pt idx="107">
                  <c:v>66.569999999999993</c:v>
                </c:pt>
                <c:pt idx="108">
                  <c:v>66.05</c:v>
                </c:pt>
                <c:pt idx="109">
                  <c:v>65.52</c:v>
                </c:pt>
                <c:pt idx="110">
                  <c:v>64.790000000000006</c:v>
                </c:pt>
                <c:pt idx="111">
                  <c:v>64.05</c:v>
                </c:pt>
                <c:pt idx="112">
                  <c:v>63.31</c:v>
                </c:pt>
                <c:pt idx="113">
                  <c:v>62.55</c:v>
                </c:pt>
                <c:pt idx="114">
                  <c:v>61.78</c:v>
                </c:pt>
                <c:pt idx="115">
                  <c:v>61.13</c:v>
                </c:pt>
                <c:pt idx="116">
                  <c:v>60.5</c:v>
                </c:pt>
                <c:pt idx="117">
                  <c:v>59.79</c:v>
                </c:pt>
                <c:pt idx="118">
                  <c:v>59.06</c:v>
                </c:pt>
                <c:pt idx="119">
                  <c:v>58.34</c:v>
                </c:pt>
                <c:pt idx="120">
                  <c:v>57.57</c:v>
                </c:pt>
                <c:pt idx="121">
                  <c:v>56.81</c:v>
                </c:pt>
                <c:pt idx="122">
                  <c:v>56.18</c:v>
                </c:pt>
                <c:pt idx="123">
                  <c:v>55.54</c:v>
                </c:pt>
                <c:pt idx="124">
                  <c:v>54.72</c:v>
                </c:pt>
                <c:pt idx="125">
                  <c:v>53.85</c:v>
                </c:pt>
                <c:pt idx="126">
                  <c:v>53</c:v>
                </c:pt>
                <c:pt idx="127">
                  <c:v>52.13</c:v>
                </c:pt>
                <c:pt idx="128">
                  <c:v>51.26</c:v>
                </c:pt>
                <c:pt idx="129">
                  <c:v>50.46</c:v>
                </c:pt>
                <c:pt idx="130">
                  <c:v>49.75</c:v>
                </c:pt>
                <c:pt idx="131">
                  <c:v>48.95</c:v>
                </c:pt>
                <c:pt idx="132">
                  <c:v>48.21</c:v>
                </c:pt>
                <c:pt idx="133">
                  <c:v>47.44</c:v>
                </c:pt>
                <c:pt idx="134">
                  <c:v>46.69</c:v>
                </c:pt>
                <c:pt idx="135">
                  <c:v>46.01</c:v>
                </c:pt>
                <c:pt idx="136">
                  <c:v>45.44</c:v>
                </c:pt>
                <c:pt idx="137">
                  <c:v>44.91</c:v>
                </c:pt>
                <c:pt idx="138">
                  <c:v>44.22</c:v>
                </c:pt>
                <c:pt idx="139">
                  <c:v>43.52</c:v>
                </c:pt>
                <c:pt idx="140">
                  <c:v>42.78</c:v>
                </c:pt>
                <c:pt idx="141">
                  <c:v>42.07</c:v>
                </c:pt>
                <c:pt idx="142">
                  <c:v>41.39</c:v>
                </c:pt>
                <c:pt idx="143">
                  <c:v>40.799999999999997</c:v>
                </c:pt>
                <c:pt idx="144">
                  <c:v>40.26</c:v>
                </c:pt>
                <c:pt idx="145">
                  <c:v>39.67</c:v>
                </c:pt>
                <c:pt idx="146">
                  <c:v>39.08</c:v>
                </c:pt>
                <c:pt idx="147">
                  <c:v>38.5</c:v>
                </c:pt>
                <c:pt idx="148">
                  <c:v>37.97</c:v>
                </c:pt>
                <c:pt idx="149">
                  <c:v>37.43</c:v>
                </c:pt>
                <c:pt idx="150">
                  <c:v>36.950000000000003</c:v>
                </c:pt>
                <c:pt idx="151">
                  <c:v>36.61</c:v>
                </c:pt>
                <c:pt idx="152">
                  <c:v>36.15</c:v>
                </c:pt>
                <c:pt idx="153">
                  <c:v>35.630000000000003</c:v>
                </c:pt>
                <c:pt idx="154">
                  <c:v>35.1</c:v>
                </c:pt>
                <c:pt idx="155">
                  <c:v>34.590000000000003</c:v>
                </c:pt>
                <c:pt idx="156">
                  <c:v>34.19</c:v>
                </c:pt>
                <c:pt idx="157">
                  <c:v>33.93</c:v>
                </c:pt>
                <c:pt idx="158">
                  <c:v>33.729999999999997</c:v>
                </c:pt>
                <c:pt idx="159">
                  <c:v>33.43</c:v>
                </c:pt>
                <c:pt idx="160">
                  <c:v>33.164999999999999</c:v>
                </c:pt>
                <c:pt idx="161">
                  <c:v>32.9</c:v>
                </c:pt>
                <c:pt idx="162">
                  <c:v>32.58</c:v>
                </c:pt>
                <c:pt idx="163">
                  <c:v>32.26</c:v>
                </c:pt>
                <c:pt idx="164">
                  <c:v>31.96</c:v>
                </c:pt>
                <c:pt idx="165">
                  <c:v>31.68</c:v>
                </c:pt>
                <c:pt idx="166">
                  <c:v>31.35</c:v>
                </c:pt>
                <c:pt idx="167">
                  <c:v>31.1</c:v>
                </c:pt>
                <c:pt idx="168">
                  <c:v>30.85</c:v>
                </c:pt>
                <c:pt idx="169">
                  <c:v>30.6</c:v>
                </c:pt>
                <c:pt idx="170">
                  <c:v>30.32</c:v>
                </c:pt>
                <c:pt idx="171">
                  <c:v>30.09</c:v>
                </c:pt>
                <c:pt idx="172">
                  <c:v>29.84</c:v>
                </c:pt>
                <c:pt idx="173">
                  <c:v>29.54</c:v>
                </c:pt>
                <c:pt idx="174">
                  <c:v>29.27</c:v>
                </c:pt>
                <c:pt idx="175">
                  <c:v>28.99</c:v>
                </c:pt>
                <c:pt idx="176">
                  <c:v>28.74</c:v>
                </c:pt>
                <c:pt idx="177">
                  <c:v>28.51</c:v>
                </c:pt>
                <c:pt idx="178">
                  <c:v>28.42</c:v>
                </c:pt>
                <c:pt idx="179">
                  <c:v>28.37</c:v>
                </c:pt>
                <c:pt idx="180">
                  <c:v>28.21</c:v>
                </c:pt>
                <c:pt idx="181">
                  <c:v>28.01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1-4ED0-A8B3-A8A4DC088C74}"/>
            </c:ext>
          </c:extLst>
        </c:ser>
        <c:ser>
          <c:idx val="4"/>
          <c:order val="4"/>
          <c:tx>
            <c:strRef>
              <c:f>Winters_Europe!$N$1</c:f>
              <c:strCache>
                <c:ptCount val="1"/>
                <c:pt idx="0">
                  <c:v>W15-16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Winters_Europe!$O$2:$O$184</c:f>
              <c:numCache>
                <c:formatCode>General</c:formatCode>
                <c:ptCount val="183"/>
                <c:pt idx="0">
                  <c:v>82.21</c:v>
                </c:pt>
                <c:pt idx="1">
                  <c:v>82.39</c:v>
                </c:pt>
                <c:pt idx="2">
                  <c:v>82.62</c:v>
                </c:pt>
                <c:pt idx="3">
                  <c:v>82.87</c:v>
                </c:pt>
                <c:pt idx="4">
                  <c:v>83.04</c:v>
                </c:pt>
                <c:pt idx="5">
                  <c:v>83.2</c:v>
                </c:pt>
                <c:pt idx="6">
                  <c:v>83.38</c:v>
                </c:pt>
                <c:pt idx="7">
                  <c:v>83.52</c:v>
                </c:pt>
                <c:pt idx="8">
                  <c:v>83.68</c:v>
                </c:pt>
                <c:pt idx="9">
                  <c:v>83.88</c:v>
                </c:pt>
                <c:pt idx="10">
                  <c:v>84.06</c:v>
                </c:pt>
                <c:pt idx="11">
                  <c:v>84.11</c:v>
                </c:pt>
                <c:pt idx="12">
                  <c:v>84.08</c:v>
                </c:pt>
                <c:pt idx="13">
                  <c:v>84.01</c:v>
                </c:pt>
                <c:pt idx="14">
                  <c:v>83.93</c:v>
                </c:pt>
                <c:pt idx="15">
                  <c:v>83.86</c:v>
                </c:pt>
                <c:pt idx="16">
                  <c:v>83.89</c:v>
                </c:pt>
                <c:pt idx="17">
                  <c:v>83.93</c:v>
                </c:pt>
                <c:pt idx="18">
                  <c:v>83.85</c:v>
                </c:pt>
                <c:pt idx="19">
                  <c:v>83.75</c:v>
                </c:pt>
                <c:pt idx="20">
                  <c:v>83.66</c:v>
                </c:pt>
                <c:pt idx="21">
                  <c:v>83.59</c:v>
                </c:pt>
                <c:pt idx="22">
                  <c:v>83.6</c:v>
                </c:pt>
                <c:pt idx="23">
                  <c:v>83.68</c:v>
                </c:pt>
                <c:pt idx="24">
                  <c:v>83.75</c:v>
                </c:pt>
                <c:pt idx="25">
                  <c:v>83.73</c:v>
                </c:pt>
                <c:pt idx="26">
                  <c:v>83.7</c:v>
                </c:pt>
                <c:pt idx="27">
                  <c:v>83.67</c:v>
                </c:pt>
                <c:pt idx="28">
                  <c:v>83.6</c:v>
                </c:pt>
                <c:pt idx="29">
                  <c:v>83.58</c:v>
                </c:pt>
                <c:pt idx="30">
                  <c:v>83.74</c:v>
                </c:pt>
                <c:pt idx="31">
                  <c:v>83.81</c:v>
                </c:pt>
                <c:pt idx="32">
                  <c:v>83.63</c:v>
                </c:pt>
                <c:pt idx="33">
                  <c:v>83.44</c:v>
                </c:pt>
                <c:pt idx="34">
                  <c:v>83.28</c:v>
                </c:pt>
                <c:pt idx="35">
                  <c:v>83.15</c:v>
                </c:pt>
                <c:pt idx="36">
                  <c:v>83.12</c:v>
                </c:pt>
                <c:pt idx="37">
                  <c:v>83.18</c:v>
                </c:pt>
                <c:pt idx="38">
                  <c:v>83.26</c:v>
                </c:pt>
                <c:pt idx="39">
                  <c:v>83.24</c:v>
                </c:pt>
                <c:pt idx="40">
                  <c:v>83.19</c:v>
                </c:pt>
                <c:pt idx="41">
                  <c:v>83.18</c:v>
                </c:pt>
                <c:pt idx="42">
                  <c:v>83.1</c:v>
                </c:pt>
                <c:pt idx="43">
                  <c:v>83.04</c:v>
                </c:pt>
                <c:pt idx="44">
                  <c:v>82.95</c:v>
                </c:pt>
                <c:pt idx="45">
                  <c:v>82.98</c:v>
                </c:pt>
                <c:pt idx="46">
                  <c:v>82.9</c:v>
                </c:pt>
                <c:pt idx="47">
                  <c:v>82.79</c:v>
                </c:pt>
                <c:pt idx="48">
                  <c:v>82.72</c:v>
                </c:pt>
                <c:pt idx="49">
                  <c:v>82.61</c:v>
                </c:pt>
                <c:pt idx="50">
                  <c:v>82.55</c:v>
                </c:pt>
                <c:pt idx="51">
                  <c:v>82.37</c:v>
                </c:pt>
                <c:pt idx="52">
                  <c:v>82.07</c:v>
                </c:pt>
                <c:pt idx="53">
                  <c:v>81.569999999999993</c:v>
                </c:pt>
                <c:pt idx="54">
                  <c:v>81.05</c:v>
                </c:pt>
                <c:pt idx="55">
                  <c:v>80.569999999999993</c:v>
                </c:pt>
                <c:pt idx="56">
                  <c:v>80.08</c:v>
                </c:pt>
                <c:pt idx="57">
                  <c:v>79.63</c:v>
                </c:pt>
                <c:pt idx="58">
                  <c:v>79.28</c:v>
                </c:pt>
                <c:pt idx="59">
                  <c:v>79</c:v>
                </c:pt>
                <c:pt idx="60">
                  <c:v>78.55</c:v>
                </c:pt>
                <c:pt idx="61">
                  <c:v>78.19</c:v>
                </c:pt>
                <c:pt idx="62">
                  <c:v>77.84</c:v>
                </c:pt>
                <c:pt idx="63">
                  <c:v>77.47</c:v>
                </c:pt>
                <c:pt idx="64">
                  <c:v>77.14</c:v>
                </c:pt>
                <c:pt idx="65">
                  <c:v>76.900000000000006</c:v>
                </c:pt>
                <c:pt idx="66">
                  <c:v>76.7</c:v>
                </c:pt>
                <c:pt idx="67">
                  <c:v>76.430000000000007</c:v>
                </c:pt>
                <c:pt idx="68">
                  <c:v>76.14</c:v>
                </c:pt>
                <c:pt idx="69">
                  <c:v>75.78</c:v>
                </c:pt>
                <c:pt idx="70">
                  <c:v>75.349999999999994</c:v>
                </c:pt>
                <c:pt idx="71">
                  <c:v>74.91</c:v>
                </c:pt>
                <c:pt idx="72">
                  <c:v>74.58</c:v>
                </c:pt>
                <c:pt idx="73">
                  <c:v>74.27</c:v>
                </c:pt>
                <c:pt idx="74">
                  <c:v>73.83</c:v>
                </c:pt>
                <c:pt idx="75">
                  <c:v>73.400000000000006</c:v>
                </c:pt>
                <c:pt idx="76">
                  <c:v>73.02</c:v>
                </c:pt>
                <c:pt idx="77">
                  <c:v>72.75</c:v>
                </c:pt>
                <c:pt idx="78">
                  <c:v>72.5</c:v>
                </c:pt>
                <c:pt idx="79">
                  <c:v>72.36</c:v>
                </c:pt>
                <c:pt idx="80">
                  <c:v>72.25</c:v>
                </c:pt>
                <c:pt idx="81">
                  <c:v>72</c:v>
                </c:pt>
                <c:pt idx="82">
                  <c:v>71.8</c:v>
                </c:pt>
                <c:pt idx="83">
                  <c:v>71.599999999999994</c:v>
                </c:pt>
                <c:pt idx="84">
                  <c:v>71.459999999999994</c:v>
                </c:pt>
                <c:pt idx="85">
                  <c:v>71.36</c:v>
                </c:pt>
                <c:pt idx="86">
                  <c:v>71.28</c:v>
                </c:pt>
                <c:pt idx="87">
                  <c:v>71.150000000000006</c:v>
                </c:pt>
                <c:pt idx="88">
                  <c:v>70.89</c:v>
                </c:pt>
                <c:pt idx="89">
                  <c:v>70.59</c:v>
                </c:pt>
                <c:pt idx="90">
                  <c:v>70.290000000000006</c:v>
                </c:pt>
                <c:pt idx="91">
                  <c:v>70.09</c:v>
                </c:pt>
                <c:pt idx="92">
                  <c:v>69.83</c:v>
                </c:pt>
                <c:pt idx="93">
                  <c:v>69.47</c:v>
                </c:pt>
                <c:pt idx="94">
                  <c:v>69.069999999999993</c:v>
                </c:pt>
                <c:pt idx="95">
                  <c:v>68.489999999999995</c:v>
                </c:pt>
                <c:pt idx="96">
                  <c:v>67.92</c:v>
                </c:pt>
                <c:pt idx="97">
                  <c:v>67.400000000000006</c:v>
                </c:pt>
                <c:pt idx="98">
                  <c:v>66.86</c:v>
                </c:pt>
                <c:pt idx="99">
                  <c:v>66.36</c:v>
                </c:pt>
                <c:pt idx="100">
                  <c:v>65.989999999999995</c:v>
                </c:pt>
                <c:pt idx="101">
                  <c:v>65.67</c:v>
                </c:pt>
                <c:pt idx="102">
                  <c:v>65.23</c:v>
                </c:pt>
                <c:pt idx="103">
                  <c:v>64.819999999999993</c:v>
                </c:pt>
                <c:pt idx="104">
                  <c:v>64.34</c:v>
                </c:pt>
                <c:pt idx="105">
                  <c:v>63.76</c:v>
                </c:pt>
                <c:pt idx="106">
                  <c:v>63.15</c:v>
                </c:pt>
                <c:pt idx="107">
                  <c:v>62.6</c:v>
                </c:pt>
                <c:pt idx="108">
                  <c:v>62.02</c:v>
                </c:pt>
                <c:pt idx="109">
                  <c:v>61.17</c:v>
                </c:pt>
                <c:pt idx="110">
                  <c:v>60.33</c:v>
                </c:pt>
                <c:pt idx="111">
                  <c:v>59.5</c:v>
                </c:pt>
                <c:pt idx="112">
                  <c:v>58.69</c:v>
                </c:pt>
                <c:pt idx="113">
                  <c:v>57.94</c:v>
                </c:pt>
                <c:pt idx="114">
                  <c:v>57.39</c:v>
                </c:pt>
                <c:pt idx="115">
                  <c:v>56.94</c:v>
                </c:pt>
                <c:pt idx="116">
                  <c:v>56.49</c:v>
                </c:pt>
                <c:pt idx="117">
                  <c:v>56.09</c:v>
                </c:pt>
                <c:pt idx="118">
                  <c:v>55.68</c:v>
                </c:pt>
                <c:pt idx="119">
                  <c:v>55.29</c:v>
                </c:pt>
                <c:pt idx="120">
                  <c:v>54.92</c:v>
                </c:pt>
                <c:pt idx="121">
                  <c:v>54.63</c:v>
                </c:pt>
                <c:pt idx="122">
                  <c:v>54.38</c:v>
                </c:pt>
                <c:pt idx="123">
                  <c:v>54.08</c:v>
                </c:pt>
                <c:pt idx="124">
                  <c:v>53.74</c:v>
                </c:pt>
                <c:pt idx="125">
                  <c:v>53.56</c:v>
                </c:pt>
                <c:pt idx="126">
                  <c:v>53.13</c:v>
                </c:pt>
                <c:pt idx="127">
                  <c:v>52.76</c:v>
                </c:pt>
                <c:pt idx="128">
                  <c:v>52.51</c:v>
                </c:pt>
                <c:pt idx="129">
                  <c:v>52.27</c:v>
                </c:pt>
                <c:pt idx="130">
                  <c:v>51.94</c:v>
                </c:pt>
                <c:pt idx="131">
                  <c:v>51.59</c:v>
                </c:pt>
                <c:pt idx="132">
                  <c:v>51.2</c:v>
                </c:pt>
                <c:pt idx="133">
                  <c:v>50.78</c:v>
                </c:pt>
                <c:pt idx="134">
                  <c:v>50.38</c:v>
                </c:pt>
                <c:pt idx="135">
                  <c:v>50.09</c:v>
                </c:pt>
                <c:pt idx="136">
                  <c:v>49.81</c:v>
                </c:pt>
                <c:pt idx="137">
                  <c:v>49.36</c:v>
                </c:pt>
                <c:pt idx="138">
                  <c:v>48.85</c:v>
                </c:pt>
                <c:pt idx="139">
                  <c:v>48.31</c:v>
                </c:pt>
                <c:pt idx="140">
                  <c:v>47.79</c:v>
                </c:pt>
                <c:pt idx="141">
                  <c:v>47.36</c:v>
                </c:pt>
                <c:pt idx="142">
                  <c:v>47.1</c:v>
                </c:pt>
                <c:pt idx="143">
                  <c:v>46.93</c:v>
                </c:pt>
                <c:pt idx="144">
                  <c:v>46.68</c:v>
                </c:pt>
                <c:pt idx="145">
                  <c:v>46.37</c:v>
                </c:pt>
                <c:pt idx="146">
                  <c:v>45.99</c:v>
                </c:pt>
                <c:pt idx="147">
                  <c:v>45.54</c:v>
                </c:pt>
                <c:pt idx="148">
                  <c:v>45.09</c:v>
                </c:pt>
                <c:pt idx="149">
                  <c:v>44.77</c:v>
                </c:pt>
                <c:pt idx="150">
                  <c:v>44.47</c:v>
                </c:pt>
                <c:pt idx="151">
                  <c:v>44.03</c:v>
                </c:pt>
                <c:pt idx="152">
                  <c:v>43.48</c:v>
                </c:pt>
                <c:pt idx="153">
                  <c:v>43.12</c:v>
                </c:pt>
                <c:pt idx="154">
                  <c:v>42.7</c:v>
                </c:pt>
                <c:pt idx="155">
                  <c:v>42.26</c:v>
                </c:pt>
                <c:pt idx="156">
                  <c:v>41.93</c:v>
                </c:pt>
                <c:pt idx="157">
                  <c:v>41.61</c:v>
                </c:pt>
                <c:pt idx="158">
                  <c:v>41.14</c:v>
                </c:pt>
                <c:pt idx="159">
                  <c:v>40.68</c:v>
                </c:pt>
                <c:pt idx="160">
                  <c:v>40.24</c:v>
                </c:pt>
                <c:pt idx="161">
                  <c:v>39.83</c:v>
                </c:pt>
                <c:pt idx="162">
                  <c:v>39.450000000000003</c:v>
                </c:pt>
                <c:pt idx="163">
                  <c:v>39.200000000000003</c:v>
                </c:pt>
                <c:pt idx="164">
                  <c:v>38.96</c:v>
                </c:pt>
                <c:pt idx="165">
                  <c:v>38.619999999999997</c:v>
                </c:pt>
                <c:pt idx="166">
                  <c:v>38.24</c:v>
                </c:pt>
                <c:pt idx="167">
                  <c:v>37.83</c:v>
                </c:pt>
                <c:pt idx="168">
                  <c:v>37.479999999999997</c:v>
                </c:pt>
                <c:pt idx="169">
                  <c:v>37.19</c:v>
                </c:pt>
                <c:pt idx="170">
                  <c:v>37.020000000000003</c:v>
                </c:pt>
                <c:pt idx="171">
                  <c:v>36.869999999999997</c:v>
                </c:pt>
                <c:pt idx="172">
                  <c:v>36.61</c:v>
                </c:pt>
                <c:pt idx="173">
                  <c:v>36.39</c:v>
                </c:pt>
                <c:pt idx="174">
                  <c:v>36.159999999999997</c:v>
                </c:pt>
                <c:pt idx="175">
                  <c:v>35.97</c:v>
                </c:pt>
                <c:pt idx="176">
                  <c:v>35.85</c:v>
                </c:pt>
                <c:pt idx="177">
                  <c:v>35.840000000000003</c:v>
                </c:pt>
                <c:pt idx="178">
                  <c:v>35.81</c:v>
                </c:pt>
                <c:pt idx="179">
                  <c:v>35.770000000000003</c:v>
                </c:pt>
                <c:pt idx="180">
                  <c:v>35.67</c:v>
                </c:pt>
                <c:pt idx="181">
                  <c:v>35.58</c:v>
                </c:pt>
                <c:pt idx="182">
                  <c:v>35.29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1-4ED0-A8B3-A8A4DC088C74}"/>
            </c:ext>
          </c:extLst>
        </c:ser>
        <c:ser>
          <c:idx val="5"/>
          <c:order val="5"/>
          <c:tx>
            <c:strRef>
              <c:f>Winters_Europe!$Q$1</c:f>
              <c:strCache>
                <c:ptCount val="1"/>
                <c:pt idx="0">
                  <c:v>W16-17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Winters_Europe!$R$2:$R$183</c:f>
              <c:numCache>
                <c:formatCode>General</c:formatCode>
                <c:ptCount val="182"/>
                <c:pt idx="0">
                  <c:v>90.39</c:v>
                </c:pt>
                <c:pt idx="1">
                  <c:v>90.57</c:v>
                </c:pt>
                <c:pt idx="2">
                  <c:v>90.69</c:v>
                </c:pt>
                <c:pt idx="3">
                  <c:v>90.81</c:v>
                </c:pt>
                <c:pt idx="4">
                  <c:v>90.93</c:v>
                </c:pt>
                <c:pt idx="5">
                  <c:v>90.96</c:v>
                </c:pt>
                <c:pt idx="6">
                  <c:v>90.96</c:v>
                </c:pt>
                <c:pt idx="7">
                  <c:v>91.05</c:v>
                </c:pt>
                <c:pt idx="8">
                  <c:v>91.13</c:v>
                </c:pt>
                <c:pt idx="9">
                  <c:v>91.12</c:v>
                </c:pt>
                <c:pt idx="10">
                  <c:v>91.03</c:v>
                </c:pt>
                <c:pt idx="11">
                  <c:v>90.93</c:v>
                </c:pt>
                <c:pt idx="12">
                  <c:v>90.86</c:v>
                </c:pt>
                <c:pt idx="13">
                  <c:v>90.82</c:v>
                </c:pt>
                <c:pt idx="14">
                  <c:v>90.93</c:v>
                </c:pt>
                <c:pt idx="15">
                  <c:v>91.1</c:v>
                </c:pt>
                <c:pt idx="16">
                  <c:v>91.14</c:v>
                </c:pt>
                <c:pt idx="17">
                  <c:v>91.14</c:v>
                </c:pt>
                <c:pt idx="18">
                  <c:v>91.08</c:v>
                </c:pt>
                <c:pt idx="19">
                  <c:v>90.99</c:v>
                </c:pt>
                <c:pt idx="20">
                  <c:v>90.92</c:v>
                </c:pt>
                <c:pt idx="21">
                  <c:v>90.91</c:v>
                </c:pt>
                <c:pt idx="22">
                  <c:v>90.91</c:v>
                </c:pt>
                <c:pt idx="23">
                  <c:v>90.81</c:v>
                </c:pt>
                <c:pt idx="24">
                  <c:v>90.74</c:v>
                </c:pt>
                <c:pt idx="25">
                  <c:v>90.69</c:v>
                </c:pt>
                <c:pt idx="26">
                  <c:v>90.63</c:v>
                </c:pt>
                <c:pt idx="27">
                  <c:v>90.61</c:v>
                </c:pt>
                <c:pt idx="28">
                  <c:v>90.61</c:v>
                </c:pt>
                <c:pt idx="29">
                  <c:v>90.73</c:v>
                </c:pt>
                <c:pt idx="30">
                  <c:v>90.72</c:v>
                </c:pt>
                <c:pt idx="31">
                  <c:v>90.56</c:v>
                </c:pt>
                <c:pt idx="32">
                  <c:v>90.39</c:v>
                </c:pt>
                <c:pt idx="33">
                  <c:v>90.09</c:v>
                </c:pt>
                <c:pt idx="34">
                  <c:v>89.83</c:v>
                </c:pt>
                <c:pt idx="35">
                  <c:v>89.66</c:v>
                </c:pt>
                <c:pt idx="36">
                  <c:v>89.5</c:v>
                </c:pt>
                <c:pt idx="37">
                  <c:v>89.09</c:v>
                </c:pt>
                <c:pt idx="38">
                  <c:v>88.64</c:v>
                </c:pt>
                <c:pt idx="39">
                  <c:v>88.13</c:v>
                </c:pt>
                <c:pt idx="40">
                  <c:v>87.69</c:v>
                </c:pt>
                <c:pt idx="41">
                  <c:v>87.28</c:v>
                </c:pt>
                <c:pt idx="42">
                  <c:v>86.91</c:v>
                </c:pt>
                <c:pt idx="43">
                  <c:v>86.57</c:v>
                </c:pt>
                <c:pt idx="44">
                  <c:v>86.13</c:v>
                </c:pt>
                <c:pt idx="45">
                  <c:v>85.68</c:v>
                </c:pt>
                <c:pt idx="46">
                  <c:v>85.36</c:v>
                </c:pt>
                <c:pt idx="47">
                  <c:v>85.06</c:v>
                </c:pt>
                <c:pt idx="48">
                  <c:v>84.74</c:v>
                </c:pt>
                <c:pt idx="49">
                  <c:v>84.52</c:v>
                </c:pt>
                <c:pt idx="50">
                  <c:v>84.34</c:v>
                </c:pt>
                <c:pt idx="51">
                  <c:v>84.13</c:v>
                </c:pt>
                <c:pt idx="52">
                  <c:v>83.89</c:v>
                </c:pt>
                <c:pt idx="53">
                  <c:v>83.6</c:v>
                </c:pt>
                <c:pt idx="54">
                  <c:v>83.29</c:v>
                </c:pt>
                <c:pt idx="55">
                  <c:v>82.9</c:v>
                </c:pt>
                <c:pt idx="56">
                  <c:v>82.61</c:v>
                </c:pt>
                <c:pt idx="57">
                  <c:v>82.34</c:v>
                </c:pt>
                <c:pt idx="58">
                  <c:v>81.790000000000006</c:v>
                </c:pt>
                <c:pt idx="59">
                  <c:v>81.11</c:v>
                </c:pt>
                <c:pt idx="60">
                  <c:v>80.39</c:v>
                </c:pt>
                <c:pt idx="61">
                  <c:v>79.75</c:v>
                </c:pt>
                <c:pt idx="62">
                  <c:v>79.17</c:v>
                </c:pt>
                <c:pt idx="63">
                  <c:v>78.67</c:v>
                </c:pt>
                <c:pt idx="64">
                  <c:v>78.13</c:v>
                </c:pt>
                <c:pt idx="65">
                  <c:v>77.42</c:v>
                </c:pt>
                <c:pt idx="66">
                  <c:v>76.67</c:v>
                </c:pt>
                <c:pt idx="67">
                  <c:v>76.03</c:v>
                </c:pt>
                <c:pt idx="68">
                  <c:v>75.510000000000005</c:v>
                </c:pt>
                <c:pt idx="69">
                  <c:v>75.040000000000006</c:v>
                </c:pt>
                <c:pt idx="70">
                  <c:v>74.69</c:v>
                </c:pt>
                <c:pt idx="71">
                  <c:v>74.36</c:v>
                </c:pt>
                <c:pt idx="72">
                  <c:v>73.8</c:v>
                </c:pt>
                <c:pt idx="73">
                  <c:v>73.23</c:v>
                </c:pt>
                <c:pt idx="74">
                  <c:v>72.64</c:v>
                </c:pt>
                <c:pt idx="75">
                  <c:v>72.03</c:v>
                </c:pt>
                <c:pt idx="76">
                  <c:v>71.400000000000006</c:v>
                </c:pt>
                <c:pt idx="77">
                  <c:v>70.88</c:v>
                </c:pt>
                <c:pt idx="78">
                  <c:v>70.38</c:v>
                </c:pt>
                <c:pt idx="79">
                  <c:v>69.7</c:v>
                </c:pt>
                <c:pt idx="80">
                  <c:v>68.959999999999994</c:v>
                </c:pt>
                <c:pt idx="81">
                  <c:v>68.319999999999993</c:v>
                </c:pt>
                <c:pt idx="82">
                  <c:v>67.72</c:v>
                </c:pt>
                <c:pt idx="83">
                  <c:v>67.23</c:v>
                </c:pt>
                <c:pt idx="84">
                  <c:v>66.97</c:v>
                </c:pt>
                <c:pt idx="85">
                  <c:v>66.84</c:v>
                </c:pt>
                <c:pt idx="86">
                  <c:v>66.62</c:v>
                </c:pt>
                <c:pt idx="87">
                  <c:v>66.19</c:v>
                </c:pt>
                <c:pt idx="88">
                  <c:v>65.680000000000007</c:v>
                </c:pt>
                <c:pt idx="89">
                  <c:v>65.11</c:v>
                </c:pt>
                <c:pt idx="90">
                  <c:v>64.53</c:v>
                </c:pt>
                <c:pt idx="91">
                  <c:v>64.06</c:v>
                </c:pt>
                <c:pt idx="92">
                  <c:v>63.54</c:v>
                </c:pt>
                <c:pt idx="93">
                  <c:v>62.93</c:v>
                </c:pt>
                <c:pt idx="94">
                  <c:v>62.2</c:v>
                </c:pt>
                <c:pt idx="95">
                  <c:v>61.51</c:v>
                </c:pt>
                <c:pt idx="96">
                  <c:v>60.67</c:v>
                </c:pt>
                <c:pt idx="97">
                  <c:v>59.79</c:v>
                </c:pt>
                <c:pt idx="98">
                  <c:v>59.1</c:v>
                </c:pt>
                <c:pt idx="99">
                  <c:v>58.41</c:v>
                </c:pt>
                <c:pt idx="100">
                  <c:v>57.62</c:v>
                </c:pt>
                <c:pt idx="101">
                  <c:v>56.84</c:v>
                </c:pt>
                <c:pt idx="102">
                  <c:v>56.11</c:v>
                </c:pt>
                <c:pt idx="103">
                  <c:v>55.4</c:v>
                </c:pt>
                <c:pt idx="104">
                  <c:v>54.69</c:v>
                </c:pt>
                <c:pt idx="105">
                  <c:v>54.09</c:v>
                </c:pt>
                <c:pt idx="106">
                  <c:v>53.5</c:v>
                </c:pt>
                <c:pt idx="107">
                  <c:v>52.68</c:v>
                </c:pt>
                <c:pt idx="108">
                  <c:v>51.76</c:v>
                </c:pt>
                <c:pt idx="109">
                  <c:v>50.83</c:v>
                </c:pt>
                <c:pt idx="110">
                  <c:v>49.91</c:v>
                </c:pt>
                <c:pt idx="111">
                  <c:v>49.05</c:v>
                </c:pt>
                <c:pt idx="112">
                  <c:v>48.36</c:v>
                </c:pt>
                <c:pt idx="113">
                  <c:v>47.66</c:v>
                </c:pt>
                <c:pt idx="114">
                  <c:v>46.78</c:v>
                </c:pt>
                <c:pt idx="115">
                  <c:v>45.92</c:v>
                </c:pt>
                <c:pt idx="116">
                  <c:v>45.06</c:v>
                </c:pt>
                <c:pt idx="117">
                  <c:v>44.21</c:v>
                </c:pt>
                <c:pt idx="118">
                  <c:v>43.42</c:v>
                </c:pt>
                <c:pt idx="119">
                  <c:v>42.87</c:v>
                </c:pt>
                <c:pt idx="120">
                  <c:v>42.33</c:v>
                </c:pt>
                <c:pt idx="121">
                  <c:v>41.72</c:v>
                </c:pt>
                <c:pt idx="122">
                  <c:v>41.07</c:v>
                </c:pt>
                <c:pt idx="123">
                  <c:v>40.590000000000003</c:v>
                </c:pt>
                <c:pt idx="124">
                  <c:v>40.14</c:v>
                </c:pt>
                <c:pt idx="125">
                  <c:v>39.76</c:v>
                </c:pt>
                <c:pt idx="126">
                  <c:v>39.47</c:v>
                </c:pt>
                <c:pt idx="127">
                  <c:v>39.159999999999997</c:v>
                </c:pt>
                <c:pt idx="128">
                  <c:v>38.630000000000003</c:v>
                </c:pt>
                <c:pt idx="129">
                  <c:v>38.07</c:v>
                </c:pt>
                <c:pt idx="130">
                  <c:v>37.43</c:v>
                </c:pt>
                <c:pt idx="131">
                  <c:v>36.69</c:v>
                </c:pt>
                <c:pt idx="132">
                  <c:v>35.950000000000003</c:v>
                </c:pt>
                <c:pt idx="133">
                  <c:v>35.4</c:v>
                </c:pt>
                <c:pt idx="134">
                  <c:v>35</c:v>
                </c:pt>
                <c:pt idx="135">
                  <c:v>34.49</c:v>
                </c:pt>
                <c:pt idx="136">
                  <c:v>33.92</c:v>
                </c:pt>
                <c:pt idx="137">
                  <c:v>33.479999999999997</c:v>
                </c:pt>
                <c:pt idx="138">
                  <c:v>33.04</c:v>
                </c:pt>
                <c:pt idx="139">
                  <c:v>32.630000000000003</c:v>
                </c:pt>
                <c:pt idx="140">
                  <c:v>32.369999999999997</c:v>
                </c:pt>
                <c:pt idx="141">
                  <c:v>32.11</c:v>
                </c:pt>
                <c:pt idx="142">
                  <c:v>31.67</c:v>
                </c:pt>
                <c:pt idx="143">
                  <c:v>31.39</c:v>
                </c:pt>
                <c:pt idx="144">
                  <c:v>31.12</c:v>
                </c:pt>
                <c:pt idx="145">
                  <c:v>30.81</c:v>
                </c:pt>
                <c:pt idx="146">
                  <c:v>30.42</c:v>
                </c:pt>
                <c:pt idx="147">
                  <c:v>30.13</c:v>
                </c:pt>
                <c:pt idx="148">
                  <c:v>29.94</c:v>
                </c:pt>
                <c:pt idx="149">
                  <c:v>29.66</c:v>
                </c:pt>
                <c:pt idx="150">
                  <c:v>29.29</c:v>
                </c:pt>
                <c:pt idx="151">
                  <c:v>28.96</c:v>
                </c:pt>
                <c:pt idx="152">
                  <c:v>28.66</c:v>
                </c:pt>
                <c:pt idx="153">
                  <c:v>28.4</c:v>
                </c:pt>
                <c:pt idx="154">
                  <c:v>28.31</c:v>
                </c:pt>
                <c:pt idx="155">
                  <c:v>28.21</c:v>
                </c:pt>
                <c:pt idx="156">
                  <c:v>27.93</c:v>
                </c:pt>
                <c:pt idx="157">
                  <c:v>27.57</c:v>
                </c:pt>
                <c:pt idx="158">
                  <c:v>27.31</c:v>
                </c:pt>
                <c:pt idx="159">
                  <c:v>27.13</c:v>
                </c:pt>
                <c:pt idx="160">
                  <c:v>26.97</c:v>
                </c:pt>
                <c:pt idx="161">
                  <c:v>26.92</c:v>
                </c:pt>
                <c:pt idx="162">
                  <c:v>26.88</c:v>
                </c:pt>
                <c:pt idx="163">
                  <c:v>26.66</c:v>
                </c:pt>
                <c:pt idx="164">
                  <c:v>26.48</c:v>
                </c:pt>
                <c:pt idx="165">
                  <c:v>26.33</c:v>
                </c:pt>
                <c:pt idx="166">
                  <c:v>26.24</c:v>
                </c:pt>
                <c:pt idx="167">
                  <c:v>26.15</c:v>
                </c:pt>
                <c:pt idx="168">
                  <c:v>26.16</c:v>
                </c:pt>
                <c:pt idx="169">
                  <c:v>26.2</c:v>
                </c:pt>
                <c:pt idx="170">
                  <c:v>26.09</c:v>
                </c:pt>
                <c:pt idx="171">
                  <c:v>26.04</c:v>
                </c:pt>
                <c:pt idx="172">
                  <c:v>25.89</c:v>
                </c:pt>
                <c:pt idx="173">
                  <c:v>25.81</c:v>
                </c:pt>
                <c:pt idx="174">
                  <c:v>25.72</c:v>
                </c:pt>
                <c:pt idx="175">
                  <c:v>25.77</c:v>
                </c:pt>
                <c:pt idx="176">
                  <c:v>25.79</c:v>
                </c:pt>
                <c:pt idx="177">
                  <c:v>25.7</c:v>
                </c:pt>
                <c:pt idx="178">
                  <c:v>25.66</c:v>
                </c:pt>
                <c:pt idx="179">
                  <c:v>25.68</c:v>
                </c:pt>
                <c:pt idx="180">
                  <c:v>25.76</c:v>
                </c:pt>
                <c:pt idx="181">
                  <c:v>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21-4ED0-A8B3-A8A4DC088C74}"/>
            </c:ext>
          </c:extLst>
        </c:ser>
        <c:ser>
          <c:idx val="6"/>
          <c:order val="6"/>
          <c:tx>
            <c:strRef>
              <c:f>Winters_Europe!$T$1</c:f>
              <c:strCache>
                <c:ptCount val="1"/>
                <c:pt idx="0">
                  <c:v>W17-18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Winters_Europe!$T$2:$T$184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Winters_Europe!$U$2:$U$183</c:f>
              <c:numCache>
                <c:formatCode>General</c:formatCode>
                <c:ptCount val="182"/>
                <c:pt idx="0">
                  <c:v>84.93</c:v>
                </c:pt>
                <c:pt idx="1">
                  <c:v>85.12</c:v>
                </c:pt>
                <c:pt idx="2">
                  <c:v>85.3</c:v>
                </c:pt>
                <c:pt idx="3">
                  <c:v>85.47</c:v>
                </c:pt>
                <c:pt idx="4">
                  <c:v>85.74</c:v>
                </c:pt>
                <c:pt idx="5">
                  <c:v>85.86</c:v>
                </c:pt>
                <c:pt idx="6">
                  <c:v>86.04</c:v>
                </c:pt>
                <c:pt idx="7">
                  <c:v>86.23</c:v>
                </c:pt>
                <c:pt idx="8">
                  <c:v>86.29</c:v>
                </c:pt>
                <c:pt idx="9">
                  <c:v>86.3</c:v>
                </c:pt>
                <c:pt idx="10">
                  <c:v>86.34</c:v>
                </c:pt>
                <c:pt idx="11">
                  <c:v>86.43</c:v>
                </c:pt>
                <c:pt idx="12">
                  <c:v>86.59</c:v>
                </c:pt>
                <c:pt idx="13">
                  <c:v>86.91</c:v>
                </c:pt>
                <c:pt idx="14">
                  <c:v>87.24</c:v>
                </c:pt>
                <c:pt idx="15">
                  <c:v>87.44</c:v>
                </c:pt>
                <c:pt idx="16">
                  <c:v>87.63</c:v>
                </c:pt>
                <c:pt idx="17">
                  <c:v>87.74</c:v>
                </c:pt>
                <c:pt idx="18">
                  <c:v>87.88</c:v>
                </c:pt>
                <c:pt idx="19">
                  <c:v>88.02</c:v>
                </c:pt>
                <c:pt idx="20">
                  <c:v>88.27</c:v>
                </c:pt>
                <c:pt idx="21">
                  <c:v>88.49</c:v>
                </c:pt>
                <c:pt idx="22">
                  <c:v>88.55</c:v>
                </c:pt>
                <c:pt idx="23">
                  <c:v>88.64</c:v>
                </c:pt>
                <c:pt idx="24">
                  <c:v>88.77</c:v>
                </c:pt>
                <c:pt idx="25">
                  <c:v>88.83</c:v>
                </c:pt>
                <c:pt idx="26">
                  <c:v>88.9</c:v>
                </c:pt>
                <c:pt idx="27">
                  <c:v>88.99</c:v>
                </c:pt>
                <c:pt idx="28">
                  <c:v>89.2</c:v>
                </c:pt>
                <c:pt idx="29">
                  <c:v>89.13</c:v>
                </c:pt>
                <c:pt idx="30">
                  <c:v>89.06</c:v>
                </c:pt>
                <c:pt idx="31">
                  <c:v>89.02</c:v>
                </c:pt>
                <c:pt idx="32">
                  <c:v>88.9</c:v>
                </c:pt>
                <c:pt idx="33">
                  <c:v>88.84</c:v>
                </c:pt>
                <c:pt idx="34">
                  <c:v>88.85</c:v>
                </c:pt>
                <c:pt idx="35">
                  <c:v>88.84</c:v>
                </c:pt>
                <c:pt idx="36">
                  <c:v>88.61</c:v>
                </c:pt>
                <c:pt idx="37">
                  <c:v>88.33</c:v>
                </c:pt>
                <c:pt idx="38">
                  <c:v>88.02</c:v>
                </c:pt>
                <c:pt idx="39">
                  <c:v>87.81</c:v>
                </c:pt>
                <c:pt idx="40">
                  <c:v>87.56</c:v>
                </c:pt>
                <c:pt idx="41">
                  <c:v>87.43</c:v>
                </c:pt>
                <c:pt idx="42">
                  <c:v>87.28</c:v>
                </c:pt>
                <c:pt idx="43">
                  <c:v>86.98</c:v>
                </c:pt>
                <c:pt idx="44">
                  <c:v>86.53</c:v>
                </c:pt>
                <c:pt idx="45">
                  <c:v>86.14</c:v>
                </c:pt>
                <c:pt idx="46">
                  <c:v>85.85</c:v>
                </c:pt>
                <c:pt idx="47">
                  <c:v>85.44</c:v>
                </c:pt>
                <c:pt idx="48">
                  <c:v>85.32</c:v>
                </c:pt>
                <c:pt idx="49">
                  <c:v>85.11</c:v>
                </c:pt>
                <c:pt idx="50">
                  <c:v>84.82</c:v>
                </c:pt>
                <c:pt idx="51">
                  <c:v>84.19</c:v>
                </c:pt>
                <c:pt idx="52">
                  <c:v>83.93</c:v>
                </c:pt>
                <c:pt idx="53">
                  <c:v>83.65</c:v>
                </c:pt>
                <c:pt idx="54">
                  <c:v>83.29</c:v>
                </c:pt>
                <c:pt idx="55">
                  <c:v>83.05</c:v>
                </c:pt>
                <c:pt idx="56">
                  <c:v>82.79</c:v>
                </c:pt>
                <c:pt idx="57">
                  <c:v>82.29</c:v>
                </c:pt>
                <c:pt idx="58">
                  <c:v>81.75</c:v>
                </c:pt>
                <c:pt idx="59">
                  <c:v>81.150000000000006</c:v>
                </c:pt>
                <c:pt idx="60">
                  <c:v>80.47</c:v>
                </c:pt>
                <c:pt idx="61">
                  <c:v>79.92</c:v>
                </c:pt>
                <c:pt idx="62">
                  <c:v>79.459999999999994</c:v>
                </c:pt>
                <c:pt idx="63">
                  <c:v>78.81</c:v>
                </c:pt>
                <c:pt idx="64">
                  <c:v>78.209999999999994</c:v>
                </c:pt>
                <c:pt idx="65">
                  <c:v>77.66</c:v>
                </c:pt>
                <c:pt idx="66">
                  <c:v>77.13</c:v>
                </c:pt>
                <c:pt idx="67">
                  <c:v>76.53</c:v>
                </c:pt>
                <c:pt idx="68">
                  <c:v>75.97</c:v>
                </c:pt>
                <c:pt idx="69">
                  <c:v>75.41</c:v>
                </c:pt>
                <c:pt idx="70">
                  <c:v>74.83</c:v>
                </c:pt>
                <c:pt idx="71">
                  <c:v>74.23</c:v>
                </c:pt>
                <c:pt idx="72">
                  <c:v>73.33</c:v>
                </c:pt>
                <c:pt idx="73">
                  <c:v>72.59</c:v>
                </c:pt>
                <c:pt idx="74">
                  <c:v>71.98</c:v>
                </c:pt>
                <c:pt idx="75">
                  <c:v>71.48</c:v>
                </c:pt>
                <c:pt idx="76">
                  <c:v>70.89</c:v>
                </c:pt>
                <c:pt idx="77">
                  <c:v>70.400000000000006</c:v>
                </c:pt>
                <c:pt idx="78">
                  <c:v>69.7</c:v>
                </c:pt>
                <c:pt idx="79">
                  <c:v>68.97</c:v>
                </c:pt>
                <c:pt idx="80">
                  <c:v>68.28</c:v>
                </c:pt>
                <c:pt idx="81">
                  <c:v>67.709999999999994</c:v>
                </c:pt>
                <c:pt idx="82">
                  <c:v>67.28</c:v>
                </c:pt>
                <c:pt idx="83">
                  <c:v>67.06</c:v>
                </c:pt>
                <c:pt idx="84">
                  <c:v>66.900000000000006</c:v>
                </c:pt>
                <c:pt idx="85">
                  <c:v>66.78</c:v>
                </c:pt>
                <c:pt idx="86">
                  <c:v>66.56</c:v>
                </c:pt>
                <c:pt idx="87">
                  <c:v>66.31</c:v>
                </c:pt>
                <c:pt idx="88">
                  <c:v>65.64</c:v>
                </c:pt>
                <c:pt idx="89">
                  <c:v>65.19</c:v>
                </c:pt>
                <c:pt idx="90">
                  <c:v>64.989999999999995</c:v>
                </c:pt>
                <c:pt idx="91">
                  <c:v>64.88</c:v>
                </c:pt>
                <c:pt idx="92">
                  <c:v>64.69</c:v>
                </c:pt>
                <c:pt idx="93">
                  <c:v>64.36</c:v>
                </c:pt>
                <c:pt idx="94">
                  <c:v>63.98</c:v>
                </c:pt>
                <c:pt idx="95">
                  <c:v>63.63</c:v>
                </c:pt>
                <c:pt idx="96">
                  <c:v>63.28</c:v>
                </c:pt>
                <c:pt idx="97">
                  <c:v>62.98</c:v>
                </c:pt>
                <c:pt idx="98">
                  <c:v>62.59</c:v>
                </c:pt>
                <c:pt idx="99">
                  <c:v>61.96</c:v>
                </c:pt>
                <c:pt idx="100">
                  <c:v>61.38</c:v>
                </c:pt>
                <c:pt idx="101">
                  <c:v>60.82</c:v>
                </c:pt>
                <c:pt idx="102">
                  <c:v>60.08</c:v>
                </c:pt>
                <c:pt idx="103">
                  <c:v>59.67</c:v>
                </c:pt>
                <c:pt idx="104">
                  <c:v>59.18</c:v>
                </c:pt>
                <c:pt idx="105">
                  <c:v>58.69</c:v>
                </c:pt>
                <c:pt idx="106">
                  <c:v>58.03</c:v>
                </c:pt>
                <c:pt idx="107">
                  <c:v>57.39</c:v>
                </c:pt>
                <c:pt idx="108">
                  <c:v>56.7</c:v>
                </c:pt>
                <c:pt idx="109">
                  <c:v>56.02</c:v>
                </c:pt>
                <c:pt idx="110">
                  <c:v>55.34</c:v>
                </c:pt>
                <c:pt idx="111">
                  <c:v>54.77</c:v>
                </c:pt>
                <c:pt idx="112">
                  <c:v>54.27</c:v>
                </c:pt>
                <c:pt idx="113">
                  <c:v>53.65</c:v>
                </c:pt>
                <c:pt idx="114">
                  <c:v>53.12</c:v>
                </c:pt>
                <c:pt idx="115">
                  <c:v>52.67</c:v>
                </c:pt>
                <c:pt idx="116">
                  <c:v>52.1</c:v>
                </c:pt>
                <c:pt idx="117">
                  <c:v>51.52</c:v>
                </c:pt>
                <c:pt idx="118">
                  <c:v>51.12</c:v>
                </c:pt>
                <c:pt idx="119">
                  <c:v>50.83</c:v>
                </c:pt>
                <c:pt idx="120">
                  <c:v>50.37</c:v>
                </c:pt>
                <c:pt idx="121">
                  <c:v>49.84</c:v>
                </c:pt>
                <c:pt idx="122">
                  <c:v>49.31</c:v>
                </c:pt>
                <c:pt idx="123">
                  <c:v>48.74</c:v>
                </c:pt>
                <c:pt idx="124">
                  <c:v>48.15</c:v>
                </c:pt>
                <c:pt idx="125">
                  <c:v>47.62</c:v>
                </c:pt>
                <c:pt idx="126">
                  <c:v>47.06</c:v>
                </c:pt>
                <c:pt idx="127">
                  <c:v>46.23</c:v>
                </c:pt>
                <c:pt idx="128">
                  <c:v>45.35</c:v>
                </c:pt>
                <c:pt idx="129">
                  <c:v>44.45</c:v>
                </c:pt>
                <c:pt idx="130">
                  <c:v>43.35</c:v>
                </c:pt>
                <c:pt idx="131">
                  <c:v>42.79</c:v>
                </c:pt>
                <c:pt idx="132">
                  <c:v>42.25</c:v>
                </c:pt>
                <c:pt idx="133">
                  <c:v>41.77</c:v>
                </c:pt>
                <c:pt idx="134">
                  <c:v>41.04</c:v>
                </c:pt>
                <c:pt idx="135">
                  <c:v>40.29</c:v>
                </c:pt>
                <c:pt idx="136">
                  <c:v>39.619999999999997</c:v>
                </c:pt>
                <c:pt idx="137">
                  <c:v>38.97</c:v>
                </c:pt>
                <c:pt idx="138">
                  <c:v>38.380000000000003</c:v>
                </c:pt>
                <c:pt idx="139">
                  <c:v>37.89</c:v>
                </c:pt>
                <c:pt idx="140">
                  <c:v>37.4</c:v>
                </c:pt>
                <c:pt idx="141">
                  <c:v>36.71</c:v>
                </c:pt>
                <c:pt idx="142">
                  <c:v>36.03</c:v>
                </c:pt>
                <c:pt idx="143">
                  <c:v>35.29</c:v>
                </c:pt>
                <c:pt idx="144">
                  <c:v>34.28</c:v>
                </c:pt>
                <c:pt idx="145">
                  <c:v>33.76</c:v>
                </c:pt>
                <c:pt idx="146">
                  <c:v>33.090000000000003</c:v>
                </c:pt>
                <c:pt idx="147">
                  <c:v>32.35</c:v>
                </c:pt>
                <c:pt idx="148">
                  <c:v>31.17</c:v>
                </c:pt>
                <c:pt idx="149">
                  <c:v>30.19</c:v>
                </c:pt>
                <c:pt idx="150">
                  <c:v>29.28</c:v>
                </c:pt>
                <c:pt idx="151">
                  <c:v>28.34</c:v>
                </c:pt>
                <c:pt idx="152">
                  <c:v>27.47</c:v>
                </c:pt>
                <c:pt idx="153">
                  <c:v>26.77</c:v>
                </c:pt>
                <c:pt idx="154">
                  <c:v>26.25</c:v>
                </c:pt>
                <c:pt idx="155">
                  <c:v>25.68</c:v>
                </c:pt>
                <c:pt idx="156">
                  <c:v>25.16</c:v>
                </c:pt>
                <c:pt idx="157">
                  <c:v>24.25</c:v>
                </c:pt>
                <c:pt idx="158">
                  <c:v>24.22</c:v>
                </c:pt>
                <c:pt idx="159">
                  <c:v>23.86</c:v>
                </c:pt>
                <c:pt idx="160">
                  <c:v>23.72</c:v>
                </c:pt>
                <c:pt idx="161">
                  <c:v>23.65</c:v>
                </c:pt>
                <c:pt idx="162">
                  <c:v>23.39</c:v>
                </c:pt>
                <c:pt idx="163">
                  <c:v>23.19</c:v>
                </c:pt>
                <c:pt idx="164">
                  <c:v>22.97</c:v>
                </c:pt>
                <c:pt idx="165">
                  <c:v>22.71</c:v>
                </c:pt>
                <c:pt idx="166">
                  <c:v>22.48</c:v>
                </c:pt>
                <c:pt idx="167">
                  <c:v>22.13</c:v>
                </c:pt>
                <c:pt idx="168">
                  <c:v>21.74</c:v>
                </c:pt>
                <c:pt idx="169">
                  <c:v>21.1</c:v>
                </c:pt>
                <c:pt idx="170">
                  <c:v>20.58</c:v>
                </c:pt>
                <c:pt idx="171">
                  <c:v>20.079999999999998</c:v>
                </c:pt>
                <c:pt idx="172">
                  <c:v>19.62</c:v>
                </c:pt>
                <c:pt idx="173">
                  <c:v>19.25</c:v>
                </c:pt>
                <c:pt idx="174">
                  <c:v>18.850000000000001</c:v>
                </c:pt>
                <c:pt idx="175">
                  <c:v>19.010000000000002</c:v>
                </c:pt>
                <c:pt idx="176">
                  <c:v>18.79</c:v>
                </c:pt>
                <c:pt idx="177">
                  <c:v>18.53</c:v>
                </c:pt>
                <c:pt idx="178">
                  <c:v>18.34</c:v>
                </c:pt>
                <c:pt idx="179">
                  <c:v>18.2</c:v>
                </c:pt>
                <c:pt idx="180">
                  <c:v>18.059999999999999</c:v>
                </c:pt>
                <c:pt idx="181">
                  <c:v>18.739999999999998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21-4ED0-A8B3-A8A4DC088C74}"/>
            </c:ext>
          </c:extLst>
        </c:ser>
        <c:ser>
          <c:idx val="7"/>
          <c:order val="7"/>
          <c:tx>
            <c:strRef>
              <c:f>Winters_Europe!$W$1</c:f>
              <c:strCache>
                <c:ptCount val="1"/>
                <c:pt idx="0">
                  <c:v>W18-19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val>
            <c:numRef>
              <c:f>Winters_Europe!$X$2:$X$183</c:f>
              <c:numCache>
                <c:formatCode>General</c:formatCode>
                <c:ptCount val="182"/>
                <c:pt idx="0">
                  <c:v>82.31</c:v>
                </c:pt>
                <c:pt idx="1">
                  <c:v>82.45</c:v>
                </c:pt>
                <c:pt idx="2">
                  <c:v>82.61</c:v>
                </c:pt>
                <c:pt idx="3">
                  <c:v>82.73</c:v>
                </c:pt>
                <c:pt idx="4">
                  <c:v>82.92</c:v>
                </c:pt>
                <c:pt idx="5">
                  <c:v>83.19</c:v>
                </c:pt>
                <c:pt idx="6">
                  <c:v>83.46</c:v>
                </c:pt>
                <c:pt idx="7">
                  <c:v>83.61</c:v>
                </c:pt>
                <c:pt idx="8">
                  <c:v>83.75</c:v>
                </c:pt>
                <c:pt idx="9">
                  <c:v>83.93</c:v>
                </c:pt>
                <c:pt idx="10">
                  <c:v>84.18</c:v>
                </c:pt>
                <c:pt idx="11">
                  <c:v>84.48</c:v>
                </c:pt>
                <c:pt idx="12">
                  <c:v>84.88</c:v>
                </c:pt>
                <c:pt idx="13">
                  <c:v>85.24</c:v>
                </c:pt>
                <c:pt idx="14">
                  <c:v>85.48</c:v>
                </c:pt>
                <c:pt idx="15">
                  <c:v>85.69</c:v>
                </c:pt>
                <c:pt idx="16">
                  <c:v>85.85</c:v>
                </c:pt>
                <c:pt idx="17">
                  <c:v>86</c:v>
                </c:pt>
                <c:pt idx="18">
                  <c:v>86.15</c:v>
                </c:pt>
                <c:pt idx="19">
                  <c:v>86.41</c:v>
                </c:pt>
                <c:pt idx="20">
                  <c:v>86.65</c:v>
                </c:pt>
                <c:pt idx="21">
                  <c:v>86.74</c:v>
                </c:pt>
                <c:pt idx="22">
                  <c:v>86.82</c:v>
                </c:pt>
                <c:pt idx="23">
                  <c:v>86.88</c:v>
                </c:pt>
                <c:pt idx="24">
                  <c:v>86.91</c:v>
                </c:pt>
                <c:pt idx="25">
                  <c:v>86.92</c:v>
                </c:pt>
                <c:pt idx="26">
                  <c:v>86.89</c:v>
                </c:pt>
                <c:pt idx="27">
                  <c:v>86.93</c:v>
                </c:pt>
                <c:pt idx="28">
                  <c:v>86.77</c:v>
                </c:pt>
                <c:pt idx="29">
                  <c:v>86.84</c:v>
                </c:pt>
                <c:pt idx="30">
                  <c:v>86.73</c:v>
                </c:pt>
                <c:pt idx="31">
                  <c:v>86.69</c:v>
                </c:pt>
                <c:pt idx="32">
                  <c:v>86.8</c:v>
                </c:pt>
                <c:pt idx="33">
                  <c:v>86.84</c:v>
                </c:pt>
                <c:pt idx="34">
                  <c:v>86.89</c:v>
                </c:pt>
                <c:pt idx="35">
                  <c:v>86.86</c:v>
                </c:pt>
                <c:pt idx="36">
                  <c:v>86.85</c:v>
                </c:pt>
                <c:pt idx="37">
                  <c:v>86.9</c:v>
                </c:pt>
                <c:pt idx="38">
                  <c:v>86.8</c:v>
                </c:pt>
                <c:pt idx="39">
                  <c:v>86.79</c:v>
                </c:pt>
                <c:pt idx="40">
                  <c:v>86.71</c:v>
                </c:pt>
                <c:pt idx="41">
                  <c:v>86.79</c:v>
                </c:pt>
                <c:pt idx="42">
                  <c:v>86.76</c:v>
                </c:pt>
                <c:pt idx="43">
                  <c:v>86.67</c:v>
                </c:pt>
                <c:pt idx="44">
                  <c:v>86.57</c:v>
                </c:pt>
                <c:pt idx="45">
                  <c:v>86.41</c:v>
                </c:pt>
                <c:pt idx="46">
                  <c:v>86.17</c:v>
                </c:pt>
                <c:pt idx="47">
                  <c:v>85.97</c:v>
                </c:pt>
                <c:pt idx="48">
                  <c:v>85.73</c:v>
                </c:pt>
                <c:pt idx="49">
                  <c:v>85.36</c:v>
                </c:pt>
                <c:pt idx="50">
                  <c:v>84.84</c:v>
                </c:pt>
                <c:pt idx="51">
                  <c:v>84.3</c:v>
                </c:pt>
                <c:pt idx="52">
                  <c:v>83.78</c:v>
                </c:pt>
                <c:pt idx="53">
                  <c:v>83.32</c:v>
                </c:pt>
                <c:pt idx="54">
                  <c:v>83.02</c:v>
                </c:pt>
                <c:pt idx="55">
                  <c:v>82.75</c:v>
                </c:pt>
                <c:pt idx="56">
                  <c:v>82.29</c:v>
                </c:pt>
                <c:pt idx="57">
                  <c:v>81.87</c:v>
                </c:pt>
                <c:pt idx="58">
                  <c:v>81.48</c:v>
                </c:pt>
                <c:pt idx="59">
                  <c:v>81.14</c:v>
                </c:pt>
                <c:pt idx="60">
                  <c:v>80.77</c:v>
                </c:pt>
                <c:pt idx="61">
                  <c:v>80.52</c:v>
                </c:pt>
                <c:pt idx="62">
                  <c:v>80.41</c:v>
                </c:pt>
                <c:pt idx="63">
                  <c:v>80.150000000000006</c:v>
                </c:pt>
                <c:pt idx="64">
                  <c:v>79.81</c:v>
                </c:pt>
                <c:pt idx="65">
                  <c:v>79.42</c:v>
                </c:pt>
                <c:pt idx="66">
                  <c:v>78.680000000000007</c:v>
                </c:pt>
                <c:pt idx="67">
                  <c:v>78.89</c:v>
                </c:pt>
                <c:pt idx="68">
                  <c:v>78.760000000000005</c:v>
                </c:pt>
                <c:pt idx="69">
                  <c:v>78.59</c:v>
                </c:pt>
                <c:pt idx="70">
                  <c:v>78.150000000000006</c:v>
                </c:pt>
                <c:pt idx="71">
                  <c:v>77.650000000000006</c:v>
                </c:pt>
                <c:pt idx="72">
                  <c:v>76.959999999999994</c:v>
                </c:pt>
                <c:pt idx="73">
                  <c:v>76.41</c:v>
                </c:pt>
                <c:pt idx="74">
                  <c:v>75.72</c:v>
                </c:pt>
                <c:pt idx="75">
                  <c:v>75.17</c:v>
                </c:pt>
                <c:pt idx="76">
                  <c:v>74.64</c:v>
                </c:pt>
                <c:pt idx="77">
                  <c:v>74.099999999999994</c:v>
                </c:pt>
                <c:pt idx="78">
                  <c:v>73.47</c:v>
                </c:pt>
                <c:pt idx="79">
                  <c:v>72.930000000000007</c:v>
                </c:pt>
                <c:pt idx="80">
                  <c:v>72.44</c:v>
                </c:pt>
                <c:pt idx="81">
                  <c:v>72.13</c:v>
                </c:pt>
                <c:pt idx="82">
                  <c:v>71.94</c:v>
                </c:pt>
                <c:pt idx="83">
                  <c:v>71.75</c:v>
                </c:pt>
                <c:pt idx="84">
                  <c:v>71.510000000000005</c:v>
                </c:pt>
                <c:pt idx="85">
                  <c:v>71.3</c:v>
                </c:pt>
                <c:pt idx="86">
                  <c:v>71.02</c:v>
                </c:pt>
                <c:pt idx="87">
                  <c:v>70.64</c:v>
                </c:pt>
                <c:pt idx="88">
                  <c:v>70.28</c:v>
                </c:pt>
                <c:pt idx="89">
                  <c:v>70.06</c:v>
                </c:pt>
                <c:pt idx="90">
                  <c:v>69.92</c:v>
                </c:pt>
                <c:pt idx="91">
                  <c:v>69.739999999999995</c:v>
                </c:pt>
                <c:pt idx="92">
                  <c:v>69.59</c:v>
                </c:pt>
                <c:pt idx="93">
                  <c:v>69.22</c:v>
                </c:pt>
                <c:pt idx="94">
                  <c:v>68.64</c:v>
                </c:pt>
                <c:pt idx="95">
                  <c:v>68.11</c:v>
                </c:pt>
                <c:pt idx="96">
                  <c:v>67.67</c:v>
                </c:pt>
                <c:pt idx="97">
                  <c:v>67.28</c:v>
                </c:pt>
                <c:pt idx="98">
                  <c:v>66.78</c:v>
                </c:pt>
                <c:pt idx="99">
                  <c:v>66.319999999999993</c:v>
                </c:pt>
                <c:pt idx="100">
                  <c:v>65.81</c:v>
                </c:pt>
                <c:pt idx="101">
                  <c:v>65.23</c:v>
                </c:pt>
                <c:pt idx="102">
                  <c:v>64.87</c:v>
                </c:pt>
                <c:pt idx="103">
                  <c:v>64.61</c:v>
                </c:pt>
                <c:pt idx="104">
                  <c:v>64.44</c:v>
                </c:pt>
                <c:pt idx="105">
                  <c:v>63.9</c:v>
                </c:pt>
                <c:pt idx="106">
                  <c:v>63.66</c:v>
                </c:pt>
                <c:pt idx="107">
                  <c:v>62.3</c:v>
                </c:pt>
                <c:pt idx="108">
                  <c:v>61.72</c:v>
                </c:pt>
                <c:pt idx="109">
                  <c:v>61.06</c:v>
                </c:pt>
                <c:pt idx="110">
                  <c:v>60.45</c:v>
                </c:pt>
                <c:pt idx="111">
                  <c:v>59.82</c:v>
                </c:pt>
                <c:pt idx="112">
                  <c:v>59.05</c:v>
                </c:pt>
                <c:pt idx="113">
                  <c:v>58.24</c:v>
                </c:pt>
                <c:pt idx="114">
                  <c:v>57.26</c:v>
                </c:pt>
                <c:pt idx="115">
                  <c:v>56.59</c:v>
                </c:pt>
                <c:pt idx="116">
                  <c:v>55.87</c:v>
                </c:pt>
                <c:pt idx="117">
                  <c:v>55.41</c:v>
                </c:pt>
                <c:pt idx="118">
                  <c:v>55</c:v>
                </c:pt>
                <c:pt idx="119">
                  <c:v>54.37</c:v>
                </c:pt>
                <c:pt idx="120">
                  <c:v>53.7</c:v>
                </c:pt>
                <c:pt idx="121">
                  <c:v>52.98</c:v>
                </c:pt>
                <c:pt idx="122">
                  <c:v>52.28</c:v>
                </c:pt>
                <c:pt idx="123">
                  <c:v>51.66</c:v>
                </c:pt>
                <c:pt idx="124">
                  <c:v>51.17</c:v>
                </c:pt>
                <c:pt idx="125">
                  <c:v>50.72</c:v>
                </c:pt>
                <c:pt idx="126">
                  <c:v>50.1</c:v>
                </c:pt>
                <c:pt idx="127">
                  <c:v>49.51</c:v>
                </c:pt>
                <c:pt idx="128">
                  <c:v>48.82</c:v>
                </c:pt>
                <c:pt idx="129">
                  <c:v>48.53</c:v>
                </c:pt>
                <c:pt idx="130">
                  <c:v>48.12</c:v>
                </c:pt>
                <c:pt idx="131">
                  <c:v>47.84</c:v>
                </c:pt>
                <c:pt idx="132">
                  <c:v>47.57</c:v>
                </c:pt>
                <c:pt idx="133">
                  <c:v>47.05</c:v>
                </c:pt>
                <c:pt idx="134">
                  <c:v>46.59</c:v>
                </c:pt>
                <c:pt idx="135">
                  <c:v>46.12</c:v>
                </c:pt>
                <c:pt idx="136">
                  <c:v>45.73</c:v>
                </c:pt>
                <c:pt idx="137">
                  <c:v>45.41</c:v>
                </c:pt>
                <c:pt idx="138">
                  <c:v>45.24</c:v>
                </c:pt>
                <c:pt idx="139">
                  <c:v>44.74</c:v>
                </c:pt>
                <c:pt idx="140">
                  <c:v>44.85</c:v>
                </c:pt>
                <c:pt idx="141">
                  <c:v>44.59</c:v>
                </c:pt>
                <c:pt idx="142">
                  <c:v>44.3</c:v>
                </c:pt>
                <c:pt idx="143">
                  <c:v>43.15</c:v>
                </c:pt>
                <c:pt idx="144">
                  <c:v>43.08</c:v>
                </c:pt>
                <c:pt idx="145">
                  <c:v>42.9</c:v>
                </c:pt>
                <c:pt idx="146">
                  <c:v>42.72</c:v>
                </c:pt>
                <c:pt idx="147">
                  <c:v>42.44</c:v>
                </c:pt>
                <c:pt idx="148">
                  <c:v>42.27</c:v>
                </c:pt>
                <c:pt idx="149">
                  <c:v>42.09</c:v>
                </c:pt>
                <c:pt idx="150">
                  <c:v>41.89</c:v>
                </c:pt>
                <c:pt idx="151">
                  <c:v>41.77</c:v>
                </c:pt>
                <c:pt idx="152">
                  <c:v>41.8</c:v>
                </c:pt>
                <c:pt idx="153">
                  <c:v>41.83</c:v>
                </c:pt>
                <c:pt idx="154">
                  <c:v>41.75</c:v>
                </c:pt>
                <c:pt idx="155">
                  <c:v>41.62</c:v>
                </c:pt>
                <c:pt idx="156">
                  <c:v>41.53</c:v>
                </c:pt>
                <c:pt idx="157">
                  <c:v>41.48</c:v>
                </c:pt>
                <c:pt idx="158">
                  <c:v>41.4</c:v>
                </c:pt>
                <c:pt idx="159">
                  <c:v>41.43</c:v>
                </c:pt>
                <c:pt idx="160">
                  <c:v>41.45</c:v>
                </c:pt>
                <c:pt idx="161">
                  <c:v>41.28</c:v>
                </c:pt>
                <c:pt idx="162">
                  <c:v>41.07</c:v>
                </c:pt>
                <c:pt idx="163">
                  <c:v>40.86</c:v>
                </c:pt>
                <c:pt idx="164">
                  <c:v>40.700000000000003</c:v>
                </c:pt>
                <c:pt idx="165">
                  <c:v>40.65</c:v>
                </c:pt>
                <c:pt idx="166">
                  <c:v>40.659999999999997</c:v>
                </c:pt>
                <c:pt idx="167">
                  <c:v>40.700000000000003</c:v>
                </c:pt>
                <c:pt idx="168">
                  <c:v>40.520000000000003</c:v>
                </c:pt>
                <c:pt idx="169">
                  <c:v>40.31</c:v>
                </c:pt>
                <c:pt idx="170">
                  <c:v>40.14</c:v>
                </c:pt>
                <c:pt idx="171">
                  <c:v>40.06</c:v>
                </c:pt>
                <c:pt idx="172">
                  <c:v>40.1</c:v>
                </c:pt>
                <c:pt idx="173">
                  <c:v>40.25</c:v>
                </c:pt>
                <c:pt idx="174">
                  <c:v>40.26</c:v>
                </c:pt>
                <c:pt idx="175">
                  <c:v>40.47</c:v>
                </c:pt>
                <c:pt idx="176">
                  <c:v>40.42</c:v>
                </c:pt>
                <c:pt idx="177">
                  <c:v>40.340000000000003</c:v>
                </c:pt>
                <c:pt idx="178">
                  <c:v>40.32</c:v>
                </c:pt>
                <c:pt idx="179">
                  <c:v>40.46</c:v>
                </c:pt>
                <c:pt idx="180">
                  <c:v>40.659999999999997</c:v>
                </c:pt>
                <c:pt idx="181">
                  <c:v>40.44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4FF3-9926-F58A8275952E}"/>
            </c:ext>
          </c:extLst>
        </c:ser>
        <c:ser>
          <c:idx val="8"/>
          <c:order val="8"/>
          <c:tx>
            <c:strRef>
              <c:f>Winters_Europe!$Z$1</c:f>
              <c:strCache>
                <c:ptCount val="1"/>
                <c:pt idx="0">
                  <c:v>W19-20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Winters_Europe!$AA$2:$AA$184</c:f>
              <c:numCache>
                <c:formatCode>General</c:formatCode>
                <c:ptCount val="183"/>
                <c:pt idx="0">
                  <c:v>96.91</c:v>
                </c:pt>
                <c:pt idx="1">
                  <c:v>97.03</c:v>
                </c:pt>
                <c:pt idx="2">
                  <c:v>97.04</c:v>
                </c:pt>
                <c:pt idx="3">
                  <c:v>97.05</c:v>
                </c:pt>
                <c:pt idx="4">
                  <c:v>97.17</c:v>
                </c:pt>
                <c:pt idx="5">
                  <c:v>97.31</c:v>
                </c:pt>
                <c:pt idx="6">
                  <c:v>97.26</c:v>
                </c:pt>
                <c:pt idx="7">
                  <c:v>97.27</c:v>
                </c:pt>
                <c:pt idx="8">
                  <c:v>97.27</c:v>
                </c:pt>
                <c:pt idx="9">
                  <c:v>96.99</c:v>
                </c:pt>
                <c:pt idx="10">
                  <c:v>97.04</c:v>
                </c:pt>
                <c:pt idx="11">
                  <c:v>97.17</c:v>
                </c:pt>
                <c:pt idx="12">
                  <c:v>97.35</c:v>
                </c:pt>
                <c:pt idx="13">
                  <c:v>97.41</c:v>
                </c:pt>
                <c:pt idx="14">
                  <c:v>97.47</c:v>
                </c:pt>
                <c:pt idx="15">
                  <c:v>97.44</c:v>
                </c:pt>
                <c:pt idx="16">
                  <c:v>97.47</c:v>
                </c:pt>
                <c:pt idx="17">
                  <c:v>97.48</c:v>
                </c:pt>
                <c:pt idx="18">
                  <c:v>97.57</c:v>
                </c:pt>
                <c:pt idx="19">
                  <c:v>97.54</c:v>
                </c:pt>
                <c:pt idx="20">
                  <c:v>97.56</c:v>
                </c:pt>
                <c:pt idx="21">
                  <c:v>97.55</c:v>
                </c:pt>
                <c:pt idx="22">
                  <c:v>97.49</c:v>
                </c:pt>
                <c:pt idx="23">
                  <c:v>97.54</c:v>
                </c:pt>
                <c:pt idx="24">
                  <c:v>97.59</c:v>
                </c:pt>
                <c:pt idx="25">
                  <c:v>97.63</c:v>
                </c:pt>
                <c:pt idx="26">
                  <c:v>97.81</c:v>
                </c:pt>
                <c:pt idx="27">
                  <c:v>97.84</c:v>
                </c:pt>
                <c:pt idx="28">
                  <c:v>97.74</c:v>
                </c:pt>
                <c:pt idx="29">
                  <c:v>97.63</c:v>
                </c:pt>
                <c:pt idx="30">
                  <c:v>97.27</c:v>
                </c:pt>
                <c:pt idx="31">
                  <c:v>97.32</c:v>
                </c:pt>
                <c:pt idx="32">
                  <c:v>97.46</c:v>
                </c:pt>
                <c:pt idx="33">
                  <c:v>97.58</c:v>
                </c:pt>
                <c:pt idx="34">
                  <c:v>97.62</c:v>
                </c:pt>
                <c:pt idx="35">
                  <c:v>97.6</c:v>
                </c:pt>
                <c:pt idx="36">
                  <c:v>97.57</c:v>
                </c:pt>
                <c:pt idx="37">
                  <c:v>97.55</c:v>
                </c:pt>
                <c:pt idx="38">
                  <c:v>97.47</c:v>
                </c:pt>
                <c:pt idx="39">
                  <c:v>97.47</c:v>
                </c:pt>
                <c:pt idx="40">
                  <c:v>97.45</c:v>
                </c:pt>
                <c:pt idx="41">
                  <c:v>97.32</c:v>
                </c:pt>
                <c:pt idx="42">
                  <c:v>97.15</c:v>
                </c:pt>
                <c:pt idx="43">
                  <c:v>96.96</c:v>
                </c:pt>
                <c:pt idx="44">
                  <c:v>96.75</c:v>
                </c:pt>
                <c:pt idx="45">
                  <c:v>96.6</c:v>
                </c:pt>
                <c:pt idx="46">
                  <c:v>96.47</c:v>
                </c:pt>
                <c:pt idx="47">
                  <c:v>96.37</c:v>
                </c:pt>
                <c:pt idx="48">
                  <c:v>96.13</c:v>
                </c:pt>
                <c:pt idx="49">
                  <c:v>95.81</c:v>
                </c:pt>
                <c:pt idx="50">
                  <c:v>95.39</c:v>
                </c:pt>
                <c:pt idx="51">
                  <c:v>95.03</c:v>
                </c:pt>
                <c:pt idx="52">
                  <c:v>94.81</c:v>
                </c:pt>
                <c:pt idx="53">
                  <c:v>94.79</c:v>
                </c:pt>
                <c:pt idx="54">
                  <c:v>94.78</c:v>
                </c:pt>
                <c:pt idx="55">
                  <c:v>94.65</c:v>
                </c:pt>
                <c:pt idx="56">
                  <c:v>94.58</c:v>
                </c:pt>
                <c:pt idx="57">
                  <c:v>94.53</c:v>
                </c:pt>
                <c:pt idx="58">
                  <c:v>94.5</c:v>
                </c:pt>
                <c:pt idx="59">
                  <c:v>94.45</c:v>
                </c:pt>
                <c:pt idx="60">
                  <c:v>94.17</c:v>
                </c:pt>
                <c:pt idx="61">
                  <c:v>94.2</c:v>
                </c:pt>
                <c:pt idx="62">
                  <c:v>93.86</c:v>
                </c:pt>
                <c:pt idx="63">
                  <c:v>93.54</c:v>
                </c:pt>
                <c:pt idx="64">
                  <c:v>93.16</c:v>
                </c:pt>
                <c:pt idx="65">
                  <c:v>92.76</c:v>
                </c:pt>
                <c:pt idx="66">
                  <c:v>92.49</c:v>
                </c:pt>
                <c:pt idx="67">
                  <c:v>92.35</c:v>
                </c:pt>
                <c:pt idx="68">
                  <c:v>92.33</c:v>
                </c:pt>
                <c:pt idx="69">
                  <c:v>92.06</c:v>
                </c:pt>
                <c:pt idx="70">
                  <c:v>91.75</c:v>
                </c:pt>
                <c:pt idx="71">
                  <c:v>91.29</c:v>
                </c:pt>
                <c:pt idx="72">
                  <c:v>90.84</c:v>
                </c:pt>
                <c:pt idx="73">
                  <c:v>90.5</c:v>
                </c:pt>
                <c:pt idx="74">
                  <c:v>90.34</c:v>
                </c:pt>
                <c:pt idx="75">
                  <c:v>90.23</c:v>
                </c:pt>
                <c:pt idx="76">
                  <c:v>89.97</c:v>
                </c:pt>
                <c:pt idx="77">
                  <c:v>89.75</c:v>
                </c:pt>
                <c:pt idx="78">
                  <c:v>89.51</c:v>
                </c:pt>
                <c:pt idx="79">
                  <c:v>89.44</c:v>
                </c:pt>
                <c:pt idx="80">
                  <c:v>89.39</c:v>
                </c:pt>
                <c:pt idx="81">
                  <c:v>89.41</c:v>
                </c:pt>
                <c:pt idx="82">
                  <c:v>89.44</c:v>
                </c:pt>
                <c:pt idx="83">
                  <c:v>89.44</c:v>
                </c:pt>
                <c:pt idx="84">
                  <c:v>89.44</c:v>
                </c:pt>
                <c:pt idx="85">
                  <c:v>89.45</c:v>
                </c:pt>
                <c:pt idx="86">
                  <c:v>89.41</c:v>
                </c:pt>
                <c:pt idx="87">
                  <c:v>89.25</c:v>
                </c:pt>
                <c:pt idx="88">
                  <c:v>89.07</c:v>
                </c:pt>
                <c:pt idx="89">
                  <c:v>88.84</c:v>
                </c:pt>
                <c:pt idx="90">
                  <c:v>88.53</c:v>
                </c:pt>
                <c:pt idx="91">
                  <c:v>88.25</c:v>
                </c:pt>
                <c:pt idx="92">
                  <c:v>87.99</c:v>
                </c:pt>
                <c:pt idx="93">
                  <c:v>87.44</c:v>
                </c:pt>
                <c:pt idx="94">
                  <c:v>87.04</c:v>
                </c:pt>
                <c:pt idx="95">
                  <c:v>86.66</c:v>
                </c:pt>
                <c:pt idx="96">
                  <c:v>86.26</c:v>
                </c:pt>
                <c:pt idx="97">
                  <c:v>85.73</c:v>
                </c:pt>
                <c:pt idx="98">
                  <c:v>85.16</c:v>
                </c:pt>
                <c:pt idx="99">
                  <c:v>84.63</c:v>
                </c:pt>
                <c:pt idx="100">
                  <c:v>84.13</c:v>
                </c:pt>
                <c:pt idx="101">
                  <c:v>83.69</c:v>
                </c:pt>
                <c:pt idx="102">
                  <c:v>83.26</c:v>
                </c:pt>
                <c:pt idx="103">
                  <c:v>82.84</c:v>
                </c:pt>
                <c:pt idx="104">
                  <c:v>82.33</c:v>
                </c:pt>
                <c:pt idx="105">
                  <c:v>81.790000000000006</c:v>
                </c:pt>
                <c:pt idx="106">
                  <c:v>81.25</c:v>
                </c:pt>
                <c:pt idx="107">
                  <c:v>80.69</c:v>
                </c:pt>
                <c:pt idx="108">
                  <c:v>80.13</c:v>
                </c:pt>
                <c:pt idx="109">
                  <c:v>79.569999999999993</c:v>
                </c:pt>
                <c:pt idx="110">
                  <c:v>78.959999999999994</c:v>
                </c:pt>
                <c:pt idx="111">
                  <c:v>78.28</c:v>
                </c:pt>
                <c:pt idx="112">
                  <c:v>77.510000000000005</c:v>
                </c:pt>
                <c:pt idx="113">
                  <c:v>76.75</c:v>
                </c:pt>
                <c:pt idx="114">
                  <c:v>76.010000000000005</c:v>
                </c:pt>
                <c:pt idx="115">
                  <c:v>75.260000000000005</c:v>
                </c:pt>
                <c:pt idx="116">
                  <c:v>74.64</c:v>
                </c:pt>
                <c:pt idx="117">
                  <c:v>74.11</c:v>
                </c:pt>
                <c:pt idx="118">
                  <c:v>73.489999999999995</c:v>
                </c:pt>
                <c:pt idx="119">
                  <c:v>72.72</c:v>
                </c:pt>
                <c:pt idx="120">
                  <c:v>72.08</c:v>
                </c:pt>
                <c:pt idx="121">
                  <c:v>71.650000000000006</c:v>
                </c:pt>
                <c:pt idx="122">
                  <c:v>71.14</c:v>
                </c:pt>
                <c:pt idx="123">
                  <c:v>70.959999999999994</c:v>
                </c:pt>
                <c:pt idx="124">
                  <c:v>70.760000000000005</c:v>
                </c:pt>
                <c:pt idx="125">
                  <c:v>70.39</c:v>
                </c:pt>
                <c:pt idx="126">
                  <c:v>69.94</c:v>
                </c:pt>
                <c:pt idx="127">
                  <c:v>69.41</c:v>
                </c:pt>
                <c:pt idx="128">
                  <c:v>68.739999999999995</c:v>
                </c:pt>
                <c:pt idx="129">
                  <c:v>68.23</c:v>
                </c:pt>
                <c:pt idx="130">
                  <c:v>67.83</c:v>
                </c:pt>
                <c:pt idx="131">
                  <c:v>67.540000000000006</c:v>
                </c:pt>
                <c:pt idx="132">
                  <c:v>67.19</c:v>
                </c:pt>
                <c:pt idx="133">
                  <c:v>66.81</c:v>
                </c:pt>
                <c:pt idx="134">
                  <c:v>66.23</c:v>
                </c:pt>
                <c:pt idx="135">
                  <c:v>65.7</c:v>
                </c:pt>
                <c:pt idx="136">
                  <c:v>65.27</c:v>
                </c:pt>
                <c:pt idx="137">
                  <c:v>65.06</c:v>
                </c:pt>
                <c:pt idx="138">
                  <c:v>64.91</c:v>
                </c:pt>
                <c:pt idx="139">
                  <c:v>64.59</c:v>
                </c:pt>
                <c:pt idx="140">
                  <c:v>64.209999999999994</c:v>
                </c:pt>
                <c:pt idx="141">
                  <c:v>63.78</c:v>
                </c:pt>
                <c:pt idx="142">
                  <c:v>63.42</c:v>
                </c:pt>
                <c:pt idx="143">
                  <c:v>63.06</c:v>
                </c:pt>
                <c:pt idx="144">
                  <c:v>62.83</c:v>
                </c:pt>
                <c:pt idx="145">
                  <c:v>62.66</c:v>
                </c:pt>
                <c:pt idx="146">
                  <c:v>62.36</c:v>
                </c:pt>
                <c:pt idx="147">
                  <c:v>62.05</c:v>
                </c:pt>
                <c:pt idx="148">
                  <c:v>61.54</c:v>
                </c:pt>
                <c:pt idx="149">
                  <c:v>61</c:v>
                </c:pt>
                <c:pt idx="150">
                  <c:v>60.55</c:v>
                </c:pt>
                <c:pt idx="151">
                  <c:v>60.34</c:v>
                </c:pt>
                <c:pt idx="152">
                  <c:v>60.17</c:v>
                </c:pt>
                <c:pt idx="153">
                  <c:v>59.73</c:v>
                </c:pt>
                <c:pt idx="154">
                  <c:v>59.31</c:v>
                </c:pt>
                <c:pt idx="155">
                  <c:v>58.85</c:v>
                </c:pt>
                <c:pt idx="156">
                  <c:v>58.4</c:v>
                </c:pt>
                <c:pt idx="157">
                  <c:v>58.04</c:v>
                </c:pt>
                <c:pt idx="158">
                  <c:v>57.86</c:v>
                </c:pt>
                <c:pt idx="159">
                  <c:v>57.71</c:v>
                </c:pt>
                <c:pt idx="160">
                  <c:v>57.39</c:v>
                </c:pt>
                <c:pt idx="161">
                  <c:v>57.14</c:v>
                </c:pt>
                <c:pt idx="162">
                  <c:v>56.99</c:v>
                </c:pt>
                <c:pt idx="163">
                  <c:v>56.85</c:v>
                </c:pt>
                <c:pt idx="164">
                  <c:v>56.62</c:v>
                </c:pt>
                <c:pt idx="165">
                  <c:v>56.47</c:v>
                </c:pt>
                <c:pt idx="166">
                  <c:v>56.42</c:v>
                </c:pt>
                <c:pt idx="167">
                  <c:v>56.24</c:v>
                </c:pt>
                <c:pt idx="168">
                  <c:v>56.07</c:v>
                </c:pt>
                <c:pt idx="169">
                  <c:v>55.97</c:v>
                </c:pt>
                <c:pt idx="170">
                  <c:v>55.87</c:v>
                </c:pt>
                <c:pt idx="171">
                  <c:v>55.81</c:v>
                </c:pt>
                <c:pt idx="172">
                  <c:v>55.8</c:v>
                </c:pt>
                <c:pt idx="173">
                  <c:v>55.71</c:v>
                </c:pt>
                <c:pt idx="174">
                  <c:v>55.45</c:v>
                </c:pt>
                <c:pt idx="175">
                  <c:v>55.22</c:v>
                </c:pt>
                <c:pt idx="176">
                  <c:v>54.94</c:v>
                </c:pt>
                <c:pt idx="177">
                  <c:v>54.7</c:v>
                </c:pt>
                <c:pt idx="178">
                  <c:v>54.56</c:v>
                </c:pt>
                <c:pt idx="179">
                  <c:v>54.58</c:v>
                </c:pt>
                <c:pt idx="180">
                  <c:v>54.47</c:v>
                </c:pt>
                <c:pt idx="181">
                  <c:v>54.23</c:v>
                </c:pt>
                <c:pt idx="182">
                  <c:v>53.91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352-9B6B-0AD4B4AB6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77464"/>
        <c:axId val="353376808"/>
      </c:lineChart>
      <c:dateAx>
        <c:axId val="35337746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6808"/>
        <c:crosses val="autoZero"/>
        <c:auto val="1"/>
        <c:lblOffset val="100"/>
        <c:baseTimeUnit val="days"/>
        <c:majorUnit val="7"/>
        <c:majorTimeUnit val="days"/>
      </c:dateAx>
      <c:valAx>
        <c:axId val="353376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%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2.01032931143998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877924785917952"/>
          <c:y val="0.29101057719476386"/>
          <c:w val="8.3992905525316311E-2"/>
          <c:h val="0.30624288150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67336825843406E-2"/>
          <c:y val="5.6993458280555027E-2"/>
          <c:w val="0.93129245739470878"/>
          <c:h val="0.861929059769596"/>
        </c:manualLayout>
      </c:layout>
      <c:lineChart>
        <c:grouping val="standard"/>
        <c:varyColors val="0"/>
        <c:ser>
          <c:idx val="7"/>
          <c:order val="0"/>
          <c:tx>
            <c:strRef>
              <c:f>Winters_Europe_TWh!$B$1</c:f>
              <c:strCache>
                <c:ptCount val="1"/>
                <c:pt idx="0">
                  <c:v>W11-12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Winters_Europe_TWh!$C$2:$C$184</c:f>
              <c:numCache>
                <c:formatCode>#,##0.0</c:formatCode>
                <c:ptCount val="183"/>
                <c:pt idx="0">
                  <c:v>601.73</c:v>
                </c:pt>
                <c:pt idx="1">
                  <c:v>602.39139999999998</c:v>
                </c:pt>
                <c:pt idx="2">
                  <c:v>602.93780000000004</c:v>
                </c:pt>
                <c:pt idx="3">
                  <c:v>603.51</c:v>
                </c:pt>
                <c:pt idx="4">
                  <c:v>604.13890000000004</c:v>
                </c:pt>
                <c:pt idx="5">
                  <c:v>604.57100000000003</c:v>
                </c:pt>
                <c:pt idx="6">
                  <c:v>604.99469999999997</c:v>
                </c:pt>
                <c:pt idx="7">
                  <c:v>605.66890000000001</c:v>
                </c:pt>
                <c:pt idx="8">
                  <c:v>606.29600000000005</c:v>
                </c:pt>
                <c:pt idx="9">
                  <c:v>606.65260000000001</c:v>
                </c:pt>
                <c:pt idx="10">
                  <c:v>607.04039999999998</c:v>
                </c:pt>
                <c:pt idx="11">
                  <c:v>607.4049</c:v>
                </c:pt>
                <c:pt idx="12">
                  <c:v>607.64930000000004</c:v>
                </c:pt>
                <c:pt idx="13">
                  <c:v>608.18679999999995</c:v>
                </c:pt>
                <c:pt idx="14">
                  <c:v>608.45489999999995</c:v>
                </c:pt>
                <c:pt idx="15">
                  <c:v>608.87890000000004</c:v>
                </c:pt>
                <c:pt idx="16">
                  <c:v>608.66579999999999</c:v>
                </c:pt>
                <c:pt idx="17">
                  <c:v>608.35500000000002</c:v>
                </c:pt>
                <c:pt idx="18">
                  <c:v>608.01409999999998</c:v>
                </c:pt>
                <c:pt idx="19">
                  <c:v>607.74890000000005</c:v>
                </c:pt>
                <c:pt idx="20">
                  <c:v>607.4008</c:v>
                </c:pt>
                <c:pt idx="21">
                  <c:v>607.45060000000001</c:v>
                </c:pt>
                <c:pt idx="22">
                  <c:v>607.55129999999997</c:v>
                </c:pt>
                <c:pt idx="23">
                  <c:v>607.08749999999998</c:v>
                </c:pt>
                <c:pt idx="24">
                  <c:v>606.61670000000004</c:v>
                </c:pt>
                <c:pt idx="25">
                  <c:v>606.43399999999997</c:v>
                </c:pt>
                <c:pt idx="26">
                  <c:v>606.02869999999996</c:v>
                </c:pt>
                <c:pt idx="27">
                  <c:v>605.65790000000004</c:v>
                </c:pt>
                <c:pt idx="28">
                  <c:v>605.82489999999996</c:v>
                </c:pt>
                <c:pt idx="29">
                  <c:v>606.11509999999998</c:v>
                </c:pt>
                <c:pt idx="30">
                  <c:v>606.50059999999996</c:v>
                </c:pt>
                <c:pt idx="31">
                  <c:v>606.35940000000005</c:v>
                </c:pt>
                <c:pt idx="32">
                  <c:v>605.60119999999995</c:v>
                </c:pt>
                <c:pt idx="33">
                  <c:v>605.09400000000005</c:v>
                </c:pt>
                <c:pt idx="34">
                  <c:v>604.76</c:v>
                </c:pt>
                <c:pt idx="35">
                  <c:v>604.61760000000004</c:v>
                </c:pt>
                <c:pt idx="36">
                  <c:v>604.63149999999996</c:v>
                </c:pt>
                <c:pt idx="37">
                  <c:v>603.88120000000004</c:v>
                </c:pt>
                <c:pt idx="38">
                  <c:v>603.1155</c:v>
                </c:pt>
                <c:pt idx="39">
                  <c:v>602.35820000000001</c:v>
                </c:pt>
                <c:pt idx="40">
                  <c:v>601.74950000000001</c:v>
                </c:pt>
                <c:pt idx="41">
                  <c:v>600.88760000000002</c:v>
                </c:pt>
                <c:pt idx="42">
                  <c:v>611.74540000000002</c:v>
                </c:pt>
                <c:pt idx="43">
                  <c:v>611.14769999999999</c:v>
                </c:pt>
                <c:pt idx="44">
                  <c:v>609.68010000000004</c:v>
                </c:pt>
                <c:pt idx="45">
                  <c:v>607.8741</c:v>
                </c:pt>
                <c:pt idx="46">
                  <c:v>605.68550000000005</c:v>
                </c:pt>
                <c:pt idx="47">
                  <c:v>603.30700000000002</c:v>
                </c:pt>
                <c:pt idx="48">
                  <c:v>601.45979999999997</c:v>
                </c:pt>
                <c:pt idx="49">
                  <c:v>600.49289999999996</c:v>
                </c:pt>
                <c:pt idx="50">
                  <c:v>599.73929999999996</c:v>
                </c:pt>
                <c:pt idx="51">
                  <c:v>597.85730000000001</c:v>
                </c:pt>
                <c:pt idx="52">
                  <c:v>595.68830000000003</c:v>
                </c:pt>
                <c:pt idx="53">
                  <c:v>593.68939999999998</c:v>
                </c:pt>
                <c:pt idx="54">
                  <c:v>591.66420000000005</c:v>
                </c:pt>
                <c:pt idx="55">
                  <c:v>589.75549999999998</c:v>
                </c:pt>
                <c:pt idx="56">
                  <c:v>588.38469999999995</c:v>
                </c:pt>
                <c:pt idx="57">
                  <c:v>587.31949999999995</c:v>
                </c:pt>
                <c:pt idx="58">
                  <c:v>585.20240000000001</c:v>
                </c:pt>
                <c:pt idx="59">
                  <c:v>583.18700000000001</c:v>
                </c:pt>
                <c:pt idx="60">
                  <c:v>581.71789999999999</c:v>
                </c:pt>
                <c:pt idx="61">
                  <c:v>579.36080000000004</c:v>
                </c:pt>
                <c:pt idx="62">
                  <c:v>577.50530000000003</c:v>
                </c:pt>
                <c:pt idx="63">
                  <c:v>576.2011</c:v>
                </c:pt>
                <c:pt idx="64">
                  <c:v>575.18089999999995</c:v>
                </c:pt>
                <c:pt idx="65">
                  <c:v>573.06479999999999</c:v>
                </c:pt>
                <c:pt idx="66">
                  <c:v>570.67449999999997</c:v>
                </c:pt>
                <c:pt idx="67">
                  <c:v>568.4434</c:v>
                </c:pt>
                <c:pt idx="68">
                  <c:v>566.64440000000002</c:v>
                </c:pt>
                <c:pt idx="69">
                  <c:v>564.74540000000002</c:v>
                </c:pt>
                <c:pt idx="70">
                  <c:v>563.28160000000003</c:v>
                </c:pt>
                <c:pt idx="71">
                  <c:v>561.6472</c:v>
                </c:pt>
                <c:pt idx="72">
                  <c:v>559.54160000000002</c:v>
                </c:pt>
                <c:pt idx="73">
                  <c:v>557.17930000000001</c:v>
                </c:pt>
                <c:pt idx="74">
                  <c:v>554.73779999999999</c:v>
                </c:pt>
                <c:pt idx="75">
                  <c:v>553.74249999999995</c:v>
                </c:pt>
                <c:pt idx="76">
                  <c:v>551.44820000000004</c:v>
                </c:pt>
                <c:pt idx="77">
                  <c:v>549.75350000000003</c:v>
                </c:pt>
                <c:pt idx="78">
                  <c:v>547.82629999999995</c:v>
                </c:pt>
                <c:pt idx="79">
                  <c:v>544.68730000000005</c:v>
                </c:pt>
                <c:pt idx="80">
                  <c:v>541.37969999999996</c:v>
                </c:pt>
                <c:pt idx="81">
                  <c:v>538.19889999999998</c:v>
                </c:pt>
                <c:pt idx="82">
                  <c:v>535.75149999999996</c:v>
                </c:pt>
                <c:pt idx="83">
                  <c:v>534.14570000000003</c:v>
                </c:pt>
                <c:pt idx="84">
                  <c:v>532.40179999999998</c:v>
                </c:pt>
                <c:pt idx="85">
                  <c:v>531.30010000000004</c:v>
                </c:pt>
                <c:pt idx="86">
                  <c:v>530.05520000000001</c:v>
                </c:pt>
                <c:pt idx="87">
                  <c:v>528.46510000000001</c:v>
                </c:pt>
                <c:pt idx="88">
                  <c:v>526.93449999999996</c:v>
                </c:pt>
                <c:pt idx="89">
                  <c:v>525.18629999999996</c:v>
                </c:pt>
                <c:pt idx="90">
                  <c:v>523.45659999999998</c:v>
                </c:pt>
                <c:pt idx="91">
                  <c:v>522.30110000000002</c:v>
                </c:pt>
                <c:pt idx="92">
                  <c:v>538.79079999999999</c:v>
                </c:pt>
                <c:pt idx="93">
                  <c:v>538.31309999999996</c:v>
                </c:pt>
                <c:pt idx="94">
                  <c:v>536.28219999999999</c:v>
                </c:pt>
                <c:pt idx="95">
                  <c:v>534.16890000000001</c:v>
                </c:pt>
                <c:pt idx="96">
                  <c:v>532.15560000000005</c:v>
                </c:pt>
                <c:pt idx="97">
                  <c:v>530.29719999999998</c:v>
                </c:pt>
                <c:pt idx="98">
                  <c:v>528.6662</c:v>
                </c:pt>
                <c:pt idx="99">
                  <c:v>527.10789999999997</c:v>
                </c:pt>
                <c:pt idx="100">
                  <c:v>524.61969999999997</c:v>
                </c:pt>
                <c:pt idx="101">
                  <c:v>521.9588</c:v>
                </c:pt>
                <c:pt idx="102">
                  <c:v>519.43439999999998</c:v>
                </c:pt>
                <c:pt idx="103">
                  <c:v>516.91390000000001</c:v>
                </c:pt>
                <c:pt idx="104">
                  <c:v>514.3845</c:v>
                </c:pt>
                <c:pt idx="105">
                  <c:v>512.26220000000001</c:v>
                </c:pt>
                <c:pt idx="106">
                  <c:v>509.71879999999999</c:v>
                </c:pt>
                <c:pt idx="107">
                  <c:v>505.7312</c:v>
                </c:pt>
                <c:pt idx="108">
                  <c:v>501.40629999999999</c:v>
                </c:pt>
                <c:pt idx="109">
                  <c:v>497.279</c:v>
                </c:pt>
                <c:pt idx="110">
                  <c:v>493.73439999999999</c:v>
                </c:pt>
                <c:pt idx="111">
                  <c:v>490.90320000000003</c:v>
                </c:pt>
                <c:pt idx="112">
                  <c:v>489.07260000000002</c:v>
                </c:pt>
                <c:pt idx="113">
                  <c:v>487.46949999999998</c:v>
                </c:pt>
                <c:pt idx="114">
                  <c:v>484.9058</c:v>
                </c:pt>
                <c:pt idx="115">
                  <c:v>481.87970000000001</c:v>
                </c:pt>
                <c:pt idx="116">
                  <c:v>478.97489999999999</c:v>
                </c:pt>
                <c:pt idx="117">
                  <c:v>475.81180000000001</c:v>
                </c:pt>
                <c:pt idx="118">
                  <c:v>472.6859</c:v>
                </c:pt>
                <c:pt idx="119">
                  <c:v>470.03370000000001</c:v>
                </c:pt>
                <c:pt idx="120">
                  <c:v>467.38069999999999</c:v>
                </c:pt>
                <c:pt idx="121">
                  <c:v>463.25909999999999</c:v>
                </c:pt>
                <c:pt idx="122">
                  <c:v>457.947</c:v>
                </c:pt>
                <c:pt idx="123">
                  <c:v>452.13709999999998</c:v>
                </c:pt>
                <c:pt idx="124">
                  <c:v>445.65699999999998</c:v>
                </c:pt>
                <c:pt idx="125">
                  <c:v>438.7287</c:v>
                </c:pt>
                <c:pt idx="126">
                  <c:v>431.8383</c:v>
                </c:pt>
                <c:pt idx="127">
                  <c:v>425.48070000000001</c:v>
                </c:pt>
                <c:pt idx="128">
                  <c:v>418.49790000000002</c:v>
                </c:pt>
                <c:pt idx="129">
                  <c:v>411.3673</c:v>
                </c:pt>
                <c:pt idx="130">
                  <c:v>404.48129999999998</c:v>
                </c:pt>
                <c:pt idx="131">
                  <c:v>397.7056</c:v>
                </c:pt>
                <c:pt idx="132">
                  <c:v>391.23480000000001</c:v>
                </c:pt>
                <c:pt idx="133">
                  <c:v>385.32380000000001</c:v>
                </c:pt>
                <c:pt idx="134">
                  <c:v>379.79660000000001</c:v>
                </c:pt>
                <c:pt idx="135">
                  <c:v>373.61869999999999</c:v>
                </c:pt>
                <c:pt idx="136">
                  <c:v>368.69130000000001</c:v>
                </c:pt>
                <c:pt idx="137">
                  <c:v>364.90359999999998</c:v>
                </c:pt>
                <c:pt idx="138">
                  <c:v>361.7319</c:v>
                </c:pt>
                <c:pt idx="139">
                  <c:v>359.3107</c:v>
                </c:pt>
                <c:pt idx="140">
                  <c:v>357.84769999999997</c:v>
                </c:pt>
                <c:pt idx="141">
                  <c:v>356.44319999999999</c:v>
                </c:pt>
                <c:pt idx="142">
                  <c:v>353.53750000000002</c:v>
                </c:pt>
                <c:pt idx="143">
                  <c:v>350.93540000000002</c:v>
                </c:pt>
                <c:pt idx="144">
                  <c:v>348.77440000000001</c:v>
                </c:pt>
                <c:pt idx="145">
                  <c:v>346.9212</c:v>
                </c:pt>
                <c:pt idx="146">
                  <c:v>345.5942</c:v>
                </c:pt>
                <c:pt idx="147">
                  <c:v>345.0111</c:v>
                </c:pt>
                <c:pt idx="148">
                  <c:v>344.39499999999998</c:v>
                </c:pt>
                <c:pt idx="149">
                  <c:v>342.7079</c:v>
                </c:pt>
                <c:pt idx="150">
                  <c:v>340.99349999999998</c:v>
                </c:pt>
                <c:pt idx="151">
                  <c:v>339.38990000000001</c:v>
                </c:pt>
                <c:pt idx="152">
                  <c:v>338.33940000000001</c:v>
                </c:pt>
                <c:pt idx="153">
                  <c:v>337.5154</c:v>
                </c:pt>
                <c:pt idx="154">
                  <c:v>337.10640000000001</c:v>
                </c:pt>
                <c:pt idx="155">
                  <c:v>336.56139999999999</c:v>
                </c:pt>
                <c:pt idx="156">
                  <c:v>334.90320000000003</c:v>
                </c:pt>
                <c:pt idx="157">
                  <c:v>332.80619999999999</c:v>
                </c:pt>
                <c:pt idx="158">
                  <c:v>329.95600000000002</c:v>
                </c:pt>
                <c:pt idx="159">
                  <c:v>328.31310000000002</c:v>
                </c:pt>
                <c:pt idx="160">
                  <c:v>327.10039999999998</c:v>
                </c:pt>
                <c:pt idx="161">
                  <c:v>326.5104</c:v>
                </c:pt>
                <c:pt idx="162">
                  <c:v>326.19110000000001</c:v>
                </c:pt>
                <c:pt idx="163">
                  <c:v>325.31240000000003</c:v>
                </c:pt>
                <c:pt idx="164">
                  <c:v>324.66370000000001</c:v>
                </c:pt>
                <c:pt idx="165">
                  <c:v>324.01830000000001</c:v>
                </c:pt>
                <c:pt idx="166">
                  <c:v>323.63299999999998</c:v>
                </c:pt>
                <c:pt idx="167">
                  <c:v>323.57679999999999</c:v>
                </c:pt>
                <c:pt idx="168">
                  <c:v>324.04239999999999</c:v>
                </c:pt>
                <c:pt idx="169">
                  <c:v>324.44279999999998</c:v>
                </c:pt>
                <c:pt idx="170">
                  <c:v>324.23930000000001</c:v>
                </c:pt>
                <c:pt idx="171">
                  <c:v>324.13249999999999</c:v>
                </c:pt>
                <c:pt idx="172">
                  <c:v>324.6028</c:v>
                </c:pt>
                <c:pt idx="173">
                  <c:v>324.88139999999999</c:v>
                </c:pt>
                <c:pt idx="174">
                  <c:v>325.46969999999999</c:v>
                </c:pt>
                <c:pt idx="175">
                  <c:v>326.38369999999998</c:v>
                </c:pt>
                <c:pt idx="176">
                  <c:v>327.48770000000002</c:v>
                </c:pt>
                <c:pt idx="177">
                  <c:v>328.00470000000001</c:v>
                </c:pt>
                <c:pt idx="178">
                  <c:v>328.44290000000001</c:v>
                </c:pt>
                <c:pt idx="179">
                  <c:v>328.97669999999999</c:v>
                </c:pt>
                <c:pt idx="180">
                  <c:v>329.60419999999999</c:v>
                </c:pt>
                <c:pt idx="181">
                  <c:v>330.43650000000002</c:v>
                </c:pt>
                <c:pt idx="182">
                  <c:v>331.27409999999998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F7D-4EFD-B5AA-B009098C82C6}"/>
            </c:ext>
          </c:extLst>
        </c:ser>
        <c:ser>
          <c:idx val="8"/>
          <c:order val="1"/>
          <c:tx>
            <c:strRef>
              <c:f>Winters_Europe_TWh!$E$1</c:f>
              <c:strCache>
                <c:ptCount val="1"/>
                <c:pt idx="0">
                  <c:v>W12-13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Winters_Europe_TWh!$F$2:$F$183</c:f>
              <c:numCache>
                <c:formatCode>0.0</c:formatCode>
                <c:ptCount val="182"/>
                <c:pt idx="0">
                  <c:v>716.23929999999996</c:v>
                </c:pt>
                <c:pt idx="1">
                  <c:v>717.23159999999996</c:v>
                </c:pt>
                <c:pt idx="2">
                  <c:v>718.45590000000004</c:v>
                </c:pt>
                <c:pt idx="3">
                  <c:v>719.39290000000005</c:v>
                </c:pt>
                <c:pt idx="4">
                  <c:v>720.65250000000003</c:v>
                </c:pt>
                <c:pt idx="5">
                  <c:v>722.12840000000006</c:v>
                </c:pt>
                <c:pt idx="6">
                  <c:v>723.44129999999996</c:v>
                </c:pt>
                <c:pt idx="7">
                  <c:v>724.0942</c:v>
                </c:pt>
                <c:pt idx="8">
                  <c:v>724.77480000000003</c:v>
                </c:pt>
                <c:pt idx="9">
                  <c:v>724.97649999999999</c:v>
                </c:pt>
                <c:pt idx="10">
                  <c:v>725.53030000000001</c:v>
                </c:pt>
                <c:pt idx="11">
                  <c:v>726.17309999999998</c:v>
                </c:pt>
                <c:pt idx="12">
                  <c:v>727.16470000000004</c:v>
                </c:pt>
                <c:pt idx="13">
                  <c:v>727.96360000000004</c:v>
                </c:pt>
                <c:pt idx="14">
                  <c:v>728.06579999999997</c:v>
                </c:pt>
                <c:pt idx="15">
                  <c:v>728.44069999999999</c:v>
                </c:pt>
                <c:pt idx="16">
                  <c:v>728.74800000000005</c:v>
                </c:pt>
                <c:pt idx="17">
                  <c:v>729.45209999999997</c:v>
                </c:pt>
                <c:pt idx="18">
                  <c:v>730.36279999999999</c:v>
                </c:pt>
                <c:pt idx="19">
                  <c:v>731.6694</c:v>
                </c:pt>
                <c:pt idx="20">
                  <c:v>733.02350000000001</c:v>
                </c:pt>
                <c:pt idx="21">
                  <c:v>734.04780000000005</c:v>
                </c:pt>
                <c:pt idx="22">
                  <c:v>734.5204</c:v>
                </c:pt>
                <c:pt idx="23">
                  <c:v>734.69659999999999</c:v>
                </c:pt>
                <c:pt idx="24">
                  <c:v>734.83270000000005</c:v>
                </c:pt>
                <c:pt idx="25">
                  <c:v>734.75109999999995</c:v>
                </c:pt>
                <c:pt idx="26">
                  <c:v>734.88679999999999</c:v>
                </c:pt>
                <c:pt idx="27">
                  <c:v>734.43089999999995</c:v>
                </c:pt>
                <c:pt idx="28">
                  <c:v>732.98440000000005</c:v>
                </c:pt>
                <c:pt idx="29">
                  <c:v>731.27809999999999</c:v>
                </c:pt>
                <c:pt idx="30">
                  <c:v>729.92669999999998</c:v>
                </c:pt>
                <c:pt idx="31">
                  <c:v>729.19550000000004</c:v>
                </c:pt>
                <c:pt idx="32">
                  <c:v>728.5154</c:v>
                </c:pt>
                <c:pt idx="33">
                  <c:v>728.13570000000004</c:v>
                </c:pt>
                <c:pt idx="34">
                  <c:v>727.79420000000005</c:v>
                </c:pt>
                <c:pt idx="35">
                  <c:v>726.75789999999995</c:v>
                </c:pt>
                <c:pt idx="36">
                  <c:v>725.39049999999997</c:v>
                </c:pt>
                <c:pt idx="37">
                  <c:v>723.74289999999996</c:v>
                </c:pt>
                <c:pt idx="38">
                  <c:v>721.32429999999999</c:v>
                </c:pt>
                <c:pt idx="39">
                  <c:v>719.97370000000001</c:v>
                </c:pt>
                <c:pt idx="40">
                  <c:v>719.1979</c:v>
                </c:pt>
                <c:pt idx="41">
                  <c:v>718.22469999999998</c:v>
                </c:pt>
                <c:pt idx="42">
                  <c:v>716.49890000000005</c:v>
                </c:pt>
                <c:pt idx="43">
                  <c:v>714.67930000000001</c:v>
                </c:pt>
                <c:pt idx="44">
                  <c:v>712.97680000000003</c:v>
                </c:pt>
                <c:pt idx="45">
                  <c:v>710.82320000000004</c:v>
                </c:pt>
                <c:pt idx="46">
                  <c:v>708.77200000000005</c:v>
                </c:pt>
                <c:pt idx="47">
                  <c:v>707.2663</c:v>
                </c:pt>
                <c:pt idx="48">
                  <c:v>706.00040000000001</c:v>
                </c:pt>
                <c:pt idx="49">
                  <c:v>703.93359999999996</c:v>
                </c:pt>
                <c:pt idx="50">
                  <c:v>702.0675</c:v>
                </c:pt>
                <c:pt idx="51">
                  <c:v>700.16099999999994</c:v>
                </c:pt>
                <c:pt idx="52">
                  <c:v>698.15499999999997</c:v>
                </c:pt>
                <c:pt idx="53">
                  <c:v>696.34079999999994</c:v>
                </c:pt>
                <c:pt idx="54">
                  <c:v>695.3134</c:v>
                </c:pt>
                <c:pt idx="55">
                  <c:v>694.34860000000003</c:v>
                </c:pt>
                <c:pt idx="56">
                  <c:v>692.82339999999999</c:v>
                </c:pt>
                <c:pt idx="57">
                  <c:v>691.08950000000004</c:v>
                </c:pt>
                <c:pt idx="58">
                  <c:v>689.07299999999998</c:v>
                </c:pt>
                <c:pt idx="59">
                  <c:v>686.49180000000001</c:v>
                </c:pt>
                <c:pt idx="60">
                  <c:v>683.2654</c:v>
                </c:pt>
                <c:pt idx="61">
                  <c:v>680.54629999999997</c:v>
                </c:pt>
                <c:pt idx="62">
                  <c:v>677.88689999999997</c:v>
                </c:pt>
                <c:pt idx="63">
                  <c:v>673.61239999999998</c:v>
                </c:pt>
                <c:pt idx="64">
                  <c:v>670.0992</c:v>
                </c:pt>
                <c:pt idx="65">
                  <c:v>666.63879999999995</c:v>
                </c:pt>
                <c:pt idx="66">
                  <c:v>661.67229999999995</c:v>
                </c:pt>
                <c:pt idx="67">
                  <c:v>656.89919999999995</c:v>
                </c:pt>
                <c:pt idx="68">
                  <c:v>652.76859999999999</c:v>
                </c:pt>
                <c:pt idx="69">
                  <c:v>648.88649999999996</c:v>
                </c:pt>
                <c:pt idx="70">
                  <c:v>643.70069999999998</c:v>
                </c:pt>
                <c:pt idx="71">
                  <c:v>638.10109999999997</c:v>
                </c:pt>
                <c:pt idx="72">
                  <c:v>631.86320000000001</c:v>
                </c:pt>
                <c:pt idx="73">
                  <c:v>625.43849999999998</c:v>
                </c:pt>
                <c:pt idx="74">
                  <c:v>620.45659999999998</c:v>
                </c:pt>
                <c:pt idx="75">
                  <c:v>617.49599999999998</c:v>
                </c:pt>
                <c:pt idx="76">
                  <c:v>615.08989999999994</c:v>
                </c:pt>
                <c:pt idx="77">
                  <c:v>611.86580000000004</c:v>
                </c:pt>
                <c:pt idx="78">
                  <c:v>608.55119999999999</c:v>
                </c:pt>
                <c:pt idx="79">
                  <c:v>605.02009999999996</c:v>
                </c:pt>
                <c:pt idx="80">
                  <c:v>601.59119999999996</c:v>
                </c:pt>
                <c:pt idx="81">
                  <c:v>596.78719999999998</c:v>
                </c:pt>
                <c:pt idx="82">
                  <c:v>594.32330000000002</c:v>
                </c:pt>
                <c:pt idx="83">
                  <c:v>592.26729999999998</c:v>
                </c:pt>
                <c:pt idx="84">
                  <c:v>590.56849999999997</c:v>
                </c:pt>
                <c:pt idx="85">
                  <c:v>589.41340000000002</c:v>
                </c:pt>
                <c:pt idx="86">
                  <c:v>588.36099999999999</c:v>
                </c:pt>
                <c:pt idx="87">
                  <c:v>586.92439999999999</c:v>
                </c:pt>
                <c:pt idx="88">
                  <c:v>585.65949999999998</c:v>
                </c:pt>
                <c:pt idx="89">
                  <c:v>584.47820000000002</c:v>
                </c:pt>
                <c:pt idx="90">
                  <c:v>583.14419999999996</c:v>
                </c:pt>
                <c:pt idx="91">
                  <c:v>581.84069999999997</c:v>
                </c:pt>
                <c:pt idx="92">
                  <c:v>578.19820000000004</c:v>
                </c:pt>
                <c:pt idx="93">
                  <c:v>574.99890000000005</c:v>
                </c:pt>
                <c:pt idx="94">
                  <c:v>571.84990000000005</c:v>
                </c:pt>
                <c:pt idx="95">
                  <c:v>569.39390000000003</c:v>
                </c:pt>
                <c:pt idx="96">
                  <c:v>567.26070000000004</c:v>
                </c:pt>
                <c:pt idx="97">
                  <c:v>564.90419999999995</c:v>
                </c:pt>
                <c:pt idx="98">
                  <c:v>561.52139999999997</c:v>
                </c:pt>
                <c:pt idx="99">
                  <c:v>557.96550000000002</c:v>
                </c:pt>
                <c:pt idx="100">
                  <c:v>553.93550000000005</c:v>
                </c:pt>
                <c:pt idx="101">
                  <c:v>549.85760000000005</c:v>
                </c:pt>
                <c:pt idx="102">
                  <c:v>545.49249999999995</c:v>
                </c:pt>
                <c:pt idx="103">
                  <c:v>542.02530000000002</c:v>
                </c:pt>
                <c:pt idx="104">
                  <c:v>538.34469999999999</c:v>
                </c:pt>
                <c:pt idx="105">
                  <c:v>532.8845</c:v>
                </c:pt>
                <c:pt idx="106">
                  <c:v>527.14170000000001</c:v>
                </c:pt>
                <c:pt idx="107">
                  <c:v>520.80740000000003</c:v>
                </c:pt>
                <c:pt idx="108">
                  <c:v>514.02700000000004</c:v>
                </c:pt>
                <c:pt idx="109">
                  <c:v>507.68770000000001</c:v>
                </c:pt>
                <c:pt idx="110">
                  <c:v>502.8143</c:v>
                </c:pt>
                <c:pt idx="111">
                  <c:v>498.51639999999998</c:v>
                </c:pt>
                <c:pt idx="112">
                  <c:v>493.18259999999998</c:v>
                </c:pt>
                <c:pt idx="113">
                  <c:v>487.88150000000002</c:v>
                </c:pt>
                <c:pt idx="114">
                  <c:v>482.05160000000001</c:v>
                </c:pt>
                <c:pt idx="115">
                  <c:v>476.0548</c:v>
                </c:pt>
                <c:pt idx="116">
                  <c:v>470.1807</c:v>
                </c:pt>
                <c:pt idx="117">
                  <c:v>465.52409999999998</c:v>
                </c:pt>
                <c:pt idx="118">
                  <c:v>461.33870000000002</c:v>
                </c:pt>
                <c:pt idx="119">
                  <c:v>456.07799999999997</c:v>
                </c:pt>
                <c:pt idx="120">
                  <c:v>451.99630000000002</c:v>
                </c:pt>
                <c:pt idx="121">
                  <c:v>448.50279999999998</c:v>
                </c:pt>
                <c:pt idx="122">
                  <c:v>445.3836</c:v>
                </c:pt>
                <c:pt idx="123">
                  <c:v>442.0772</c:v>
                </c:pt>
                <c:pt idx="124">
                  <c:v>439.37860000000001</c:v>
                </c:pt>
                <c:pt idx="125">
                  <c:v>436.3931</c:v>
                </c:pt>
                <c:pt idx="126">
                  <c:v>432.38440000000003</c:v>
                </c:pt>
                <c:pt idx="127">
                  <c:v>427.99669999999998</c:v>
                </c:pt>
                <c:pt idx="128">
                  <c:v>423.6472</c:v>
                </c:pt>
                <c:pt idx="129">
                  <c:v>418.84789999999998</c:v>
                </c:pt>
                <c:pt idx="130">
                  <c:v>413.83440000000002</c:v>
                </c:pt>
                <c:pt idx="131">
                  <c:v>409.40460000000002</c:v>
                </c:pt>
                <c:pt idx="132">
                  <c:v>405.09870000000001</c:v>
                </c:pt>
                <c:pt idx="133">
                  <c:v>399.4547</c:v>
                </c:pt>
                <c:pt idx="134">
                  <c:v>393.78609999999998</c:v>
                </c:pt>
                <c:pt idx="135">
                  <c:v>387.79750000000001</c:v>
                </c:pt>
                <c:pt idx="136">
                  <c:v>382.4751</c:v>
                </c:pt>
                <c:pt idx="137">
                  <c:v>378.08460000000002</c:v>
                </c:pt>
                <c:pt idx="138">
                  <c:v>374.91759999999999</c:v>
                </c:pt>
                <c:pt idx="139">
                  <c:v>374.95339999999999</c:v>
                </c:pt>
                <c:pt idx="140">
                  <c:v>370.44</c:v>
                </c:pt>
                <c:pt idx="141">
                  <c:v>367.42380000000003</c:v>
                </c:pt>
                <c:pt idx="142">
                  <c:v>362.16570000000002</c:v>
                </c:pt>
                <c:pt idx="143">
                  <c:v>356.21530000000001</c:v>
                </c:pt>
                <c:pt idx="144">
                  <c:v>349.9991</c:v>
                </c:pt>
                <c:pt idx="145">
                  <c:v>344.5779</c:v>
                </c:pt>
                <c:pt idx="146">
                  <c:v>339.51929999999999</c:v>
                </c:pt>
                <c:pt idx="147">
                  <c:v>333.83670000000001</c:v>
                </c:pt>
                <c:pt idx="148">
                  <c:v>328.6968</c:v>
                </c:pt>
                <c:pt idx="149">
                  <c:v>323.76780000000002</c:v>
                </c:pt>
                <c:pt idx="150">
                  <c:v>319.44659999999999</c:v>
                </c:pt>
                <c:pt idx="151">
                  <c:v>315.76729999999998</c:v>
                </c:pt>
                <c:pt idx="152">
                  <c:v>312.91629999999998</c:v>
                </c:pt>
                <c:pt idx="153">
                  <c:v>310.07150000000001</c:v>
                </c:pt>
                <c:pt idx="154">
                  <c:v>306.75909999999999</c:v>
                </c:pt>
                <c:pt idx="155">
                  <c:v>303.98849999999999</c:v>
                </c:pt>
                <c:pt idx="156">
                  <c:v>301.61009999999999</c:v>
                </c:pt>
                <c:pt idx="157">
                  <c:v>299.697</c:v>
                </c:pt>
                <c:pt idx="158">
                  <c:v>298.12740000000002</c:v>
                </c:pt>
                <c:pt idx="159">
                  <c:v>297.01179999999999</c:v>
                </c:pt>
                <c:pt idx="160">
                  <c:v>295.49950000000001</c:v>
                </c:pt>
                <c:pt idx="161">
                  <c:v>292.33159999999998</c:v>
                </c:pt>
                <c:pt idx="162">
                  <c:v>288.21370000000002</c:v>
                </c:pt>
                <c:pt idx="163">
                  <c:v>283.5557</c:v>
                </c:pt>
                <c:pt idx="164">
                  <c:v>278.67930000000001</c:v>
                </c:pt>
                <c:pt idx="165">
                  <c:v>274.08120000000002</c:v>
                </c:pt>
                <c:pt idx="166">
                  <c:v>270.82400000000001</c:v>
                </c:pt>
                <c:pt idx="167">
                  <c:v>267.99310000000003</c:v>
                </c:pt>
                <c:pt idx="168">
                  <c:v>263.95920000000001</c:v>
                </c:pt>
                <c:pt idx="169">
                  <c:v>260.59730000000002</c:v>
                </c:pt>
                <c:pt idx="170">
                  <c:v>256.94549999999998</c:v>
                </c:pt>
                <c:pt idx="171">
                  <c:v>253.81890000000001</c:v>
                </c:pt>
                <c:pt idx="172">
                  <c:v>250.90870000000001</c:v>
                </c:pt>
                <c:pt idx="173">
                  <c:v>247.9855</c:v>
                </c:pt>
                <c:pt idx="174">
                  <c:v>244.7098</c:v>
                </c:pt>
                <c:pt idx="175">
                  <c:v>240.5318</c:v>
                </c:pt>
                <c:pt idx="176">
                  <c:v>236.1885</c:v>
                </c:pt>
                <c:pt idx="177">
                  <c:v>232.21369999999999</c:v>
                </c:pt>
                <c:pt idx="178">
                  <c:v>228.73660000000001</c:v>
                </c:pt>
                <c:pt idx="179">
                  <c:v>226.03739999999999</c:v>
                </c:pt>
                <c:pt idx="180">
                  <c:v>224.29060000000001</c:v>
                </c:pt>
                <c:pt idx="181">
                  <c:v>222.77170000000001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F7D-4EFD-B5AA-B009098C82C6}"/>
            </c:ext>
          </c:extLst>
        </c:ser>
        <c:ser>
          <c:idx val="9"/>
          <c:order val="2"/>
          <c:tx>
            <c:strRef>
              <c:f>Winters_Europe_TWh!$H$1</c:f>
              <c:strCache>
                <c:ptCount val="1"/>
                <c:pt idx="0">
                  <c:v>W13-14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Winters_Europe_TWh!$I$2:$I$183</c:f>
              <c:numCache>
                <c:formatCode>0.0</c:formatCode>
                <c:ptCount val="182"/>
                <c:pt idx="0">
                  <c:v>724.13009999999997</c:v>
                </c:pt>
                <c:pt idx="1">
                  <c:v>725.5222</c:v>
                </c:pt>
                <c:pt idx="2">
                  <c:v>726.97709999999995</c:v>
                </c:pt>
                <c:pt idx="3">
                  <c:v>728.19780000000003</c:v>
                </c:pt>
                <c:pt idx="4">
                  <c:v>730.06619999999998</c:v>
                </c:pt>
                <c:pt idx="5">
                  <c:v>732.14250000000004</c:v>
                </c:pt>
                <c:pt idx="6">
                  <c:v>733.63009999999997</c:v>
                </c:pt>
                <c:pt idx="7">
                  <c:v>735.10069999999996</c:v>
                </c:pt>
                <c:pt idx="8">
                  <c:v>736.44330000000002</c:v>
                </c:pt>
                <c:pt idx="9">
                  <c:v>737.726</c:v>
                </c:pt>
                <c:pt idx="10">
                  <c:v>738.48649999999998</c:v>
                </c:pt>
                <c:pt idx="11">
                  <c:v>740.13459999999998</c:v>
                </c:pt>
                <c:pt idx="12">
                  <c:v>741.69629999999995</c:v>
                </c:pt>
                <c:pt idx="13">
                  <c:v>742.09109999999998</c:v>
                </c:pt>
                <c:pt idx="14">
                  <c:v>742.58579999999995</c:v>
                </c:pt>
                <c:pt idx="15">
                  <c:v>743.18299999999999</c:v>
                </c:pt>
                <c:pt idx="16">
                  <c:v>744.18679999999995</c:v>
                </c:pt>
                <c:pt idx="17">
                  <c:v>745.24720000000002</c:v>
                </c:pt>
                <c:pt idx="18">
                  <c:v>746.95439999999996</c:v>
                </c:pt>
                <c:pt idx="19">
                  <c:v>748.84730000000002</c:v>
                </c:pt>
                <c:pt idx="20">
                  <c:v>750.20899999999995</c:v>
                </c:pt>
                <c:pt idx="21">
                  <c:v>751.78899999999999</c:v>
                </c:pt>
                <c:pt idx="22">
                  <c:v>753.31650000000002</c:v>
                </c:pt>
                <c:pt idx="23">
                  <c:v>754.88720000000001</c:v>
                </c:pt>
                <c:pt idx="24">
                  <c:v>756.72529999999995</c:v>
                </c:pt>
                <c:pt idx="25">
                  <c:v>758.82560000000001</c:v>
                </c:pt>
                <c:pt idx="26">
                  <c:v>760.99180000000001</c:v>
                </c:pt>
                <c:pt idx="27">
                  <c:v>762.48159999999996</c:v>
                </c:pt>
                <c:pt idx="28">
                  <c:v>763.26990000000001</c:v>
                </c:pt>
                <c:pt idx="29">
                  <c:v>763.57429999999999</c:v>
                </c:pt>
                <c:pt idx="30">
                  <c:v>763.6712</c:v>
                </c:pt>
                <c:pt idx="31">
                  <c:v>766.0403</c:v>
                </c:pt>
                <c:pt idx="32">
                  <c:v>766.80430000000001</c:v>
                </c:pt>
                <c:pt idx="33">
                  <c:v>767.39009999999996</c:v>
                </c:pt>
                <c:pt idx="34">
                  <c:v>766.73739999999998</c:v>
                </c:pt>
                <c:pt idx="35">
                  <c:v>766.01530000000002</c:v>
                </c:pt>
                <c:pt idx="36">
                  <c:v>765.36770000000001</c:v>
                </c:pt>
                <c:pt idx="37">
                  <c:v>765.55139999999994</c:v>
                </c:pt>
                <c:pt idx="38">
                  <c:v>765.47239999999999</c:v>
                </c:pt>
                <c:pt idx="39">
                  <c:v>765.78800000000001</c:v>
                </c:pt>
                <c:pt idx="40">
                  <c:v>765.6404</c:v>
                </c:pt>
                <c:pt idx="41">
                  <c:v>764.66240000000005</c:v>
                </c:pt>
                <c:pt idx="42">
                  <c:v>763.27530000000002</c:v>
                </c:pt>
                <c:pt idx="43">
                  <c:v>761.78070000000002</c:v>
                </c:pt>
                <c:pt idx="44">
                  <c:v>760.06470000000002</c:v>
                </c:pt>
                <c:pt idx="45">
                  <c:v>757.84320000000002</c:v>
                </c:pt>
                <c:pt idx="46">
                  <c:v>756.33119999999997</c:v>
                </c:pt>
                <c:pt idx="47">
                  <c:v>754.90219999999999</c:v>
                </c:pt>
                <c:pt idx="48">
                  <c:v>752.62699999999995</c:v>
                </c:pt>
                <c:pt idx="49">
                  <c:v>750.14679999999998</c:v>
                </c:pt>
                <c:pt idx="50">
                  <c:v>747.41809999999998</c:v>
                </c:pt>
                <c:pt idx="51">
                  <c:v>743.798</c:v>
                </c:pt>
                <c:pt idx="52">
                  <c:v>740.55</c:v>
                </c:pt>
                <c:pt idx="53">
                  <c:v>738.49699999999996</c:v>
                </c:pt>
                <c:pt idx="54">
                  <c:v>736.78340000000003</c:v>
                </c:pt>
                <c:pt idx="55">
                  <c:v>732.94629999999995</c:v>
                </c:pt>
                <c:pt idx="56">
                  <c:v>728.11680000000001</c:v>
                </c:pt>
                <c:pt idx="57">
                  <c:v>723.10860000000002</c:v>
                </c:pt>
                <c:pt idx="58">
                  <c:v>718.12400000000002</c:v>
                </c:pt>
                <c:pt idx="59">
                  <c:v>714.10649999999998</c:v>
                </c:pt>
                <c:pt idx="60">
                  <c:v>711.5616</c:v>
                </c:pt>
                <c:pt idx="61">
                  <c:v>709.05640000000005</c:v>
                </c:pt>
                <c:pt idx="62">
                  <c:v>705.05340000000001</c:v>
                </c:pt>
                <c:pt idx="63">
                  <c:v>700.4316</c:v>
                </c:pt>
                <c:pt idx="64">
                  <c:v>695.52560000000005</c:v>
                </c:pt>
                <c:pt idx="65">
                  <c:v>690.91010000000006</c:v>
                </c:pt>
                <c:pt idx="66">
                  <c:v>686.39970000000005</c:v>
                </c:pt>
                <c:pt idx="67">
                  <c:v>682.93679999999995</c:v>
                </c:pt>
                <c:pt idx="68">
                  <c:v>680.34010000000001</c:v>
                </c:pt>
                <c:pt idx="69">
                  <c:v>676.12860000000001</c:v>
                </c:pt>
                <c:pt idx="70">
                  <c:v>671.92639999999994</c:v>
                </c:pt>
                <c:pt idx="71">
                  <c:v>667.41920000000005</c:v>
                </c:pt>
                <c:pt idx="72">
                  <c:v>662.68769999999995</c:v>
                </c:pt>
                <c:pt idx="73">
                  <c:v>658.10469999999998</c:v>
                </c:pt>
                <c:pt idx="74">
                  <c:v>655.16849999999999</c:v>
                </c:pt>
                <c:pt idx="75">
                  <c:v>652.85839999999996</c:v>
                </c:pt>
                <c:pt idx="76">
                  <c:v>649.5684</c:v>
                </c:pt>
                <c:pt idx="77">
                  <c:v>645.57190000000003</c:v>
                </c:pt>
                <c:pt idx="78">
                  <c:v>641.77859999999998</c:v>
                </c:pt>
                <c:pt idx="79">
                  <c:v>638.27620000000002</c:v>
                </c:pt>
                <c:pt idx="80">
                  <c:v>634.90239999999994</c:v>
                </c:pt>
                <c:pt idx="81">
                  <c:v>632.93190000000004</c:v>
                </c:pt>
                <c:pt idx="82">
                  <c:v>631.34649999999999</c:v>
                </c:pt>
                <c:pt idx="83">
                  <c:v>629.75220000000002</c:v>
                </c:pt>
                <c:pt idx="84">
                  <c:v>628.92550000000006</c:v>
                </c:pt>
                <c:pt idx="85">
                  <c:v>628.61760000000004</c:v>
                </c:pt>
                <c:pt idx="86">
                  <c:v>628.00760000000002</c:v>
                </c:pt>
                <c:pt idx="87">
                  <c:v>627.07569999999998</c:v>
                </c:pt>
                <c:pt idx="88">
                  <c:v>626.2441</c:v>
                </c:pt>
                <c:pt idx="89">
                  <c:v>625.28579999999999</c:v>
                </c:pt>
                <c:pt idx="90">
                  <c:v>624.82140000000004</c:v>
                </c:pt>
                <c:pt idx="91">
                  <c:v>623.41120000000001</c:v>
                </c:pt>
                <c:pt idx="92">
                  <c:v>622.71339999999998</c:v>
                </c:pt>
                <c:pt idx="93">
                  <c:v>621.29430000000002</c:v>
                </c:pt>
                <c:pt idx="94">
                  <c:v>619.62059999999997</c:v>
                </c:pt>
                <c:pt idx="95">
                  <c:v>618.31700000000001</c:v>
                </c:pt>
                <c:pt idx="96">
                  <c:v>617.02940000000001</c:v>
                </c:pt>
                <c:pt idx="97">
                  <c:v>615.23569999999995</c:v>
                </c:pt>
                <c:pt idx="98">
                  <c:v>613.12530000000004</c:v>
                </c:pt>
                <c:pt idx="99">
                  <c:v>610.84870000000001</c:v>
                </c:pt>
                <c:pt idx="100">
                  <c:v>608.6848</c:v>
                </c:pt>
                <c:pt idx="101">
                  <c:v>606.17729999999995</c:v>
                </c:pt>
                <c:pt idx="102">
                  <c:v>604.19169999999997</c:v>
                </c:pt>
                <c:pt idx="103">
                  <c:v>602.1558</c:v>
                </c:pt>
                <c:pt idx="104">
                  <c:v>598.74670000000003</c:v>
                </c:pt>
                <c:pt idx="105">
                  <c:v>595.08109999999999</c:v>
                </c:pt>
                <c:pt idx="106">
                  <c:v>591.56759999999997</c:v>
                </c:pt>
                <c:pt idx="107">
                  <c:v>588.35749999999996</c:v>
                </c:pt>
                <c:pt idx="108">
                  <c:v>585.3442</c:v>
                </c:pt>
                <c:pt idx="109">
                  <c:v>583.14440000000002</c:v>
                </c:pt>
                <c:pt idx="110">
                  <c:v>581.11350000000004</c:v>
                </c:pt>
                <c:pt idx="111">
                  <c:v>577.4624</c:v>
                </c:pt>
                <c:pt idx="112">
                  <c:v>573.39549999999997</c:v>
                </c:pt>
                <c:pt idx="113">
                  <c:v>569.22640000000001</c:v>
                </c:pt>
                <c:pt idx="114">
                  <c:v>564.90009999999995</c:v>
                </c:pt>
                <c:pt idx="115">
                  <c:v>560.8614</c:v>
                </c:pt>
                <c:pt idx="116">
                  <c:v>557.90639999999996</c:v>
                </c:pt>
                <c:pt idx="117">
                  <c:v>554.94730000000004</c:v>
                </c:pt>
                <c:pt idx="118">
                  <c:v>550.1694</c:v>
                </c:pt>
                <c:pt idx="119">
                  <c:v>545.51030000000003</c:v>
                </c:pt>
                <c:pt idx="120">
                  <c:v>540.39819999999997</c:v>
                </c:pt>
                <c:pt idx="121">
                  <c:v>534.90319999999997</c:v>
                </c:pt>
                <c:pt idx="122">
                  <c:v>530.30129999999997</c:v>
                </c:pt>
                <c:pt idx="123">
                  <c:v>527.50049999999999</c:v>
                </c:pt>
                <c:pt idx="124">
                  <c:v>524.84370000000001</c:v>
                </c:pt>
                <c:pt idx="125">
                  <c:v>520.98320000000001</c:v>
                </c:pt>
                <c:pt idx="126">
                  <c:v>517.3442</c:v>
                </c:pt>
                <c:pt idx="127">
                  <c:v>513.85299999999995</c:v>
                </c:pt>
                <c:pt idx="128">
                  <c:v>510.7158</c:v>
                </c:pt>
                <c:pt idx="129">
                  <c:v>507.91359999999997</c:v>
                </c:pt>
                <c:pt idx="130">
                  <c:v>505.66730000000001</c:v>
                </c:pt>
                <c:pt idx="131">
                  <c:v>503.4151</c:v>
                </c:pt>
                <c:pt idx="132">
                  <c:v>499.78719999999998</c:v>
                </c:pt>
                <c:pt idx="133">
                  <c:v>496.37849999999997</c:v>
                </c:pt>
                <c:pt idx="134">
                  <c:v>492.99149999999997</c:v>
                </c:pt>
                <c:pt idx="135">
                  <c:v>489.58159999999998</c:v>
                </c:pt>
                <c:pt idx="136">
                  <c:v>486.70150000000001</c:v>
                </c:pt>
                <c:pt idx="137">
                  <c:v>484.65460000000002</c:v>
                </c:pt>
                <c:pt idx="138">
                  <c:v>482.66129999999998</c:v>
                </c:pt>
                <c:pt idx="139">
                  <c:v>479.64449999999999</c:v>
                </c:pt>
                <c:pt idx="140">
                  <c:v>476.88510000000002</c:v>
                </c:pt>
                <c:pt idx="141">
                  <c:v>474.65230000000003</c:v>
                </c:pt>
                <c:pt idx="142">
                  <c:v>472.3091</c:v>
                </c:pt>
                <c:pt idx="143">
                  <c:v>470.20960000000002</c:v>
                </c:pt>
                <c:pt idx="144">
                  <c:v>468.73489999999998</c:v>
                </c:pt>
                <c:pt idx="145">
                  <c:v>467.35930000000002</c:v>
                </c:pt>
                <c:pt idx="146">
                  <c:v>465.137</c:v>
                </c:pt>
                <c:pt idx="147">
                  <c:v>462.88690000000003</c:v>
                </c:pt>
                <c:pt idx="148">
                  <c:v>460.53890000000001</c:v>
                </c:pt>
                <c:pt idx="149">
                  <c:v>458.10050000000001</c:v>
                </c:pt>
                <c:pt idx="150">
                  <c:v>455.47129999999999</c:v>
                </c:pt>
                <c:pt idx="151">
                  <c:v>458.23430000000002</c:v>
                </c:pt>
                <c:pt idx="152">
                  <c:v>456.76710000000003</c:v>
                </c:pt>
                <c:pt idx="153">
                  <c:v>454.56279999999998</c:v>
                </c:pt>
                <c:pt idx="154">
                  <c:v>452.06610000000001</c:v>
                </c:pt>
                <c:pt idx="155">
                  <c:v>450.10340000000002</c:v>
                </c:pt>
                <c:pt idx="156">
                  <c:v>448.28640000000001</c:v>
                </c:pt>
                <c:pt idx="157">
                  <c:v>447.0061</c:v>
                </c:pt>
                <c:pt idx="158">
                  <c:v>446.351</c:v>
                </c:pt>
                <c:pt idx="159">
                  <c:v>446.07220000000001</c:v>
                </c:pt>
                <c:pt idx="160">
                  <c:v>445.1146</c:v>
                </c:pt>
                <c:pt idx="161">
                  <c:v>443.86360000000002</c:v>
                </c:pt>
                <c:pt idx="162">
                  <c:v>442.66410000000002</c:v>
                </c:pt>
                <c:pt idx="163">
                  <c:v>437.94540000000001</c:v>
                </c:pt>
                <c:pt idx="164">
                  <c:v>437.43049999999999</c:v>
                </c:pt>
                <c:pt idx="165">
                  <c:v>437.52440000000001</c:v>
                </c:pt>
                <c:pt idx="166">
                  <c:v>437.80239999999998</c:v>
                </c:pt>
                <c:pt idx="167">
                  <c:v>437.35899999999998</c:v>
                </c:pt>
                <c:pt idx="168">
                  <c:v>437.22879999999998</c:v>
                </c:pt>
                <c:pt idx="169">
                  <c:v>437.19310000000002</c:v>
                </c:pt>
                <c:pt idx="170">
                  <c:v>437.4812</c:v>
                </c:pt>
                <c:pt idx="171">
                  <c:v>437.87920000000003</c:v>
                </c:pt>
                <c:pt idx="172">
                  <c:v>438.26940000000002</c:v>
                </c:pt>
                <c:pt idx="173">
                  <c:v>436.92399999999998</c:v>
                </c:pt>
                <c:pt idx="174">
                  <c:v>435.63650000000001</c:v>
                </c:pt>
                <c:pt idx="175">
                  <c:v>433.61189999999999</c:v>
                </c:pt>
                <c:pt idx="176">
                  <c:v>431.88260000000002</c:v>
                </c:pt>
                <c:pt idx="177">
                  <c:v>430.61059999999998</c:v>
                </c:pt>
                <c:pt idx="178">
                  <c:v>430.31180000000001</c:v>
                </c:pt>
                <c:pt idx="179">
                  <c:v>431.18720000000002</c:v>
                </c:pt>
                <c:pt idx="180">
                  <c:v>432.60649999999998</c:v>
                </c:pt>
                <c:pt idx="181">
                  <c:v>433.39620000000002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F7D-4EFD-B5AA-B009098C82C6}"/>
            </c:ext>
          </c:extLst>
        </c:ser>
        <c:ser>
          <c:idx val="10"/>
          <c:order val="3"/>
          <c:tx>
            <c:strRef>
              <c:f>Winters_Europe_TWh!$K$1</c:f>
              <c:strCache>
                <c:ptCount val="1"/>
                <c:pt idx="0">
                  <c:v>W14-15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Winters_Europe_TWh!$L$2:$L$184</c:f>
              <c:numCache>
                <c:formatCode>0.0</c:formatCode>
                <c:ptCount val="183"/>
                <c:pt idx="0">
                  <c:v>867.41480000000001</c:v>
                </c:pt>
                <c:pt idx="1">
                  <c:v>868.55709999999999</c:v>
                </c:pt>
                <c:pt idx="2">
                  <c:v>869.87729999999999</c:v>
                </c:pt>
                <c:pt idx="3">
                  <c:v>871.51220000000001</c:v>
                </c:pt>
                <c:pt idx="4">
                  <c:v>873.17269999999996</c:v>
                </c:pt>
                <c:pt idx="5">
                  <c:v>873.91600000000005</c:v>
                </c:pt>
                <c:pt idx="6">
                  <c:v>874.16189999999995</c:v>
                </c:pt>
                <c:pt idx="7">
                  <c:v>874.75609999999995</c:v>
                </c:pt>
                <c:pt idx="8">
                  <c:v>875.49860000000001</c:v>
                </c:pt>
                <c:pt idx="9">
                  <c:v>876.24080000000004</c:v>
                </c:pt>
                <c:pt idx="10">
                  <c:v>877.77610000000004</c:v>
                </c:pt>
                <c:pt idx="11">
                  <c:v>879.58929999999998</c:v>
                </c:pt>
                <c:pt idx="12">
                  <c:v>880.55219999999997</c:v>
                </c:pt>
                <c:pt idx="13">
                  <c:v>881.16570000000002</c:v>
                </c:pt>
                <c:pt idx="14">
                  <c:v>881.66750000000002</c:v>
                </c:pt>
                <c:pt idx="15">
                  <c:v>882.51700000000005</c:v>
                </c:pt>
                <c:pt idx="16">
                  <c:v>883.33119999999997</c:v>
                </c:pt>
                <c:pt idx="17">
                  <c:v>884.99099999999999</c:v>
                </c:pt>
                <c:pt idx="18">
                  <c:v>886.75570000000005</c:v>
                </c:pt>
                <c:pt idx="19">
                  <c:v>887.65800000000002</c:v>
                </c:pt>
                <c:pt idx="20">
                  <c:v>888.08770000000004</c:v>
                </c:pt>
                <c:pt idx="21">
                  <c:v>887.80899999999997</c:v>
                </c:pt>
                <c:pt idx="22">
                  <c:v>887.26869999999997</c:v>
                </c:pt>
                <c:pt idx="23">
                  <c:v>887.14359999999999</c:v>
                </c:pt>
                <c:pt idx="24">
                  <c:v>887.65779999999995</c:v>
                </c:pt>
                <c:pt idx="25">
                  <c:v>888.25580000000002</c:v>
                </c:pt>
                <c:pt idx="26">
                  <c:v>887.78729999999996</c:v>
                </c:pt>
                <c:pt idx="27">
                  <c:v>886.66849999999999</c:v>
                </c:pt>
                <c:pt idx="28">
                  <c:v>885.13220000000001</c:v>
                </c:pt>
                <c:pt idx="29">
                  <c:v>883.94880000000001</c:v>
                </c:pt>
                <c:pt idx="30">
                  <c:v>887.57479999999998</c:v>
                </c:pt>
                <c:pt idx="31">
                  <c:v>888.15239999999994</c:v>
                </c:pt>
                <c:pt idx="32">
                  <c:v>888.73099999999999</c:v>
                </c:pt>
                <c:pt idx="33">
                  <c:v>888.07569999999998</c:v>
                </c:pt>
                <c:pt idx="34">
                  <c:v>887.23230000000001</c:v>
                </c:pt>
                <c:pt idx="35">
                  <c:v>885.99379999999996</c:v>
                </c:pt>
                <c:pt idx="36">
                  <c:v>884.5421</c:v>
                </c:pt>
                <c:pt idx="37">
                  <c:v>883.72109999999998</c:v>
                </c:pt>
                <c:pt idx="38">
                  <c:v>883.55290000000002</c:v>
                </c:pt>
                <c:pt idx="39">
                  <c:v>883.32380000000001</c:v>
                </c:pt>
                <c:pt idx="40">
                  <c:v>882.05769999999995</c:v>
                </c:pt>
                <c:pt idx="41">
                  <c:v>881.22879999999998</c:v>
                </c:pt>
                <c:pt idx="42">
                  <c:v>880.06309999999996</c:v>
                </c:pt>
                <c:pt idx="43">
                  <c:v>878.99900000000002</c:v>
                </c:pt>
                <c:pt idx="44">
                  <c:v>878.34190000000001</c:v>
                </c:pt>
                <c:pt idx="45">
                  <c:v>878.07140000000004</c:v>
                </c:pt>
                <c:pt idx="46">
                  <c:v>877.67049999999995</c:v>
                </c:pt>
                <c:pt idx="47">
                  <c:v>876.09900000000005</c:v>
                </c:pt>
                <c:pt idx="48">
                  <c:v>874.08659999999998</c:v>
                </c:pt>
                <c:pt idx="49">
                  <c:v>871.78240000000005</c:v>
                </c:pt>
                <c:pt idx="50">
                  <c:v>869.11199999999997</c:v>
                </c:pt>
                <c:pt idx="51">
                  <c:v>866.42909999999995</c:v>
                </c:pt>
                <c:pt idx="52">
                  <c:v>864.96259999999995</c:v>
                </c:pt>
                <c:pt idx="53">
                  <c:v>863.84670000000006</c:v>
                </c:pt>
                <c:pt idx="54">
                  <c:v>861.21780000000001</c:v>
                </c:pt>
                <c:pt idx="55">
                  <c:v>857.74850000000004</c:v>
                </c:pt>
                <c:pt idx="56">
                  <c:v>854.05449999999996</c:v>
                </c:pt>
                <c:pt idx="57">
                  <c:v>850.79459999999995</c:v>
                </c:pt>
                <c:pt idx="58">
                  <c:v>848.00009999999997</c:v>
                </c:pt>
                <c:pt idx="59">
                  <c:v>845.63329999999996</c:v>
                </c:pt>
                <c:pt idx="60">
                  <c:v>843.36210000000005</c:v>
                </c:pt>
                <c:pt idx="61">
                  <c:v>839.98030000000006</c:v>
                </c:pt>
                <c:pt idx="62">
                  <c:v>835.0779</c:v>
                </c:pt>
                <c:pt idx="63">
                  <c:v>829.73090000000002</c:v>
                </c:pt>
                <c:pt idx="64">
                  <c:v>824.4873</c:v>
                </c:pt>
                <c:pt idx="65">
                  <c:v>819.81299999999999</c:v>
                </c:pt>
                <c:pt idx="66">
                  <c:v>816.70450000000005</c:v>
                </c:pt>
                <c:pt idx="67">
                  <c:v>813.57370000000003</c:v>
                </c:pt>
                <c:pt idx="68">
                  <c:v>809.30430000000001</c:v>
                </c:pt>
                <c:pt idx="69">
                  <c:v>803.89880000000005</c:v>
                </c:pt>
                <c:pt idx="70">
                  <c:v>798.80370000000005</c:v>
                </c:pt>
                <c:pt idx="71">
                  <c:v>793.6422</c:v>
                </c:pt>
                <c:pt idx="72">
                  <c:v>789.1277</c:v>
                </c:pt>
                <c:pt idx="73">
                  <c:v>785.66319999999996</c:v>
                </c:pt>
                <c:pt idx="74">
                  <c:v>782.37710000000004</c:v>
                </c:pt>
                <c:pt idx="75">
                  <c:v>777.58450000000005</c:v>
                </c:pt>
                <c:pt idx="76">
                  <c:v>773.29949999999997</c:v>
                </c:pt>
                <c:pt idx="77">
                  <c:v>768.91070000000002</c:v>
                </c:pt>
                <c:pt idx="78">
                  <c:v>765.57280000000003</c:v>
                </c:pt>
                <c:pt idx="79">
                  <c:v>762.51</c:v>
                </c:pt>
                <c:pt idx="80">
                  <c:v>759.54679999999996</c:v>
                </c:pt>
                <c:pt idx="81">
                  <c:v>756.62509999999997</c:v>
                </c:pt>
                <c:pt idx="82">
                  <c:v>753.22619999999995</c:v>
                </c:pt>
                <c:pt idx="83">
                  <c:v>750.63840000000005</c:v>
                </c:pt>
                <c:pt idx="84">
                  <c:v>748.59929999999997</c:v>
                </c:pt>
                <c:pt idx="85">
                  <c:v>746.55700000000002</c:v>
                </c:pt>
                <c:pt idx="86">
                  <c:v>743.50070000000005</c:v>
                </c:pt>
                <c:pt idx="87">
                  <c:v>739.14229999999998</c:v>
                </c:pt>
                <c:pt idx="88">
                  <c:v>733.87249999999995</c:v>
                </c:pt>
                <c:pt idx="89">
                  <c:v>727.23680000000002</c:v>
                </c:pt>
                <c:pt idx="90">
                  <c:v>721.10199999999998</c:v>
                </c:pt>
                <c:pt idx="91">
                  <c:v>715.58860000000004</c:v>
                </c:pt>
                <c:pt idx="92">
                  <c:v>727.67930000000001</c:v>
                </c:pt>
                <c:pt idx="93">
                  <c:v>722.87699999999995</c:v>
                </c:pt>
                <c:pt idx="94">
                  <c:v>718.75570000000005</c:v>
                </c:pt>
                <c:pt idx="95">
                  <c:v>714.62009999999998</c:v>
                </c:pt>
                <c:pt idx="96">
                  <c:v>708.76790000000005</c:v>
                </c:pt>
                <c:pt idx="97">
                  <c:v>702.85990000000004</c:v>
                </c:pt>
                <c:pt idx="98">
                  <c:v>696.66039999999998</c:v>
                </c:pt>
                <c:pt idx="99">
                  <c:v>691.12350000000004</c:v>
                </c:pt>
                <c:pt idx="100">
                  <c:v>686.81060000000002</c:v>
                </c:pt>
                <c:pt idx="101">
                  <c:v>683.86270000000002</c:v>
                </c:pt>
                <c:pt idx="102">
                  <c:v>680.1</c:v>
                </c:pt>
                <c:pt idx="103">
                  <c:v>675.17759999999998</c:v>
                </c:pt>
                <c:pt idx="104">
                  <c:v>670.34590000000003</c:v>
                </c:pt>
                <c:pt idx="105">
                  <c:v>664.49249999999995</c:v>
                </c:pt>
                <c:pt idx="106">
                  <c:v>659.39359999999999</c:v>
                </c:pt>
                <c:pt idx="107">
                  <c:v>653.76760000000002</c:v>
                </c:pt>
                <c:pt idx="108">
                  <c:v>648.70479999999998</c:v>
                </c:pt>
                <c:pt idx="109">
                  <c:v>643.53970000000004</c:v>
                </c:pt>
                <c:pt idx="110">
                  <c:v>636.375</c:v>
                </c:pt>
                <c:pt idx="111">
                  <c:v>629.06240000000003</c:v>
                </c:pt>
                <c:pt idx="112">
                  <c:v>621.8098</c:v>
                </c:pt>
                <c:pt idx="113">
                  <c:v>614.33330000000001</c:v>
                </c:pt>
                <c:pt idx="114">
                  <c:v>606.78520000000003</c:v>
                </c:pt>
                <c:pt idx="115">
                  <c:v>600.36419999999998</c:v>
                </c:pt>
                <c:pt idx="116">
                  <c:v>594.24559999999997</c:v>
                </c:pt>
                <c:pt idx="117">
                  <c:v>587.19150000000002</c:v>
                </c:pt>
                <c:pt idx="118">
                  <c:v>580.07470000000001</c:v>
                </c:pt>
                <c:pt idx="119">
                  <c:v>572.9742</c:v>
                </c:pt>
                <c:pt idx="120">
                  <c:v>565.40480000000002</c:v>
                </c:pt>
                <c:pt idx="121">
                  <c:v>557.99590000000001</c:v>
                </c:pt>
                <c:pt idx="122">
                  <c:v>551.80240000000003</c:v>
                </c:pt>
                <c:pt idx="123">
                  <c:v>545.51499999999999</c:v>
                </c:pt>
                <c:pt idx="124">
                  <c:v>537.45650000000001</c:v>
                </c:pt>
                <c:pt idx="125">
                  <c:v>528.93029999999999</c:v>
                </c:pt>
                <c:pt idx="126">
                  <c:v>520.49059999999997</c:v>
                </c:pt>
                <c:pt idx="127">
                  <c:v>512.02329999999995</c:v>
                </c:pt>
                <c:pt idx="128">
                  <c:v>503.44850000000002</c:v>
                </c:pt>
                <c:pt idx="129">
                  <c:v>495.63799999999998</c:v>
                </c:pt>
                <c:pt idx="130">
                  <c:v>488.5917</c:v>
                </c:pt>
                <c:pt idx="131">
                  <c:v>480.79500000000002</c:v>
                </c:pt>
                <c:pt idx="132">
                  <c:v>473.46859999999998</c:v>
                </c:pt>
                <c:pt idx="133">
                  <c:v>465.95389999999998</c:v>
                </c:pt>
                <c:pt idx="134">
                  <c:v>458.54239999999999</c:v>
                </c:pt>
                <c:pt idx="135">
                  <c:v>451.8725</c:v>
                </c:pt>
                <c:pt idx="136">
                  <c:v>446.31659999999999</c:v>
                </c:pt>
                <c:pt idx="137">
                  <c:v>441.03890000000001</c:v>
                </c:pt>
                <c:pt idx="138">
                  <c:v>434.2679</c:v>
                </c:pt>
                <c:pt idx="139">
                  <c:v>427.4273</c:v>
                </c:pt>
                <c:pt idx="140">
                  <c:v>420.20190000000002</c:v>
                </c:pt>
                <c:pt idx="141">
                  <c:v>413.23289999999997</c:v>
                </c:pt>
                <c:pt idx="142">
                  <c:v>406.48860000000002</c:v>
                </c:pt>
                <c:pt idx="143">
                  <c:v>400.70229999999998</c:v>
                </c:pt>
                <c:pt idx="144">
                  <c:v>395.45170000000002</c:v>
                </c:pt>
                <c:pt idx="145">
                  <c:v>389.64760000000001</c:v>
                </c:pt>
                <c:pt idx="146">
                  <c:v>383.79509999999999</c:v>
                </c:pt>
                <c:pt idx="147">
                  <c:v>378.1456</c:v>
                </c:pt>
                <c:pt idx="148">
                  <c:v>372.89890000000003</c:v>
                </c:pt>
                <c:pt idx="149">
                  <c:v>367.57920000000001</c:v>
                </c:pt>
                <c:pt idx="150">
                  <c:v>362.87920000000003</c:v>
                </c:pt>
                <c:pt idx="151">
                  <c:v>358.92939999999999</c:v>
                </c:pt>
                <c:pt idx="152">
                  <c:v>354.411</c:v>
                </c:pt>
                <c:pt idx="153">
                  <c:v>349.298</c:v>
                </c:pt>
                <c:pt idx="154">
                  <c:v>344.08789999999999</c:v>
                </c:pt>
                <c:pt idx="155">
                  <c:v>339.05810000000002</c:v>
                </c:pt>
                <c:pt idx="156">
                  <c:v>335.16320000000002</c:v>
                </c:pt>
                <c:pt idx="157">
                  <c:v>332.601</c:v>
                </c:pt>
                <c:pt idx="158">
                  <c:v>330.63940000000002</c:v>
                </c:pt>
                <c:pt idx="159">
                  <c:v>327.71269999999998</c:v>
                </c:pt>
                <c:pt idx="160">
                  <c:v>325.21609999999998</c:v>
                </c:pt>
                <c:pt idx="161">
                  <c:v>322.48540000000003</c:v>
                </c:pt>
                <c:pt idx="162">
                  <c:v>319.39409999999998</c:v>
                </c:pt>
                <c:pt idx="163">
                  <c:v>316.24340000000001</c:v>
                </c:pt>
                <c:pt idx="164">
                  <c:v>313.28440000000001</c:v>
                </c:pt>
                <c:pt idx="165">
                  <c:v>310.5324</c:v>
                </c:pt>
                <c:pt idx="166">
                  <c:v>307.32900000000001</c:v>
                </c:pt>
                <c:pt idx="167">
                  <c:v>304.87150000000003</c:v>
                </c:pt>
                <c:pt idx="168">
                  <c:v>302.4563</c:v>
                </c:pt>
                <c:pt idx="169">
                  <c:v>299.92939999999999</c:v>
                </c:pt>
                <c:pt idx="170">
                  <c:v>297.17590000000001</c:v>
                </c:pt>
                <c:pt idx="171">
                  <c:v>294.97919999999999</c:v>
                </c:pt>
                <c:pt idx="172">
                  <c:v>292.55250000000001</c:v>
                </c:pt>
                <c:pt idx="173">
                  <c:v>289.57069999999999</c:v>
                </c:pt>
                <c:pt idx="174">
                  <c:v>286.91370000000001</c:v>
                </c:pt>
                <c:pt idx="175">
                  <c:v>284.15190000000001</c:v>
                </c:pt>
                <c:pt idx="176">
                  <c:v>281.71379999999999</c:v>
                </c:pt>
                <c:pt idx="177">
                  <c:v>279.44040000000001</c:v>
                </c:pt>
                <c:pt idx="178">
                  <c:v>278.55579999999998</c:v>
                </c:pt>
                <c:pt idx="179">
                  <c:v>278.09789999999998</c:v>
                </c:pt>
                <c:pt idx="180">
                  <c:v>276.50909999999999</c:v>
                </c:pt>
                <c:pt idx="181">
                  <c:v>274.55279999999999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F7D-4EFD-B5AA-B009098C82C6}"/>
            </c:ext>
          </c:extLst>
        </c:ser>
        <c:ser>
          <c:idx val="11"/>
          <c:order val="4"/>
          <c:tx>
            <c:strRef>
              <c:f>Winters_Europe_TWh!$N$1</c:f>
              <c:strCache>
                <c:ptCount val="1"/>
                <c:pt idx="0">
                  <c:v>W15-16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Winters_Europe_TWh!$O$2:$O$184</c:f>
              <c:numCache>
                <c:formatCode>0.0</c:formatCode>
                <c:ptCount val="183"/>
                <c:pt idx="0">
                  <c:v>838.58019999999999</c:v>
                </c:pt>
                <c:pt idx="1">
                  <c:v>840.33810000000005</c:v>
                </c:pt>
                <c:pt idx="2">
                  <c:v>842.7296</c:v>
                </c:pt>
                <c:pt idx="3">
                  <c:v>845.31740000000002</c:v>
                </c:pt>
                <c:pt idx="4">
                  <c:v>847.05290000000002</c:v>
                </c:pt>
                <c:pt idx="5">
                  <c:v>849.15989999999999</c:v>
                </c:pt>
                <c:pt idx="6">
                  <c:v>850.93629999999996</c:v>
                </c:pt>
                <c:pt idx="7">
                  <c:v>852.38490000000002</c:v>
                </c:pt>
                <c:pt idx="8">
                  <c:v>853.98779999999999</c:v>
                </c:pt>
                <c:pt idx="9">
                  <c:v>855.99559999999997</c:v>
                </c:pt>
                <c:pt idx="10">
                  <c:v>857.87220000000002</c:v>
                </c:pt>
                <c:pt idx="11">
                  <c:v>858.37710000000004</c:v>
                </c:pt>
                <c:pt idx="12">
                  <c:v>858.02200000000005</c:v>
                </c:pt>
                <c:pt idx="13">
                  <c:v>857.37379999999996</c:v>
                </c:pt>
                <c:pt idx="14">
                  <c:v>856.48670000000004</c:v>
                </c:pt>
                <c:pt idx="15">
                  <c:v>855.80280000000005</c:v>
                </c:pt>
                <c:pt idx="16">
                  <c:v>856.06330000000003</c:v>
                </c:pt>
                <c:pt idx="17">
                  <c:v>856.46910000000003</c:v>
                </c:pt>
                <c:pt idx="18">
                  <c:v>855.70929999999998</c:v>
                </c:pt>
                <c:pt idx="19">
                  <c:v>854.66499999999996</c:v>
                </c:pt>
                <c:pt idx="20">
                  <c:v>853.7568</c:v>
                </c:pt>
                <c:pt idx="21">
                  <c:v>853.03409999999997</c:v>
                </c:pt>
                <c:pt idx="22">
                  <c:v>853.06920000000002</c:v>
                </c:pt>
                <c:pt idx="23">
                  <c:v>853.87919999999997</c:v>
                </c:pt>
                <c:pt idx="24">
                  <c:v>854.59649999999999</c:v>
                </c:pt>
                <c:pt idx="25">
                  <c:v>854.48130000000003</c:v>
                </c:pt>
                <c:pt idx="26">
                  <c:v>854.18939999999998</c:v>
                </c:pt>
                <c:pt idx="27">
                  <c:v>853.86770000000001</c:v>
                </c:pt>
                <c:pt idx="28">
                  <c:v>854.98050000000001</c:v>
                </c:pt>
                <c:pt idx="29">
                  <c:v>854.7405</c:v>
                </c:pt>
                <c:pt idx="30">
                  <c:v>856.3954</c:v>
                </c:pt>
                <c:pt idx="31">
                  <c:v>857.10550000000001</c:v>
                </c:pt>
                <c:pt idx="32">
                  <c:v>855.30439999999999</c:v>
                </c:pt>
                <c:pt idx="33">
                  <c:v>853.34180000000003</c:v>
                </c:pt>
                <c:pt idx="34">
                  <c:v>851.69169999999997</c:v>
                </c:pt>
                <c:pt idx="35">
                  <c:v>850.34879999999998</c:v>
                </c:pt>
                <c:pt idx="36">
                  <c:v>850.01419999999996</c:v>
                </c:pt>
                <c:pt idx="37">
                  <c:v>850.6979</c:v>
                </c:pt>
                <c:pt idx="38">
                  <c:v>851.48170000000005</c:v>
                </c:pt>
                <c:pt idx="39">
                  <c:v>851.23329999999999</c:v>
                </c:pt>
                <c:pt idx="40">
                  <c:v>850.78309999999999</c:v>
                </c:pt>
                <c:pt idx="41">
                  <c:v>850.67229999999995</c:v>
                </c:pt>
                <c:pt idx="42">
                  <c:v>849.91399999999999</c:v>
                </c:pt>
                <c:pt idx="43">
                  <c:v>849.31010000000003</c:v>
                </c:pt>
                <c:pt idx="44">
                  <c:v>848.36810000000003</c:v>
                </c:pt>
                <c:pt idx="45">
                  <c:v>848.70180000000005</c:v>
                </c:pt>
                <c:pt idx="46">
                  <c:v>847.82309999999995</c:v>
                </c:pt>
                <c:pt idx="47">
                  <c:v>846.74090000000001</c:v>
                </c:pt>
                <c:pt idx="48">
                  <c:v>845.95489999999995</c:v>
                </c:pt>
                <c:pt idx="49">
                  <c:v>844.85630000000003</c:v>
                </c:pt>
                <c:pt idx="50">
                  <c:v>844.18780000000004</c:v>
                </c:pt>
                <c:pt idx="51">
                  <c:v>842.37869999999998</c:v>
                </c:pt>
                <c:pt idx="52">
                  <c:v>839.35509999999999</c:v>
                </c:pt>
                <c:pt idx="53">
                  <c:v>834.23940000000005</c:v>
                </c:pt>
                <c:pt idx="54">
                  <c:v>828.95719999999994</c:v>
                </c:pt>
                <c:pt idx="55">
                  <c:v>824.02089999999998</c:v>
                </c:pt>
                <c:pt idx="56">
                  <c:v>818.98599999999999</c:v>
                </c:pt>
                <c:pt idx="57">
                  <c:v>814.42160000000001</c:v>
                </c:pt>
                <c:pt idx="58">
                  <c:v>810.8329</c:v>
                </c:pt>
                <c:pt idx="59">
                  <c:v>807.98260000000005</c:v>
                </c:pt>
                <c:pt idx="60">
                  <c:v>803.4</c:v>
                </c:pt>
                <c:pt idx="61">
                  <c:v>799.68880000000001</c:v>
                </c:pt>
                <c:pt idx="62">
                  <c:v>796.11159999999995</c:v>
                </c:pt>
                <c:pt idx="63">
                  <c:v>792.32060000000001</c:v>
                </c:pt>
                <c:pt idx="64">
                  <c:v>788.97299999999996</c:v>
                </c:pt>
                <c:pt idx="65">
                  <c:v>786.50419999999997</c:v>
                </c:pt>
                <c:pt idx="66">
                  <c:v>784.31569999999999</c:v>
                </c:pt>
                <c:pt idx="67">
                  <c:v>781.55160000000001</c:v>
                </c:pt>
                <c:pt idx="68">
                  <c:v>778.59870000000001</c:v>
                </c:pt>
                <c:pt idx="69">
                  <c:v>774.90260000000001</c:v>
                </c:pt>
                <c:pt idx="70">
                  <c:v>770.48199999999997</c:v>
                </c:pt>
                <c:pt idx="71">
                  <c:v>765.95540000000005</c:v>
                </c:pt>
                <c:pt idx="72">
                  <c:v>762.59500000000003</c:v>
                </c:pt>
                <c:pt idx="73">
                  <c:v>759.43299999999999</c:v>
                </c:pt>
                <c:pt idx="74">
                  <c:v>754.9049</c:v>
                </c:pt>
                <c:pt idx="75">
                  <c:v>750.61789999999996</c:v>
                </c:pt>
                <c:pt idx="76">
                  <c:v>746.83749999999998</c:v>
                </c:pt>
                <c:pt idx="77">
                  <c:v>744.04340000000002</c:v>
                </c:pt>
                <c:pt idx="78">
                  <c:v>741.43200000000002</c:v>
                </c:pt>
                <c:pt idx="79">
                  <c:v>740.08330000000001</c:v>
                </c:pt>
                <c:pt idx="80">
                  <c:v>738.89020000000005</c:v>
                </c:pt>
                <c:pt idx="81">
                  <c:v>736.36120000000005</c:v>
                </c:pt>
                <c:pt idx="82">
                  <c:v>734.29830000000004</c:v>
                </c:pt>
                <c:pt idx="83">
                  <c:v>732.24440000000004</c:v>
                </c:pt>
                <c:pt idx="84">
                  <c:v>730.8175</c:v>
                </c:pt>
                <c:pt idx="85">
                  <c:v>729.71870000000001</c:v>
                </c:pt>
                <c:pt idx="86">
                  <c:v>728.93650000000002</c:v>
                </c:pt>
                <c:pt idx="87">
                  <c:v>727.52949999999998</c:v>
                </c:pt>
                <c:pt idx="88">
                  <c:v>724.92939999999999</c:v>
                </c:pt>
                <c:pt idx="89">
                  <c:v>721.90639999999996</c:v>
                </c:pt>
                <c:pt idx="90">
                  <c:v>718.84159999999997</c:v>
                </c:pt>
                <c:pt idx="91">
                  <c:v>720.72149999999999</c:v>
                </c:pt>
                <c:pt idx="92">
                  <c:v>717.68669999999997</c:v>
                </c:pt>
                <c:pt idx="93">
                  <c:v>714.03790000000004</c:v>
                </c:pt>
                <c:pt idx="94">
                  <c:v>709.90700000000004</c:v>
                </c:pt>
                <c:pt idx="95">
                  <c:v>704.00720000000001</c:v>
                </c:pt>
                <c:pt idx="96">
                  <c:v>698.12549999999999</c:v>
                </c:pt>
                <c:pt idx="97">
                  <c:v>692.77959999999996</c:v>
                </c:pt>
                <c:pt idx="98">
                  <c:v>687.21529999999996</c:v>
                </c:pt>
                <c:pt idx="99">
                  <c:v>682.10289999999998</c:v>
                </c:pt>
                <c:pt idx="100">
                  <c:v>678.34209999999996</c:v>
                </c:pt>
                <c:pt idx="101">
                  <c:v>675.07370000000003</c:v>
                </c:pt>
                <c:pt idx="102">
                  <c:v>670.45450000000005</c:v>
                </c:pt>
                <c:pt idx="103">
                  <c:v>666.24270000000001</c:v>
                </c:pt>
                <c:pt idx="104">
                  <c:v>661.35230000000001</c:v>
                </c:pt>
                <c:pt idx="105">
                  <c:v>655.3877</c:v>
                </c:pt>
                <c:pt idx="106">
                  <c:v>649.09040000000005</c:v>
                </c:pt>
                <c:pt idx="107">
                  <c:v>643.5172</c:v>
                </c:pt>
                <c:pt idx="108">
                  <c:v>637.48779999999999</c:v>
                </c:pt>
                <c:pt idx="109">
                  <c:v>628.81129999999996</c:v>
                </c:pt>
                <c:pt idx="110">
                  <c:v>620.08349999999996</c:v>
                </c:pt>
                <c:pt idx="111">
                  <c:v>611.63940000000002</c:v>
                </c:pt>
                <c:pt idx="112">
                  <c:v>603.27909999999997</c:v>
                </c:pt>
                <c:pt idx="113">
                  <c:v>595.53660000000002</c:v>
                </c:pt>
                <c:pt idx="114">
                  <c:v>589.88390000000004</c:v>
                </c:pt>
                <c:pt idx="115">
                  <c:v>585.33349999999996</c:v>
                </c:pt>
                <c:pt idx="116">
                  <c:v>580.66819999999996</c:v>
                </c:pt>
                <c:pt idx="117">
                  <c:v>576.50480000000005</c:v>
                </c:pt>
                <c:pt idx="118">
                  <c:v>572.35910000000001</c:v>
                </c:pt>
                <c:pt idx="119">
                  <c:v>568.2817</c:v>
                </c:pt>
                <c:pt idx="120">
                  <c:v>564.5498</c:v>
                </c:pt>
                <c:pt idx="121">
                  <c:v>561.50980000000004</c:v>
                </c:pt>
                <c:pt idx="122">
                  <c:v>558.93200000000002</c:v>
                </c:pt>
                <c:pt idx="123">
                  <c:v>555.84540000000004</c:v>
                </c:pt>
                <c:pt idx="124">
                  <c:v>552.42020000000002</c:v>
                </c:pt>
                <c:pt idx="125">
                  <c:v>548.06460000000004</c:v>
                </c:pt>
                <c:pt idx="126">
                  <c:v>543.65959999999995</c:v>
                </c:pt>
                <c:pt idx="127">
                  <c:v>539.87369999999999</c:v>
                </c:pt>
                <c:pt idx="128">
                  <c:v>537.30079999999998</c:v>
                </c:pt>
                <c:pt idx="129">
                  <c:v>534.89869999999996</c:v>
                </c:pt>
                <c:pt idx="130">
                  <c:v>531.54899999999998</c:v>
                </c:pt>
                <c:pt idx="131">
                  <c:v>527.9538</c:v>
                </c:pt>
                <c:pt idx="132">
                  <c:v>523.92430000000002</c:v>
                </c:pt>
                <c:pt idx="133">
                  <c:v>519.59709999999995</c:v>
                </c:pt>
                <c:pt idx="134">
                  <c:v>515.53689999999995</c:v>
                </c:pt>
                <c:pt idx="135">
                  <c:v>512.54650000000004</c:v>
                </c:pt>
                <c:pt idx="136">
                  <c:v>509.7516</c:v>
                </c:pt>
                <c:pt idx="137">
                  <c:v>505.15249999999997</c:v>
                </c:pt>
                <c:pt idx="138">
                  <c:v>499.89519999999999</c:v>
                </c:pt>
                <c:pt idx="139">
                  <c:v>494.38409999999999</c:v>
                </c:pt>
                <c:pt idx="140">
                  <c:v>489.07330000000002</c:v>
                </c:pt>
                <c:pt idx="141">
                  <c:v>484.61700000000002</c:v>
                </c:pt>
                <c:pt idx="142">
                  <c:v>481.93509999999998</c:v>
                </c:pt>
                <c:pt idx="143">
                  <c:v>480.22019999999998</c:v>
                </c:pt>
                <c:pt idx="144">
                  <c:v>477.64600000000002</c:v>
                </c:pt>
                <c:pt idx="145">
                  <c:v>474.4676</c:v>
                </c:pt>
                <c:pt idx="146">
                  <c:v>470.56779999999998</c:v>
                </c:pt>
                <c:pt idx="147">
                  <c:v>465.99979999999999</c:v>
                </c:pt>
                <c:pt idx="148">
                  <c:v>461.39920000000001</c:v>
                </c:pt>
                <c:pt idx="149">
                  <c:v>458.1001</c:v>
                </c:pt>
                <c:pt idx="150">
                  <c:v>455.01429999999999</c:v>
                </c:pt>
                <c:pt idx="151">
                  <c:v>450.56529999999998</c:v>
                </c:pt>
                <c:pt idx="152">
                  <c:v>444.98149999999998</c:v>
                </c:pt>
                <c:pt idx="153">
                  <c:v>441.28230000000002</c:v>
                </c:pt>
                <c:pt idx="154">
                  <c:v>436.91750000000002</c:v>
                </c:pt>
                <c:pt idx="155">
                  <c:v>432.46129999999999</c:v>
                </c:pt>
                <c:pt idx="156">
                  <c:v>429.02609999999999</c:v>
                </c:pt>
                <c:pt idx="157">
                  <c:v>425.77530000000002</c:v>
                </c:pt>
                <c:pt idx="158">
                  <c:v>420.94049999999999</c:v>
                </c:pt>
                <c:pt idx="159">
                  <c:v>416.28579999999999</c:v>
                </c:pt>
                <c:pt idx="160">
                  <c:v>411.8218</c:v>
                </c:pt>
                <c:pt idx="161">
                  <c:v>407.59370000000001</c:v>
                </c:pt>
                <c:pt idx="162">
                  <c:v>403.65109999999999</c:v>
                </c:pt>
                <c:pt idx="163">
                  <c:v>401.1465</c:v>
                </c:pt>
                <c:pt idx="164">
                  <c:v>398.68880000000001</c:v>
                </c:pt>
                <c:pt idx="165">
                  <c:v>395.2149</c:v>
                </c:pt>
                <c:pt idx="166">
                  <c:v>391.28629999999998</c:v>
                </c:pt>
                <c:pt idx="167">
                  <c:v>387.16570000000002</c:v>
                </c:pt>
                <c:pt idx="168">
                  <c:v>383.54590000000002</c:v>
                </c:pt>
                <c:pt idx="169">
                  <c:v>380.5942</c:v>
                </c:pt>
                <c:pt idx="170">
                  <c:v>378.84690000000001</c:v>
                </c:pt>
                <c:pt idx="171">
                  <c:v>377.32870000000003</c:v>
                </c:pt>
                <c:pt idx="172">
                  <c:v>374.6549</c:v>
                </c:pt>
                <c:pt idx="173">
                  <c:v>372.37560000000002</c:v>
                </c:pt>
                <c:pt idx="174">
                  <c:v>370.04969999999997</c:v>
                </c:pt>
                <c:pt idx="175">
                  <c:v>368.05200000000002</c:v>
                </c:pt>
                <c:pt idx="176">
                  <c:v>366.81869999999998</c:v>
                </c:pt>
                <c:pt idx="177">
                  <c:v>366.43830000000003</c:v>
                </c:pt>
                <c:pt idx="178">
                  <c:v>366.36759999999998</c:v>
                </c:pt>
                <c:pt idx="179">
                  <c:v>365.97410000000002</c:v>
                </c:pt>
                <c:pt idx="180">
                  <c:v>364.95960000000002</c:v>
                </c:pt>
                <c:pt idx="181">
                  <c:v>364.06119999999999</c:v>
                </c:pt>
                <c:pt idx="182">
                  <c:v>364.48090000000002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F7D-4EFD-B5AA-B009098C82C6}"/>
            </c:ext>
          </c:extLst>
        </c:ser>
        <c:ser>
          <c:idx val="12"/>
          <c:order val="5"/>
          <c:tx>
            <c:strRef>
              <c:f>Winters_Europe_TWh!$Q$1</c:f>
              <c:strCache>
                <c:ptCount val="1"/>
                <c:pt idx="0">
                  <c:v>W16-17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Winters_Europe_TWh!$R$2:$R$183</c:f>
              <c:numCache>
                <c:formatCode>0.0</c:formatCode>
                <c:ptCount val="182"/>
                <c:pt idx="0">
                  <c:v>972.85799999999995</c:v>
                </c:pt>
                <c:pt idx="1">
                  <c:v>974.81709999999998</c:v>
                </c:pt>
                <c:pt idx="2">
                  <c:v>976.13440000000003</c:v>
                </c:pt>
                <c:pt idx="3">
                  <c:v>977.40909999999997</c:v>
                </c:pt>
                <c:pt idx="4">
                  <c:v>978.75130000000001</c:v>
                </c:pt>
                <c:pt idx="5">
                  <c:v>979.01959999999997</c:v>
                </c:pt>
                <c:pt idx="6">
                  <c:v>978.97829999999999</c:v>
                </c:pt>
                <c:pt idx="7">
                  <c:v>979.94330000000002</c:v>
                </c:pt>
                <c:pt idx="8">
                  <c:v>980.8922</c:v>
                </c:pt>
                <c:pt idx="9">
                  <c:v>980.72860000000003</c:v>
                </c:pt>
                <c:pt idx="10">
                  <c:v>979.69629999999995</c:v>
                </c:pt>
                <c:pt idx="11">
                  <c:v>978.64449999999999</c:v>
                </c:pt>
                <c:pt idx="12">
                  <c:v>977.96720000000005</c:v>
                </c:pt>
                <c:pt idx="13">
                  <c:v>977.5163</c:v>
                </c:pt>
                <c:pt idx="14">
                  <c:v>978.62919999999997</c:v>
                </c:pt>
                <c:pt idx="15">
                  <c:v>980.46159999999998</c:v>
                </c:pt>
                <c:pt idx="16">
                  <c:v>980.88779999999997</c:v>
                </c:pt>
                <c:pt idx="17">
                  <c:v>980.83069999999998</c:v>
                </c:pt>
                <c:pt idx="18">
                  <c:v>980.22400000000005</c:v>
                </c:pt>
                <c:pt idx="19">
                  <c:v>979.30709999999999</c:v>
                </c:pt>
                <c:pt idx="20">
                  <c:v>978.49080000000004</c:v>
                </c:pt>
                <c:pt idx="21">
                  <c:v>978.35860000000002</c:v>
                </c:pt>
                <c:pt idx="22">
                  <c:v>978.41489999999999</c:v>
                </c:pt>
                <c:pt idx="23">
                  <c:v>977.41980000000001</c:v>
                </c:pt>
                <c:pt idx="24">
                  <c:v>976.69759999999997</c:v>
                </c:pt>
                <c:pt idx="25">
                  <c:v>976.11490000000003</c:v>
                </c:pt>
                <c:pt idx="26">
                  <c:v>975.51459999999997</c:v>
                </c:pt>
                <c:pt idx="27">
                  <c:v>975.21900000000005</c:v>
                </c:pt>
                <c:pt idx="28">
                  <c:v>975.94029999999998</c:v>
                </c:pt>
                <c:pt idx="29">
                  <c:v>976.55830000000003</c:v>
                </c:pt>
                <c:pt idx="30">
                  <c:v>976.52</c:v>
                </c:pt>
                <c:pt idx="31">
                  <c:v>974.72379999999998</c:v>
                </c:pt>
                <c:pt idx="32">
                  <c:v>972.83640000000003</c:v>
                </c:pt>
                <c:pt idx="33">
                  <c:v>969.64300000000003</c:v>
                </c:pt>
                <c:pt idx="34">
                  <c:v>966.80510000000004</c:v>
                </c:pt>
                <c:pt idx="35">
                  <c:v>965.0652</c:v>
                </c:pt>
                <c:pt idx="36">
                  <c:v>963.25620000000004</c:v>
                </c:pt>
                <c:pt idx="37">
                  <c:v>958.84090000000003</c:v>
                </c:pt>
                <c:pt idx="38">
                  <c:v>954.06590000000006</c:v>
                </c:pt>
                <c:pt idx="39">
                  <c:v>948.57299999999998</c:v>
                </c:pt>
                <c:pt idx="40">
                  <c:v>943.84810000000004</c:v>
                </c:pt>
                <c:pt idx="41">
                  <c:v>939.39679999999998</c:v>
                </c:pt>
                <c:pt idx="42">
                  <c:v>935.40740000000005</c:v>
                </c:pt>
                <c:pt idx="43">
                  <c:v>931.80920000000003</c:v>
                </c:pt>
                <c:pt idx="44">
                  <c:v>927.02850000000001</c:v>
                </c:pt>
                <c:pt idx="45">
                  <c:v>922.19849999999997</c:v>
                </c:pt>
                <c:pt idx="46">
                  <c:v>918.72199999999998</c:v>
                </c:pt>
                <c:pt idx="47">
                  <c:v>915.53189999999995</c:v>
                </c:pt>
                <c:pt idx="48">
                  <c:v>912.03689999999995</c:v>
                </c:pt>
                <c:pt idx="49">
                  <c:v>909.6712</c:v>
                </c:pt>
                <c:pt idx="50">
                  <c:v>907.80840000000001</c:v>
                </c:pt>
                <c:pt idx="51">
                  <c:v>905.47310000000004</c:v>
                </c:pt>
                <c:pt idx="52">
                  <c:v>902.97329999999999</c:v>
                </c:pt>
                <c:pt idx="53">
                  <c:v>899.79960000000005</c:v>
                </c:pt>
                <c:pt idx="54">
                  <c:v>896.45929999999998</c:v>
                </c:pt>
                <c:pt idx="55">
                  <c:v>892.31709999999998</c:v>
                </c:pt>
                <c:pt idx="56">
                  <c:v>889.13689999999997</c:v>
                </c:pt>
                <c:pt idx="57">
                  <c:v>886.22439999999995</c:v>
                </c:pt>
                <c:pt idx="58">
                  <c:v>880.36720000000003</c:v>
                </c:pt>
                <c:pt idx="59">
                  <c:v>873.0231</c:v>
                </c:pt>
                <c:pt idx="60">
                  <c:v>865.26329999999996</c:v>
                </c:pt>
                <c:pt idx="61">
                  <c:v>858.73</c:v>
                </c:pt>
                <c:pt idx="62">
                  <c:v>852.44500000000005</c:v>
                </c:pt>
                <c:pt idx="63">
                  <c:v>847.08640000000003</c:v>
                </c:pt>
                <c:pt idx="64">
                  <c:v>841.29330000000004</c:v>
                </c:pt>
                <c:pt idx="65">
                  <c:v>833.60109999999997</c:v>
                </c:pt>
                <c:pt idx="66">
                  <c:v>825.58079999999995</c:v>
                </c:pt>
                <c:pt idx="67">
                  <c:v>818.70870000000002</c:v>
                </c:pt>
                <c:pt idx="68">
                  <c:v>813.05409999999995</c:v>
                </c:pt>
                <c:pt idx="69">
                  <c:v>808.01829999999995</c:v>
                </c:pt>
                <c:pt idx="70">
                  <c:v>804.28340000000003</c:v>
                </c:pt>
                <c:pt idx="71">
                  <c:v>800.68420000000003</c:v>
                </c:pt>
                <c:pt idx="72">
                  <c:v>794.64</c:v>
                </c:pt>
                <c:pt idx="73">
                  <c:v>788.51400000000001</c:v>
                </c:pt>
                <c:pt idx="74">
                  <c:v>782.20159999999998</c:v>
                </c:pt>
                <c:pt idx="75">
                  <c:v>775.57820000000004</c:v>
                </c:pt>
                <c:pt idx="76">
                  <c:v>768.85019999999997</c:v>
                </c:pt>
                <c:pt idx="77">
                  <c:v>763.22670000000005</c:v>
                </c:pt>
                <c:pt idx="78">
                  <c:v>757.82799999999997</c:v>
                </c:pt>
                <c:pt idx="79">
                  <c:v>750.47389999999996</c:v>
                </c:pt>
                <c:pt idx="80">
                  <c:v>742.58309999999994</c:v>
                </c:pt>
                <c:pt idx="81">
                  <c:v>735.601</c:v>
                </c:pt>
                <c:pt idx="82">
                  <c:v>729.19690000000003</c:v>
                </c:pt>
                <c:pt idx="83">
                  <c:v>723.91020000000003</c:v>
                </c:pt>
                <c:pt idx="84">
                  <c:v>721.1463</c:v>
                </c:pt>
                <c:pt idx="85">
                  <c:v>719.74850000000004</c:v>
                </c:pt>
                <c:pt idx="86">
                  <c:v>717.35929999999996</c:v>
                </c:pt>
                <c:pt idx="87">
                  <c:v>712.6893</c:v>
                </c:pt>
                <c:pt idx="88">
                  <c:v>707.23530000000005</c:v>
                </c:pt>
                <c:pt idx="89">
                  <c:v>701.07389999999998</c:v>
                </c:pt>
                <c:pt idx="90">
                  <c:v>694.88469999999995</c:v>
                </c:pt>
                <c:pt idx="91">
                  <c:v>689.76520000000005</c:v>
                </c:pt>
                <c:pt idx="92">
                  <c:v>683.94129999999996</c:v>
                </c:pt>
                <c:pt idx="93">
                  <c:v>677.34789999999998</c:v>
                </c:pt>
                <c:pt idx="94">
                  <c:v>669.51570000000004</c:v>
                </c:pt>
                <c:pt idx="95">
                  <c:v>662.00940000000003</c:v>
                </c:pt>
                <c:pt idx="96">
                  <c:v>653.06560000000002</c:v>
                </c:pt>
                <c:pt idx="97">
                  <c:v>643.57709999999997</c:v>
                </c:pt>
                <c:pt idx="98">
                  <c:v>636.08910000000003</c:v>
                </c:pt>
                <c:pt idx="99">
                  <c:v>628.65779999999995</c:v>
                </c:pt>
                <c:pt idx="100">
                  <c:v>620.16470000000004</c:v>
                </c:pt>
                <c:pt idx="101">
                  <c:v>611.80920000000003</c:v>
                </c:pt>
                <c:pt idx="102">
                  <c:v>603.8845</c:v>
                </c:pt>
                <c:pt idx="103">
                  <c:v>596.30610000000001</c:v>
                </c:pt>
                <c:pt idx="104">
                  <c:v>588.62170000000003</c:v>
                </c:pt>
                <c:pt idx="105">
                  <c:v>582.23869999999999</c:v>
                </c:pt>
                <c:pt idx="106">
                  <c:v>575.84580000000005</c:v>
                </c:pt>
                <c:pt idx="107">
                  <c:v>567.00030000000004</c:v>
                </c:pt>
                <c:pt idx="108">
                  <c:v>557.12390000000005</c:v>
                </c:pt>
                <c:pt idx="109">
                  <c:v>547.14049999999997</c:v>
                </c:pt>
                <c:pt idx="110">
                  <c:v>537.2242</c:v>
                </c:pt>
                <c:pt idx="111">
                  <c:v>527.95770000000005</c:v>
                </c:pt>
                <c:pt idx="112">
                  <c:v>520.54340000000002</c:v>
                </c:pt>
                <c:pt idx="113">
                  <c:v>512.82029999999997</c:v>
                </c:pt>
                <c:pt idx="114">
                  <c:v>503.33710000000002</c:v>
                </c:pt>
                <c:pt idx="115">
                  <c:v>494.10719999999998</c:v>
                </c:pt>
                <c:pt idx="116">
                  <c:v>484.86900000000003</c:v>
                </c:pt>
                <c:pt idx="117">
                  <c:v>475.6558</c:v>
                </c:pt>
                <c:pt idx="118">
                  <c:v>467.24220000000003</c:v>
                </c:pt>
                <c:pt idx="119">
                  <c:v>461.25569999999999</c:v>
                </c:pt>
                <c:pt idx="120">
                  <c:v>455.48430000000002</c:v>
                </c:pt>
                <c:pt idx="121">
                  <c:v>448.88389999999998</c:v>
                </c:pt>
                <c:pt idx="122">
                  <c:v>441.96850000000001</c:v>
                </c:pt>
                <c:pt idx="123">
                  <c:v>436.98360000000002</c:v>
                </c:pt>
                <c:pt idx="124">
                  <c:v>432.14839999999998</c:v>
                </c:pt>
                <c:pt idx="125">
                  <c:v>428.0455</c:v>
                </c:pt>
                <c:pt idx="126">
                  <c:v>424.9153</c:v>
                </c:pt>
                <c:pt idx="127">
                  <c:v>421.54129999999998</c:v>
                </c:pt>
                <c:pt idx="128">
                  <c:v>415.85109999999997</c:v>
                </c:pt>
                <c:pt idx="129">
                  <c:v>409.84719999999999</c:v>
                </c:pt>
                <c:pt idx="130">
                  <c:v>402.91730000000001</c:v>
                </c:pt>
                <c:pt idx="131">
                  <c:v>395.0009</c:v>
                </c:pt>
                <c:pt idx="132">
                  <c:v>387.0043</c:v>
                </c:pt>
                <c:pt idx="133">
                  <c:v>381.05650000000003</c:v>
                </c:pt>
                <c:pt idx="134">
                  <c:v>376.75099999999998</c:v>
                </c:pt>
                <c:pt idx="135">
                  <c:v>371.31509999999997</c:v>
                </c:pt>
                <c:pt idx="136">
                  <c:v>365.19709999999998</c:v>
                </c:pt>
                <c:pt idx="137">
                  <c:v>360.4042</c:v>
                </c:pt>
                <c:pt idx="138">
                  <c:v>355.65519999999998</c:v>
                </c:pt>
                <c:pt idx="139">
                  <c:v>351.30130000000003</c:v>
                </c:pt>
                <c:pt idx="140">
                  <c:v>348.50470000000001</c:v>
                </c:pt>
                <c:pt idx="141">
                  <c:v>345.63260000000002</c:v>
                </c:pt>
                <c:pt idx="142">
                  <c:v>340.97300000000001</c:v>
                </c:pt>
                <c:pt idx="143">
                  <c:v>337.94</c:v>
                </c:pt>
                <c:pt idx="144">
                  <c:v>334.99849999999998</c:v>
                </c:pt>
                <c:pt idx="145">
                  <c:v>331.65129999999999</c:v>
                </c:pt>
                <c:pt idx="146">
                  <c:v>327.45069999999998</c:v>
                </c:pt>
                <c:pt idx="147">
                  <c:v>324.3476</c:v>
                </c:pt>
                <c:pt idx="148">
                  <c:v>322.29199999999997</c:v>
                </c:pt>
                <c:pt idx="149">
                  <c:v>319.2638</c:v>
                </c:pt>
                <c:pt idx="150">
                  <c:v>315.32530000000003</c:v>
                </c:pt>
                <c:pt idx="151">
                  <c:v>311.72149999999999</c:v>
                </c:pt>
                <c:pt idx="152">
                  <c:v>308.48450000000003</c:v>
                </c:pt>
                <c:pt idx="153">
                  <c:v>305.70510000000002</c:v>
                </c:pt>
                <c:pt idx="154">
                  <c:v>304.74450000000002</c:v>
                </c:pt>
                <c:pt idx="155">
                  <c:v>303.63420000000002</c:v>
                </c:pt>
                <c:pt idx="156">
                  <c:v>300.6474</c:v>
                </c:pt>
                <c:pt idx="157">
                  <c:v>296.83769999999998</c:v>
                </c:pt>
                <c:pt idx="158">
                  <c:v>294.0027</c:v>
                </c:pt>
                <c:pt idx="159">
                  <c:v>292.0172</c:v>
                </c:pt>
                <c:pt idx="160">
                  <c:v>290.37029999999999</c:v>
                </c:pt>
                <c:pt idx="161">
                  <c:v>289.81569999999999</c:v>
                </c:pt>
                <c:pt idx="162">
                  <c:v>289.38749999999999</c:v>
                </c:pt>
                <c:pt idx="163">
                  <c:v>287.03309999999999</c:v>
                </c:pt>
                <c:pt idx="164">
                  <c:v>285.04669999999999</c:v>
                </c:pt>
                <c:pt idx="165">
                  <c:v>283.49040000000002</c:v>
                </c:pt>
                <c:pt idx="166">
                  <c:v>282.48950000000002</c:v>
                </c:pt>
                <c:pt idx="167">
                  <c:v>281.48099999999999</c:v>
                </c:pt>
                <c:pt idx="168">
                  <c:v>281.58859999999999</c:v>
                </c:pt>
                <c:pt idx="169">
                  <c:v>282.1155</c:v>
                </c:pt>
                <c:pt idx="170">
                  <c:v>280.85719999999998</c:v>
                </c:pt>
                <c:pt idx="171">
                  <c:v>280.33699999999999</c:v>
                </c:pt>
                <c:pt idx="172">
                  <c:v>278.76900000000001</c:v>
                </c:pt>
                <c:pt idx="173">
                  <c:v>277.82920000000001</c:v>
                </c:pt>
                <c:pt idx="174">
                  <c:v>276.90170000000001</c:v>
                </c:pt>
                <c:pt idx="175">
                  <c:v>277.22300000000001</c:v>
                </c:pt>
                <c:pt idx="176">
                  <c:v>277.69479999999999</c:v>
                </c:pt>
                <c:pt idx="177">
                  <c:v>276.66090000000003</c:v>
                </c:pt>
                <c:pt idx="178">
                  <c:v>276.2063</c:v>
                </c:pt>
                <c:pt idx="179">
                  <c:v>276.43869999999998</c:v>
                </c:pt>
                <c:pt idx="180">
                  <c:v>277.34339999999997</c:v>
                </c:pt>
                <c:pt idx="181">
                  <c:v>278.0514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F7D-4EFD-B5AA-B009098C82C6}"/>
            </c:ext>
          </c:extLst>
        </c:ser>
        <c:ser>
          <c:idx val="13"/>
          <c:order val="6"/>
          <c:tx>
            <c:strRef>
              <c:f>Winters_Europe_TWh!$T$1</c:f>
              <c:strCache>
                <c:ptCount val="1"/>
                <c:pt idx="0">
                  <c:v>W17-18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Winters_Europe_TWh!$T$2:$T$184</c:f>
              <c:numCache>
                <c:formatCode>m/d/yyyy</c:formatCode>
                <c:ptCount val="183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</c:numCache>
            </c:numRef>
          </c:cat>
          <c:val>
            <c:numRef>
              <c:f>Winters_Europe_TWh!$U$2:$U$183</c:f>
              <c:numCache>
                <c:formatCode>0.0</c:formatCode>
                <c:ptCount val="182"/>
                <c:pt idx="0">
                  <c:v>903.79290000000003</c:v>
                </c:pt>
                <c:pt idx="1">
                  <c:v>905.98180000000002</c:v>
                </c:pt>
                <c:pt idx="2">
                  <c:v>907.8578</c:v>
                </c:pt>
                <c:pt idx="3">
                  <c:v>909.64570000000003</c:v>
                </c:pt>
                <c:pt idx="4">
                  <c:v>912.56939999999997</c:v>
                </c:pt>
                <c:pt idx="5">
                  <c:v>913.79570000000001</c:v>
                </c:pt>
                <c:pt idx="6">
                  <c:v>915.79549999999995</c:v>
                </c:pt>
                <c:pt idx="7">
                  <c:v>917.78579999999999</c:v>
                </c:pt>
                <c:pt idx="8">
                  <c:v>918.25800000000004</c:v>
                </c:pt>
                <c:pt idx="9">
                  <c:v>918.32669999999996</c:v>
                </c:pt>
                <c:pt idx="10">
                  <c:v>918.70640000000003</c:v>
                </c:pt>
                <c:pt idx="11">
                  <c:v>920.12630000000001</c:v>
                </c:pt>
                <c:pt idx="12">
                  <c:v>921.8152</c:v>
                </c:pt>
                <c:pt idx="13">
                  <c:v>925.25689999999997</c:v>
                </c:pt>
                <c:pt idx="14">
                  <c:v>928.76289999999995</c:v>
                </c:pt>
                <c:pt idx="15">
                  <c:v>930.88329999999996</c:v>
                </c:pt>
                <c:pt idx="16">
                  <c:v>932.62599999999998</c:v>
                </c:pt>
                <c:pt idx="17">
                  <c:v>933.80259999999998</c:v>
                </c:pt>
                <c:pt idx="18">
                  <c:v>935.35170000000005</c:v>
                </c:pt>
                <c:pt idx="19">
                  <c:v>936.86289999999997</c:v>
                </c:pt>
                <c:pt idx="20">
                  <c:v>939.44719999999995</c:v>
                </c:pt>
                <c:pt idx="21">
                  <c:v>941.78030000000001</c:v>
                </c:pt>
                <c:pt idx="22">
                  <c:v>942.40089999999998</c:v>
                </c:pt>
                <c:pt idx="23">
                  <c:v>943.32939999999996</c:v>
                </c:pt>
                <c:pt idx="24">
                  <c:v>944.71159999999998</c:v>
                </c:pt>
                <c:pt idx="25">
                  <c:v>945.38589999999999</c:v>
                </c:pt>
                <c:pt idx="26">
                  <c:v>946.15859999999998</c:v>
                </c:pt>
                <c:pt idx="27">
                  <c:v>947.84460000000001</c:v>
                </c:pt>
                <c:pt idx="28">
                  <c:v>949.34339999999997</c:v>
                </c:pt>
                <c:pt idx="29">
                  <c:v>948.61739999999998</c:v>
                </c:pt>
                <c:pt idx="30">
                  <c:v>947.89909999999998</c:v>
                </c:pt>
                <c:pt idx="31">
                  <c:v>947.48119999999994</c:v>
                </c:pt>
                <c:pt idx="32">
                  <c:v>946.19539999999995</c:v>
                </c:pt>
                <c:pt idx="33">
                  <c:v>945.51790000000005</c:v>
                </c:pt>
                <c:pt idx="34">
                  <c:v>945.64530000000002</c:v>
                </c:pt>
                <c:pt idx="35">
                  <c:v>945.54259999999999</c:v>
                </c:pt>
                <c:pt idx="36">
                  <c:v>943.12519999999995</c:v>
                </c:pt>
                <c:pt idx="37">
                  <c:v>940.13459999999998</c:v>
                </c:pt>
                <c:pt idx="38">
                  <c:v>936.77570000000003</c:v>
                </c:pt>
                <c:pt idx="39">
                  <c:v>934.61120000000005</c:v>
                </c:pt>
                <c:pt idx="40">
                  <c:v>931.96820000000002</c:v>
                </c:pt>
                <c:pt idx="41">
                  <c:v>930.54280000000006</c:v>
                </c:pt>
                <c:pt idx="42">
                  <c:v>928.94470000000001</c:v>
                </c:pt>
                <c:pt idx="43">
                  <c:v>925.74109999999996</c:v>
                </c:pt>
                <c:pt idx="44">
                  <c:v>920.94200000000001</c:v>
                </c:pt>
                <c:pt idx="45">
                  <c:v>916.79549999999995</c:v>
                </c:pt>
                <c:pt idx="46">
                  <c:v>913.87729999999999</c:v>
                </c:pt>
                <c:pt idx="47">
                  <c:v>909.48299999999995</c:v>
                </c:pt>
                <c:pt idx="48">
                  <c:v>908.20669999999996</c:v>
                </c:pt>
                <c:pt idx="49">
                  <c:v>905.96929999999998</c:v>
                </c:pt>
                <c:pt idx="50">
                  <c:v>902.89139999999998</c:v>
                </c:pt>
                <c:pt idx="51">
                  <c:v>896.16420000000005</c:v>
                </c:pt>
                <c:pt idx="52">
                  <c:v>893.4479</c:v>
                </c:pt>
                <c:pt idx="53">
                  <c:v>890.46870000000001</c:v>
                </c:pt>
                <c:pt idx="54">
                  <c:v>887.00840000000005</c:v>
                </c:pt>
                <c:pt idx="55">
                  <c:v>884.51829999999995</c:v>
                </c:pt>
                <c:pt idx="56">
                  <c:v>881.70929999999998</c:v>
                </c:pt>
                <c:pt idx="57">
                  <c:v>876.37189999999998</c:v>
                </c:pt>
                <c:pt idx="58">
                  <c:v>870.61260000000004</c:v>
                </c:pt>
                <c:pt idx="59">
                  <c:v>864.2441</c:v>
                </c:pt>
                <c:pt idx="60">
                  <c:v>857.05409999999995</c:v>
                </c:pt>
                <c:pt idx="61">
                  <c:v>851.40430000000003</c:v>
                </c:pt>
                <c:pt idx="62">
                  <c:v>846.45650000000001</c:v>
                </c:pt>
                <c:pt idx="63">
                  <c:v>839.48479999999995</c:v>
                </c:pt>
                <c:pt idx="64">
                  <c:v>833.1549</c:v>
                </c:pt>
                <c:pt idx="65">
                  <c:v>827.25400000000002</c:v>
                </c:pt>
                <c:pt idx="66">
                  <c:v>821.58789999999999</c:v>
                </c:pt>
                <c:pt idx="67">
                  <c:v>815.21900000000005</c:v>
                </c:pt>
                <c:pt idx="68">
                  <c:v>809.23879999999997</c:v>
                </c:pt>
                <c:pt idx="69">
                  <c:v>803.26710000000003</c:v>
                </c:pt>
                <c:pt idx="70">
                  <c:v>797.16030000000001</c:v>
                </c:pt>
                <c:pt idx="71">
                  <c:v>790.76869999999997</c:v>
                </c:pt>
                <c:pt idx="72">
                  <c:v>781.11630000000002</c:v>
                </c:pt>
                <c:pt idx="73">
                  <c:v>773.3</c:v>
                </c:pt>
                <c:pt idx="74">
                  <c:v>766.81550000000004</c:v>
                </c:pt>
                <c:pt idx="75">
                  <c:v>761.42399999999998</c:v>
                </c:pt>
                <c:pt idx="76">
                  <c:v>755.92010000000005</c:v>
                </c:pt>
                <c:pt idx="77">
                  <c:v>750.69730000000004</c:v>
                </c:pt>
                <c:pt idx="78">
                  <c:v>743.18809999999996</c:v>
                </c:pt>
                <c:pt idx="79">
                  <c:v>735.39980000000003</c:v>
                </c:pt>
                <c:pt idx="80">
                  <c:v>728.12090000000001</c:v>
                </c:pt>
                <c:pt idx="81">
                  <c:v>722.00810000000001</c:v>
                </c:pt>
                <c:pt idx="82">
                  <c:v>717.42970000000003</c:v>
                </c:pt>
                <c:pt idx="83">
                  <c:v>715.0711</c:v>
                </c:pt>
                <c:pt idx="84">
                  <c:v>713.44830000000002</c:v>
                </c:pt>
                <c:pt idx="85">
                  <c:v>712.08029999999997</c:v>
                </c:pt>
                <c:pt idx="86">
                  <c:v>709.85440000000006</c:v>
                </c:pt>
                <c:pt idx="87">
                  <c:v>707.14599999999996</c:v>
                </c:pt>
                <c:pt idx="88">
                  <c:v>699.96199999999999</c:v>
                </c:pt>
                <c:pt idx="89">
                  <c:v>695.24390000000005</c:v>
                </c:pt>
                <c:pt idx="90">
                  <c:v>693.03380000000004</c:v>
                </c:pt>
                <c:pt idx="91">
                  <c:v>691.89260000000002</c:v>
                </c:pt>
                <c:pt idx="92">
                  <c:v>689.82259999999997</c:v>
                </c:pt>
                <c:pt idx="93">
                  <c:v>686.3048</c:v>
                </c:pt>
                <c:pt idx="94">
                  <c:v>682.23919999999998</c:v>
                </c:pt>
                <c:pt idx="95">
                  <c:v>678.53719999999998</c:v>
                </c:pt>
                <c:pt idx="96">
                  <c:v>674.81240000000003</c:v>
                </c:pt>
                <c:pt idx="97">
                  <c:v>671.64229999999998</c:v>
                </c:pt>
                <c:pt idx="98">
                  <c:v>667.41380000000004</c:v>
                </c:pt>
                <c:pt idx="99">
                  <c:v>660.79139999999995</c:v>
                </c:pt>
                <c:pt idx="100">
                  <c:v>654.60230000000001</c:v>
                </c:pt>
                <c:pt idx="101">
                  <c:v>648.59299999999996</c:v>
                </c:pt>
                <c:pt idx="102">
                  <c:v>637.68790000000001</c:v>
                </c:pt>
                <c:pt idx="103">
                  <c:v>636.26670000000001</c:v>
                </c:pt>
                <c:pt idx="104">
                  <c:v>631.09389999999996</c:v>
                </c:pt>
                <c:pt idx="105">
                  <c:v>625.89949999999999</c:v>
                </c:pt>
                <c:pt idx="106">
                  <c:v>618.81079999999997</c:v>
                </c:pt>
                <c:pt idx="107">
                  <c:v>611.97270000000003</c:v>
                </c:pt>
                <c:pt idx="108">
                  <c:v>604.61530000000005</c:v>
                </c:pt>
                <c:pt idx="109">
                  <c:v>597.42010000000005</c:v>
                </c:pt>
                <c:pt idx="110">
                  <c:v>590.09270000000004</c:v>
                </c:pt>
                <c:pt idx="111">
                  <c:v>584.03</c:v>
                </c:pt>
                <c:pt idx="112">
                  <c:v>578.72950000000003</c:v>
                </c:pt>
                <c:pt idx="113">
                  <c:v>572.11919999999998</c:v>
                </c:pt>
                <c:pt idx="114">
                  <c:v>566.48180000000002</c:v>
                </c:pt>
                <c:pt idx="115">
                  <c:v>561.66880000000003</c:v>
                </c:pt>
                <c:pt idx="116">
                  <c:v>555.57690000000002</c:v>
                </c:pt>
                <c:pt idx="117">
                  <c:v>549.35709999999995</c:v>
                </c:pt>
                <c:pt idx="118">
                  <c:v>545.16179999999997</c:v>
                </c:pt>
                <c:pt idx="119">
                  <c:v>542.04049999999995</c:v>
                </c:pt>
                <c:pt idx="120">
                  <c:v>537.17089999999996</c:v>
                </c:pt>
                <c:pt idx="121">
                  <c:v>531.53240000000005</c:v>
                </c:pt>
                <c:pt idx="122">
                  <c:v>525.8057</c:v>
                </c:pt>
                <c:pt idx="123">
                  <c:v>519.80370000000005</c:v>
                </c:pt>
                <c:pt idx="124">
                  <c:v>513.41600000000005</c:v>
                </c:pt>
                <c:pt idx="125">
                  <c:v>507.83710000000002</c:v>
                </c:pt>
                <c:pt idx="126">
                  <c:v>501.84960000000001</c:v>
                </c:pt>
                <c:pt idx="127">
                  <c:v>493.03030000000001</c:v>
                </c:pt>
                <c:pt idx="128">
                  <c:v>483.57799999999997</c:v>
                </c:pt>
                <c:pt idx="129">
                  <c:v>474.03969999999998</c:v>
                </c:pt>
                <c:pt idx="130">
                  <c:v>460.10919999999999</c:v>
                </c:pt>
                <c:pt idx="131">
                  <c:v>456.32960000000003</c:v>
                </c:pt>
                <c:pt idx="132">
                  <c:v>450.52679999999998</c:v>
                </c:pt>
                <c:pt idx="133">
                  <c:v>445.38619999999997</c:v>
                </c:pt>
                <c:pt idx="134">
                  <c:v>437.69110000000001</c:v>
                </c:pt>
                <c:pt idx="135">
                  <c:v>429.69479999999999</c:v>
                </c:pt>
                <c:pt idx="136">
                  <c:v>422.6952</c:v>
                </c:pt>
                <c:pt idx="137">
                  <c:v>415.81799999999998</c:v>
                </c:pt>
                <c:pt idx="138">
                  <c:v>409.45139999999998</c:v>
                </c:pt>
                <c:pt idx="139">
                  <c:v>404.26979999999998</c:v>
                </c:pt>
                <c:pt idx="140">
                  <c:v>399.01119999999997</c:v>
                </c:pt>
                <c:pt idx="141">
                  <c:v>391.63389999999998</c:v>
                </c:pt>
                <c:pt idx="142">
                  <c:v>384.36040000000003</c:v>
                </c:pt>
                <c:pt idx="143">
                  <c:v>376.54160000000002</c:v>
                </c:pt>
                <c:pt idx="144">
                  <c:v>364.01830000000001</c:v>
                </c:pt>
                <c:pt idx="145">
                  <c:v>360.16930000000002</c:v>
                </c:pt>
                <c:pt idx="146">
                  <c:v>353.04809999999998</c:v>
                </c:pt>
                <c:pt idx="147">
                  <c:v>345.17219999999998</c:v>
                </c:pt>
                <c:pt idx="148">
                  <c:v>330.99639999999999</c:v>
                </c:pt>
                <c:pt idx="149">
                  <c:v>320.58629999999999</c:v>
                </c:pt>
                <c:pt idx="150">
                  <c:v>312.3904</c:v>
                </c:pt>
                <c:pt idx="151">
                  <c:v>302.54849999999999</c:v>
                </c:pt>
                <c:pt idx="152">
                  <c:v>293.21469999999999</c:v>
                </c:pt>
                <c:pt idx="153">
                  <c:v>285.79930000000002</c:v>
                </c:pt>
                <c:pt idx="154">
                  <c:v>280.20139999999998</c:v>
                </c:pt>
                <c:pt idx="155">
                  <c:v>274.11320000000001</c:v>
                </c:pt>
                <c:pt idx="156">
                  <c:v>268.59199999999998</c:v>
                </c:pt>
                <c:pt idx="157">
                  <c:v>258.8775</c:v>
                </c:pt>
                <c:pt idx="158">
                  <c:v>258.54919999999998</c:v>
                </c:pt>
                <c:pt idx="159">
                  <c:v>254.67570000000001</c:v>
                </c:pt>
                <c:pt idx="160">
                  <c:v>253.2354</c:v>
                </c:pt>
                <c:pt idx="161">
                  <c:v>252.42869999999999</c:v>
                </c:pt>
                <c:pt idx="162">
                  <c:v>248.53149999999999</c:v>
                </c:pt>
                <c:pt idx="163">
                  <c:v>247.5701</c:v>
                </c:pt>
                <c:pt idx="164">
                  <c:v>245.21619999999999</c:v>
                </c:pt>
                <c:pt idx="165">
                  <c:v>242.4238</c:v>
                </c:pt>
                <c:pt idx="166">
                  <c:v>239.9828</c:v>
                </c:pt>
                <c:pt idx="167">
                  <c:v>236.26859999999999</c:v>
                </c:pt>
                <c:pt idx="168">
                  <c:v>232.0967</c:v>
                </c:pt>
                <c:pt idx="169">
                  <c:v>225.2627</c:v>
                </c:pt>
                <c:pt idx="170">
                  <c:v>219.62739999999999</c:v>
                </c:pt>
                <c:pt idx="171">
                  <c:v>214.28360000000001</c:v>
                </c:pt>
                <c:pt idx="172">
                  <c:v>209.4247</c:v>
                </c:pt>
                <c:pt idx="173">
                  <c:v>205.49180000000001</c:v>
                </c:pt>
                <c:pt idx="174">
                  <c:v>201.04300000000001</c:v>
                </c:pt>
                <c:pt idx="175">
                  <c:v>202.94329999999999</c:v>
                </c:pt>
                <c:pt idx="176">
                  <c:v>199.58840000000001</c:v>
                </c:pt>
                <c:pt idx="177">
                  <c:v>197.75729999999999</c:v>
                </c:pt>
                <c:pt idx="178">
                  <c:v>195.7183</c:v>
                </c:pt>
                <c:pt idx="179">
                  <c:v>193.3571</c:v>
                </c:pt>
                <c:pt idx="180">
                  <c:v>192.69399999999999</c:v>
                </c:pt>
                <c:pt idx="181">
                  <c:v>191.1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F7D-4EFD-B5AA-B009098C82C6}"/>
            </c:ext>
          </c:extLst>
        </c:ser>
        <c:ser>
          <c:idx val="0"/>
          <c:order val="7"/>
          <c:tx>
            <c:strRef>
              <c:f>Winters_Europe_TWh!$W$1</c:f>
              <c:strCache>
                <c:ptCount val="1"/>
                <c:pt idx="0">
                  <c:v>W18-19</c:v>
                </c:pt>
              </c:strCache>
            </c:strRef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Winters_Europe_TWh!$X$2:$X$183</c:f>
              <c:numCache>
                <c:formatCode>0.0</c:formatCode>
                <c:ptCount val="182"/>
                <c:pt idx="0" formatCode="General">
                  <c:v>898.78459999999995</c:v>
                </c:pt>
                <c:pt idx="1">
                  <c:v>900.35770000000002</c:v>
                </c:pt>
                <c:pt idx="2">
                  <c:v>902.03250000000003</c:v>
                </c:pt>
                <c:pt idx="3">
                  <c:v>903.50189999999998</c:v>
                </c:pt>
                <c:pt idx="4">
                  <c:v>905.51170000000002</c:v>
                </c:pt>
                <c:pt idx="5">
                  <c:v>908.52139999999997</c:v>
                </c:pt>
                <c:pt idx="6">
                  <c:v>911.40300000000002</c:v>
                </c:pt>
                <c:pt idx="7">
                  <c:v>913.06399999999996</c:v>
                </c:pt>
                <c:pt idx="8">
                  <c:v>914.53210000000001</c:v>
                </c:pt>
                <c:pt idx="9">
                  <c:v>916.56359999999995</c:v>
                </c:pt>
                <c:pt idx="10">
                  <c:v>919.23950000000002</c:v>
                </c:pt>
                <c:pt idx="11">
                  <c:v>922.51350000000002</c:v>
                </c:pt>
                <c:pt idx="12">
                  <c:v>926.95770000000005</c:v>
                </c:pt>
                <c:pt idx="13">
                  <c:v>930.90139999999997</c:v>
                </c:pt>
                <c:pt idx="14">
                  <c:v>933.41150000000005</c:v>
                </c:pt>
                <c:pt idx="15">
                  <c:v>935.69870000000003</c:v>
                </c:pt>
                <c:pt idx="16">
                  <c:v>937.5163</c:v>
                </c:pt>
                <c:pt idx="17">
                  <c:v>939.10950000000003</c:v>
                </c:pt>
                <c:pt idx="18">
                  <c:v>940.72529999999995</c:v>
                </c:pt>
                <c:pt idx="19">
                  <c:v>943.58309999999994</c:v>
                </c:pt>
                <c:pt idx="20">
                  <c:v>946.23080000000004</c:v>
                </c:pt>
                <c:pt idx="21">
                  <c:v>947.17510000000004</c:v>
                </c:pt>
                <c:pt idx="22">
                  <c:v>948.04769999999996</c:v>
                </c:pt>
                <c:pt idx="23">
                  <c:v>948.73779999999999</c:v>
                </c:pt>
                <c:pt idx="24">
                  <c:v>949.10860000000002</c:v>
                </c:pt>
                <c:pt idx="25">
                  <c:v>949.20650000000001</c:v>
                </c:pt>
                <c:pt idx="26">
                  <c:v>949.5761</c:v>
                </c:pt>
                <c:pt idx="27">
                  <c:v>949.33900000000006</c:v>
                </c:pt>
                <c:pt idx="28">
                  <c:v>947.58640000000003</c:v>
                </c:pt>
                <c:pt idx="29">
                  <c:v>948.36120000000005</c:v>
                </c:pt>
                <c:pt idx="30">
                  <c:v>947.0856</c:v>
                </c:pt>
                <c:pt idx="31">
                  <c:v>947.23620000000005</c:v>
                </c:pt>
                <c:pt idx="32">
                  <c:v>947.12980000000005</c:v>
                </c:pt>
                <c:pt idx="33">
                  <c:v>947.47709999999995</c:v>
                </c:pt>
                <c:pt idx="34">
                  <c:v>948.04010000000005</c:v>
                </c:pt>
                <c:pt idx="35">
                  <c:v>948.05679999999995</c:v>
                </c:pt>
                <c:pt idx="36">
                  <c:v>947.77890000000002</c:v>
                </c:pt>
                <c:pt idx="37">
                  <c:v>948.32539999999995</c:v>
                </c:pt>
                <c:pt idx="38">
                  <c:v>947.23059999999998</c:v>
                </c:pt>
                <c:pt idx="39">
                  <c:v>947.1046</c:v>
                </c:pt>
                <c:pt idx="40">
                  <c:v>946.20299999999997</c:v>
                </c:pt>
                <c:pt idx="41">
                  <c:v>947.11490000000003</c:v>
                </c:pt>
                <c:pt idx="42">
                  <c:v>946.69410000000005</c:v>
                </c:pt>
                <c:pt idx="43">
                  <c:v>945.7242</c:v>
                </c:pt>
                <c:pt idx="44">
                  <c:v>944.60919999999999</c:v>
                </c:pt>
                <c:pt idx="45">
                  <c:v>942.88099999999997</c:v>
                </c:pt>
                <c:pt idx="46">
                  <c:v>940.31960000000004</c:v>
                </c:pt>
                <c:pt idx="47">
                  <c:v>938.13049999999998</c:v>
                </c:pt>
                <c:pt idx="48">
                  <c:v>935.49400000000003</c:v>
                </c:pt>
                <c:pt idx="49">
                  <c:v>931.40269999999998</c:v>
                </c:pt>
                <c:pt idx="50">
                  <c:v>925.72329999999999</c:v>
                </c:pt>
                <c:pt idx="51">
                  <c:v>920.02099999999996</c:v>
                </c:pt>
                <c:pt idx="52">
                  <c:v>914.32399999999996</c:v>
                </c:pt>
                <c:pt idx="53">
                  <c:v>909.32</c:v>
                </c:pt>
                <c:pt idx="54">
                  <c:v>906.11419999999998</c:v>
                </c:pt>
                <c:pt idx="55">
                  <c:v>903.10950000000003</c:v>
                </c:pt>
                <c:pt idx="56">
                  <c:v>893.94359999999995</c:v>
                </c:pt>
                <c:pt idx="57">
                  <c:v>893.45989999999995</c:v>
                </c:pt>
                <c:pt idx="58">
                  <c:v>889.20410000000004</c:v>
                </c:pt>
                <c:pt idx="59">
                  <c:v>885.45510000000002</c:v>
                </c:pt>
                <c:pt idx="60">
                  <c:v>881.43759999999997</c:v>
                </c:pt>
                <c:pt idx="61">
                  <c:v>878.7124</c:v>
                </c:pt>
                <c:pt idx="62">
                  <c:v>877.54380000000003</c:v>
                </c:pt>
                <c:pt idx="63">
                  <c:v>874.69619999999998</c:v>
                </c:pt>
                <c:pt idx="64">
                  <c:v>871.0086</c:v>
                </c:pt>
                <c:pt idx="65">
                  <c:v>866.75519999999995</c:v>
                </c:pt>
                <c:pt idx="66">
                  <c:v>858.6508</c:v>
                </c:pt>
                <c:pt idx="67">
                  <c:v>860.95479999999998</c:v>
                </c:pt>
                <c:pt idx="68">
                  <c:v>859.47199999999998</c:v>
                </c:pt>
                <c:pt idx="69">
                  <c:v>857.71870000000001</c:v>
                </c:pt>
                <c:pt idx="70">
                  <c:v>852.92550000000006</c:v>
                </c:pt>
                <c:pt idx="71">
                  <c:v>847.41719999999998</c:v>
                </c:pt>
                <c:pt idx="72">
                  <c:v>836.05859999999996</c:v>
                </c:pt>
                <c:pt idx="73">
                  <c:v>833.90459999999996</c:v>
                </c:pt>
                <c:pt idx="74">
                  <c:v>826.36320000000001</c:v>
                </c:pt>
                <c:pt idx="75">
                  <c:v>820.40599999999995</c:v>
                </c:pt>
                <c:pt idx="76">
                  <c:v>814.61159999999995</c:v>
                </c:pt>
                <c:pt idx="77">
                  <c:v>808.74030000000005</c:v>
                </c:pt>
                <c:pt idx="78">
                  <c:v>801.83230000000003</c:v>
                </c:pt>
                <c:pt idx="79">
                  <c:v>795.94889999999998</c:v>
                </c:pt>
                <c:pt idx="80">
                  <c:v>790.57039999999995</c:v>
                </c:pt>
                <c:pt idx="81">
                  <c:v>787.16070000000002</c:v>
                </c:pt>
                <c:pt idx="82">
                  <c:v>785.16690000000006</c:v>
                </c:pt>
                <c:pt idx="83">
                  <c:v>782.99450000000002</c:v>
                </c:pt>
                <c:pt idx="84">
                  <c:v>780.36369999999999</c:v>
                </c:pt>
                <c:pt idx="85">
                  <c:v>778.13459999999998</c:v>
                </c:pt>
                <c:pt idx="86">
                  <c:v>775.04589999999996</c:v>
                </c:pt>
                <c:pt idx="87">
                  <c:v>770.84640000000002</c:v>
                </c:pt>
                <c:pt idx="88">
                  <c:v>766.93989999999997</c:v>
                </c:pt>
                <c:pt idx="89">
                  <c:v>764.64290000000005</c:v>
                </c:pt>
                <c:pt idx="90">
                  <c:v>763.13419999999996</c:v>
                </c:pt>
                <c:pt idx="91">
                  <c:v>761.14210000000003</c:v>
                </c:pt>
                <c:pt idx="92">
                  <c:v>760.13019999999995</c:v>
                </c:pt>
                <c:pt idx="93">
                  <c:v>756.00080000000003</c:v>
                </c:pt>
                <c:pt idx="94">
                  <c:v>749.72289999999998</c:v>
                </c:pt>
                <c:pt idx="95">
                  <c:v>744.07590000000005</c:v>
                </c:pt>
                <c:pt idx="96">
                  <c:v>739.24969999999996</c:v>
                </c:pt>
                <c:pt idx="97">
                  <c:v>735.00509999999997</c:v>
                </c:pt>
                <c:pt idx="98">
                  <c:v>729.53380000000004</c:v>
                </c:pt>
                <c:pt idx="99">
                  <c:v>724.4819</c:v>
                </c:pt>
                <c:pt idx="100">
                  <c:v>718.94730000000004</c:v>
                </c:pt>
                <c:pt idx="101">
                  <c:v>712.52850000000001</c:v>
                </c:pt>
                <c:pt idx="102">
                  <c:v>708.60149999999999</c:v>
                </c:pt>
                <c:pt idx="103">
                  <c:v>705.78160000000003</c:v>
                </c:pt>
                <c:pt idx="104">
                  <c:v>703.91110000000003</c:v>
                </c:pt>
                <c:pt idx="105">
                  <c:v>695.04539999999997</c:v>
                </c:pt>
                <c:pt idx="106">
                  <c:v>695.55579999999998</c:v>
                </c:pt>
                <c:pt idx="107">
                  <c:v>680.68209999999999</c:v>
                </c:pt>
                <c:pt idx="108">
                  <c:v>674.42259999999999</c:v>
                </c:pt>
                <c:pt idx="109">
                  <c:v>667.14959999999996</c:v>
                </c:pt>
                <c:pt idx="110">
                  <c:v>660.51520000000005</c:v>
                </c:pt>
                <c:pt idx="111">
                  <c:v>653.64469999999994</c:v>
                </c:pt>
                <c:pt idx="112">
                  <c:v>645.16650000000004</c:v>
                </c:pt>
                <c:pt idx="113">
                  <c:v>636.3569</c:v>
                </c:pt>
                <c:pt idx="114">
                  <c:v>622.79</c:v>
                </c:pt>
                <c:pt idx="115">
                  <c:v>618.29070000000002</c:v>
                </c:pt>
                <c:pt idx="116">
                  <c:v>610.4212</c:v>
                </c:pt>
                <c:pt idx="117">
                  <c:v>605.41240000000005</c:v>
                </c:pt>
                <c:pt idx="118">
                  <c:v>601.00800000000004</c:v>
                </c:pt>
                <c:pt idx="119">
                  <c:v>594.08550000000002</c:v>
                </c:pt>
                <c:pt idx="120">
                  <c:v>586.71320000000003</c:v>
                </c:pt>
                <c:pt idx="121">
                  <c:v>578.89729999999997</c:v>
                </c:pt>
                <c:pt idx="122">
                  <c:v>571.1848</c:v>
                </c:pt>
                <c:pt idx="123">
                  <c:v>564.51229999999998</c:v>
                </c:pt>
                <c:pt idx="124">
                  <c:v>559.12109999999996</c:v>
                </c:pt>
                <c:pt idx="125">
                  <c:v>554.19619999999998</c:v>
                </c:pt>
                <c:pt idx="126">
                  <c:v>547.41430000000003</c:v>
                </c:pt>
                <c:pt idx="127">
                  <c:v>540.95349999999996</c:v>
                </c:pt>
                <c:pt idx="128">
                  <c:v>531.02390000000003</c:v>
                </c:pt>
                <c:pt idx="129">
                  <c:v>530.2165</c:v>
                </c:pt>
                <c:pt idx="130">
                  <c:v>525.73990000000003</c:v>
                </c:pt>
                <c:pt idx="131">
                  <c:v>522.68849999999998</c:v>
                </c:pt>
                <c:pt idx="132">
                  <c:v>519.78440000000001</c:v>
                </c:pt>
                <c:pt idx="133">
                  <c:v>514.07529999999997</c:v>
                </c:pt>
                <c:pt idx="134">
                  <c:v>509.08440000000002</c:v>
                </c:pt>
                <c:pt idx="135">
                  <c:v>503.95549999999997</c:v>
                </c:pt>
                <c:pt idx="136">
                  <c:v>499.64299999999997</c:v>
                </c:pt>
                <c:pt idx="137">
                  <c:v>496.12650000000002</c:v>
                </c:pt>
                <c:pt idx="138">
                  <c:v>494.31150000000002</c:v>
                </c:pt>
                <c:pt idx="139">
                  <c:v>488.86669999999998</c:v>
                </c:pt>
                <c:pt idx="140">
                  <c:v>490.10989999999998</c:v>
                </c:pt>
                <c:pt idx="141">
                  <c:v>487.20530000000002</c:v>
                </c:pt>
                <c:pt idx="142">
                  <c:v>484.01990000000001</c:v>
                </c:pt>
                <c:pt idx="143">
                  <c:v>469.38549999999998</c:v>
                </c:pt>
                <c:pt idx="144">
                  <c:v>470.76159999999999</c:v>
                </c:pt>
                <c:pt idx="145">
                  <c:v>468.7534</c:v>
                </c:pt>
                <c:pt idx="146">
                  <c:v>466.7525</c:v>
                </c:pt>
                <c:pt idx="147">
                  <c:v>463.76510000000002</c:v>
                </c:pt>
                <c:pt idx="148">
                  <c:v>461.87259999999998</c:v>
                </c:pt>
                <c:pt idx="149">
                  <c:v>459.92189999999999</c:v>
                </c:pt>
                <c:pt idx="150">
                  <c:v>457.71319999999997</c:v>
                </c:pt>
                <c:pt idx="151">
                  <c:v>456.41070000000002</c:v>
                </c:pt>
                <c:pt idx="152">
                  <c:v>456.71960000000001</c:v>
                </c:pt>
                <c:pt idx="153">
                  <c:v>457.0745</c:v>
                </c:pt>
                <c:pt idx="154">
                  <c:v>456.16699999999997</c:v>
                </c:pt>
                <c:pt idx="155">
                  <c:v>454.81830000000002</c:v>
                </c:pt>
                <c:pt idx="156">
                  <c:v>453.80900000000003</c:v>
                </c:pt>
                <c:pt idx="157">
                  <c:v>453.30329999999998</c:v>
                </c:pt>
                <c:pt idx="158">
                  <c:v>452.37970000000001</c:v>
                </c:pt>
                <c:pt idx="159">
                  <c:v>452.6927</c:v>
                </c:pt>
                <c:pt idx="160">
                  <c:v>452.92360000000002</c:v>
                </c:pt>
                <c:pt idx="161">
                  <c:v>451.12810000000002</c:v>
                </c:pt>
                <c:pt idx="162">
                  <c:v>448.77260000000001</c:v>
                </c:pt>
                <c:pt idx="163">
                  <c:v>446.5564</c:v>
                </c:pt>
                <c:pt idx="164">
                  <c:v>444.8039</c:v>
                </c:pt>
                <c:pt idx="165">
                  <c:v>444.19600000000003</c:v>
                </c:pt>
                <c:pt idx="166">
                  <c:v>444.35550000000001</c:v>
                </c:pt>
                <c:pt idx="167">
                  <c:v>444.77100000000002</c:v>
                </c:pt>
                <c:pt idx="168">
                  <c:v>442.75529999999998</c:v>
                </c:pt>
                <c:pt idx="169">
                  <c:v>440.49470000000002</c:v>
                </c:pt>
                <c:pt idx="170">
                  <c:v>438.8</c:v>
                </c:pt>
                <c:pt idx="171">
                  <c:v>437.95080000000002</c:v>
                </c:pt>
                <c:pt idx="172">
                  <c:v>438.37479999999999</c:v>
                </c:pt>
                <c:pt idx="173">
                  <c:v>440.07380000000001</c:v>
                </c:pt>
                <c:pt idx="174">
                  <c:v>440.13119999999998</c:v>
                </c:pt>
                <c:pt idx="175">
                  <c:v>442.47089999999997</c:v>
                </c:pt>
                <c:pt idx="176">
                  <c:v>441.91140000000001</c:v>
                </c:pt>
                <c:pt idx="177">
                  <c:v>441.0564</c:v>
                </c:pt>
                <c:pt idx="178">
                  <c:v>440.77609999999999</c:v>
                </c:pt>
                <c:pt idx="179">
                  <c:v>441.65030000000002</c:v>
                </c:pt>
                <c:pt idx="180">
                  <c:v>443.48439999999999</c:v>
                </c:pt>
                <c:pt idx="181" formatCode="General">
                  <c:v>441.41129999999998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28D-B828-22FAF7B8F2E9}"/>
            </c:ext>
          </c:extLst>
        </c:ser>
        <c:ser>
          <c:idx val="1"/>
          <c:order val="8"/>
          <c:tx>
            <c:strRef>
              <c:f>Winters_Europe_TWh!$Z$1</c:f>
              <c:strCache>
                <c:ptCount val="1"/>
                <c:pt idx="0">
                  <c:v>W19-20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Winters_Europe_TWh!$AA$2:$AA$184</c:f>
              <c:numCache>
                <c:formatCode>0.0</c:formatCode>
                <c:ptCount val="183"/>
                <c:pt idx="0" formatCode="General">
                  <c:v>1063.1758</c:v>
                </c:pt>
                <c:pt idx="1">
                  <c:v>1064.5045</c:v>
                </c:pt>
                <c:pt idx="2">
                  <c:v>1064.6929</c:v>
                </c:pt>
                <c:pt idx="3">
                  <c:v>1064.7743</c:v>
                </c:pt>
                <c:pt idx="4">
                  <c:v>1066.0771999999999</c:v>
                </c:pt>
                <c:pt idx="5">
                  <c:v>1067.6904</c:v>
                </c:pt>
                <c:pt idx="6">
                  <c:v>1067.1545000000001</c:v>
                </c:pt>
                <c:pt idx="7">
                  <c:v>1067.2244000000001</c:v>
                </c:pt>
                <c:pt idx="8">
                  <c:v>1067.2929999999999</c:v>
                </c:pt>
                <c:pt idx="9">
                  <c:v>1073.8747000000001</c:v>
                </c:pt>
                <c:pt idx="10">
                  <c:v>1074.5385000000001</c:v>
                </c:pt>
                <c:pt idx="11">
                  <c:v>1075.9745</c:v>
                </c:pt>
                <c:pt idx="12">
                  <c:v>1078.0043000000001</c:v>
                </c:pt>
                <c:pt idx="13">
                  <c:v>1078.6212</c:v>
                </c:pt>
                <c:pt idx="14">
                  <c:v>1079.3136999999999</c:v>
                </c:pt>
                <c:pt idx="15">
                  <c:v>1079.7046</c:v>
                </c:pt>
                <c:pt idx="16">
                  <c:v>1080.05</c:v>
                </c:pt>
                <c:pt idx="17">
                  <c:v>1080.1468</c:v>
                </c:pt>
                <c:pt idx="18">
                  <c:v>1081.1596</c:v>
                </c:pt>
                <c:pt idx="19">
                  <c:v>1080.8665000000001</c:v>
                </c:pt>
                <c:pt idx="20">
                  <c:v>1081.0658000000001</c:v>
                </c:pt>
                <c:pt idx="21">
                  <c:v>1080.9865</c:v>
                </c:pt>
                <c:pt idx="22">
                  <c:v>1080.3253</c:v>
                </c:pt>
                <c:pt idx="23">
                  <c:v>1080.8611000000001</c:v>
                </c:pt>
                <c:pt idx="24">
                  <c:v>1081.3472999999999</c:v>
                </c:pt>
                <c:pt idx="25">
                  <c:v>1082.8242</c:v>
                </c:pt>
                <c:pt idx="26">
                  <c:v>1083.8696</c:v>
                </c:pt>
                <c:pt idx="27">
                  <c:v>1084.2004999999999</c:v>
                </c:pt>
                <c:pt idx="28">
                  <c:v>1083.077</c:v>
                </c:pt>
                <c:pt idx="29">
                  <c:v>1081.9135000000001</c:v>
                </c:pt>
                <c:pt idx="30">
                  <c:v>1077.8954000000001</c:v>
                </c:pt>
                <c:pt idx="31">
                  <c:v>1078.6207999999999</c:v>
                </c:pt>
                <c:pt idx="32">
                  <c:v>1080.0556999999999</c:v>
                </c:pt>
                <c:pt idx="33">
                  <c:v>1081.3648000000001</c:v>
                </c:pt>
                <c:pt idx="34">
                  <c:v>1081.8516</c:v>
                </c:pt>
                <c:pt idx="35">
                  <c:v>1081.7114999999999</c:v>
                </c:pt>
                <c:pt idx="36">
                  <c:v>1081.3534</c:v>
                </c:pt>
                <c:pt idx="37">
                  <c:v>1081.1360999999999</c:v>
                </c:pt>
                <c:pt idx="38">
                  <c:v>1080.2742000000001</c:v>
                </c:pt>
                <c:pt idx="39">
                  <c:v>1080.2273</c:v>
                </c:pt>
                <c:pt idx="40">
                  <c:v>1079.9731999999999</c:v>
                </c:pt>
                <c:pt idx="41">
                  <c:v>1078.5799</c:v>
                </c:pt>
                <c:pt idx="42">
                  <c:v>1076.69</c:v>
                </c:pt>
                <c:pt idx="43">
                  <c:v>1074.5868</c:v>
                </c:pt>
                <c:pt idx="44">
                  <c:v>1072.2256</c:v>
                </c:pt>
                <c:pt idx="45">
                  <c:v>1070.623</c:v>
                </c:pt>
                <c:pt idx="46">
                  <c:v>1069.1778999999999</c:v>
                </c:pt>
                <c:pt idx="47">
                  <c:v>1068.0664999999999</c:v>
                </c:pt>
                <c:pt idx="48">
                  <c:v>1065.4494</c:v>
                </c:pt>
                <c:pt idx="49">
                  <c:v>1061.8300999999999</c:v>
                </c:pt>
                <c:pt idx="50">
                  <c:v>1057.1749</c:v>
                </c:pt>
                <c:pt idx="51">
                  <c:v>1053.2063000000001</c:v>
                </c:pt>
                <c:pt idx="52">
                  <c:v>1050.8570999999999</c:v>
                </c:pt>
                <c:pt idx="53">
                  <c:v>1050.6139000000001</c:v>
                </c:pt>
                <c:pt idx="54">
                  <c:v>1050.5431000000001</c:v>
                </c:pt>
                <c:pt idx="55">
                  <c:v>1049.0447999999999</c:v>
                </c:pt>
                <c:pt idx="56">
                  <c:v>1048.3329000000001</c:v>
                </c:pt>
                <c:pt idx="57">
                  <c:v>1047.6993</c:v>
                </c:pt>
                <c:pt idx="58">
                  <c:v>1047.3607999999999</c:v>
                </c:pt>
                <c:pt idx="59">
                  <c:v>1046.7961</c:v>
                </c:pt>
                <c:pt idx="60">
                  <c:v>1043.7686000000001</c:v>
                </c:pt>
                <c:pt idx="61">
                  <c:v>1044.1757</c:v>
                </c:pt>
                <c:pt idx="62">
                  <c:v>1040.3744999999999</c:v>
                </c:pt>
                <c:pt idx="63">
                  <c:v>1036.81</c:v>
                </c:pt>
                <c:pt idx="64">
                  <c:v>1032.6735000000001</c:v>
                </c:pt>
                <c:pt idx="65">
                  <c:v>1028.2235000000001</c:v>
                </c:pt>
                <c:pt idx="66">
                  <c:v>1025.1623</c:v>
                </c:pt>
                <c:pt idx="67">
                  <c:v>1023.678</c:v>
                </c:pt>
                <c:pt idx="68">
                  <c:v>1023.4855</c:v>
                </c:pt>
                <c:pt idx="69">
                  <c:v>1020.4603</c:v>
                </c:pt>
                <c:pt idx="70">
                  <c:v>1017.0365</c:v>
                </c:pt>
                <c:pt idx="71">
                  <c:v>1011.8918</c:v>
                </c:pt>
                <c:pt idx="72">
                  <c:v>1006.9582</c:v>
                </c:pt>
                <c:pt idx="73">
                  <c:v>1003.1355</c:v>
                </c:pt>
                <c:pt idx="74">
                  <c:v>1001.4365</c:v>
                </c:pt>
                <c:pt idx="75">
                  <c:v>1000.1487</c:v>
                </c:pt>
                <c:pt idx="76">
                  <c:v>997.28099999999995</c:v>
                </c:pt>
                <c:pt idx="77">
                  <c:v>994.83730000000003</c:v>
                </c:pt>
                <c:pt idx="78">
                  <c:v>992.78989999999999</c:v>
                </c:pt>
                <c:pt idx="79">
                  <c:v>991.9991</c:v>
                </c:pt>
                <c:pt idx="80">
                  <c:v>991.37019999999995</c:v>
                </c:pt>
                <c:pt idx="81">
                  <c:v>991.65740000000005</c:v>
                </c:pt>
                <c:pt idx="82">
                  <c:v>991.98699999999997</c:v>
                </c:pt>
                <c:pt idx="83">
                  <c:v>991.94740000000002</c:v>
                </c:pt>
                <c:pt idx="84">
                  <c:v>991.99270000000001</c:v>
                </c:pt>
                <c:pt idx="85">
                  <c:v>992.07960000000003</c:v>
                </c:pt>
                <c:pt idx="86">
                  <c:v>991.625</c:v>
                </c:pt>
                <c:pt idx="87">
                  <c:v>989.91139999999996</c:v>
                </c:pt>
                <c:pt idx="88">
                  <c:v>987.87159999999994</c:v>
                </c:pt>
                <c:pt idx="89">
                  <c:v>985.32360000000006</c:v>
                </c:pt>
                <c:pt idx="90">
                  <c:v>981.9067</c:v>
                </c:pt>
                <c:pt idx="91">
                  <c:v>978.79139999999995</c:v>
                </c:pt>
                <c:pt idx="92">
                  <c:v>975.9008</c:v>
                </c:pt>
                <c:pt idx="93">
                  <c:v>969.77980000000002</c:v>
                </c:pt>
                <c:pt idx="94">
                  <c:v>965.3152</c:v>
                </c:pt>
                <c:pt idx="95">
                  <c:v>961.11609999999996</c:v>
                </c:pt>
                <c:pt idx="96">
                  <c:v>956.67489999999998</c:v>
                </c:pt>
                <c:pt idx="97">
                  <c:v>950.8175</c:v>
                </c:pt>
                <c:pt idx="98">
                  <c:v>944.57240000000002</c:v>
                </c:pt>
                <c:pt idx="99">
                  <c:v>938.63149999999996</c:v>
                </c:pt>
                <c:pt idx="100">
                  <c:v>933.03240000000005</c:v>
                </c:pt>
                <c:pt idx="101">
                  <c:v>928.23680000000002</c:v>
                </c:pt>
                <c:pt idx="102">
                  <c:v>923.41240000000005</c:v>
                </c:pt>
                <c:pt idx="103">
                  <c:v>918.72159999999997</c:v>
                </c:pt>
                <c:pt idx="104">
                  <c:v>913.08</c:v>
                </c:pt>
                <c:pt idx="105">
                  <c:v>907.15369999999996</c:v>
                </c:pt>
                <c:pt idx="106">
                  <c:v>901.18219999999997</c:v>
                </c:pt>
                <c:pt idx="107">
                  <c:v>894.9941</c:v>
                </c:pt>
                <c:pt idx="108">
                  <c:v>888.78920000000005</c:v>
                </c:pt>
                <c:pt idx="109">
                  <c:v>882.60500000000002</c:v>
                </c:pt>
                <c:pt idx="110">
                  <c:v>875.82470000000001</c:v>
                </c:pt>
                <c:pt idx="111">
                  <c:v>868.2568</c:v>
                </c:pt>
                <c:pt idx="112">
                  <c:v>859.7509</c:v>
                </c:pt>
                <c:pt idx="113">
                  <c:v>851.32119999999998</c:v>
                </c:pt>
                <c:pt idx="114">
                  <c:v>843.04700000000003</c:v>
                </c:pt>
                <c:pt idx="115">
                  <c:v>834.73260000000005</c:v>
                </c:pt>
                <c:pt idx="116">
                  <c:v>827.87469999999996</c:v>
                </c:pt>
                <c:pt idx="117">
                  <c:v>821.98410000000001</c:v>
                </c:pt>
                <c:pt idx="118">
                  <c:v>815.09090000000003</c:v>
                </c:pt>
                <c:pt idx="119">
                  <c:v>806.56759999999997</c:v>
                </c:pt>
                <c:pt idx="120">
                  <c:v>799.4402</c:v>
                </c:pt>
                <c:pt idx="121">
                  <c:v>794.02319999999997</c:v>
                </c:pt>
                <c:pt idx="122">
                  <c:v>789.06719999999996</c:v>
                </c:pt>
                <c:pt idx="123">
                  <c:v>787.03830000000005</c:v>
                </c:pt>
                <c:pt idx="124">
                  <c:v>784.83799999999997</c:v>
                </c:pt>
                <c:pt idx="125">
                  <c:v>780.76689999999996</c:v>
                </c:pt>
                <c:pt idx="126">
                  <c:v>775.69579999999996</c:v>
                </c:pt>
                <c:pt idx="127">
                  <c:v>769.81640000000004</c:v>
                </c:pt>
                <c:pt idx="128">
                  <c:v>762.45669999999996</c:v>
                </c:pt>
                <c:pt idx="129">
                  <c:v>756.78229999999996</c:v>
                </c:pt>
                <c:pt idx="130">
                  <c:v>752.30420000000004</c:v>
                </c:pt>
                <c:pt idx="131">
                  <c:v>749.07979999999998</c:v>
                </c:pt>
                <c:pt idx="132">
                  <c:v>745.23829999999998</c:v>
                </c:pt>
                <c:pt idx="133">
                  <c:v>740.0367</c:v>
                </c:pt>
                <c:pt idx="134">
                  <c:v>734.54539999999997</c:v>
                </c:pt>
                <c:pt idx="135">
                  <c:v>728.7396</c:v>
                </c:pt>
                <c:pt idx="136">
                  <c:v>723.9085</c:v>
                </c:pt>
                <c:pt idx="137">
                  <c:v>721.64970000000005</c:v>
                </c:pt>
                <c:pt idx="138">
                  <c:v>719.93899999999996</c:v>
                </c:pt>
                <c:pt idx="139">
                  <c:v>716.40819999999997</c:v>
                </c:pt>
                <c:pt idx="140">
                  <c:v>712.1395</c:v>
                </c:pt>
                <c:pt idx="141">
                  <c:v>707.40300000000002</c:v>
                </c:pt>
                <c:pt idx="142">
                  <c:v>703.47329999999999</c:v>
                </c:pt>
                <c:pt idx="143">
                  <c:v>699.39880000000005</c:v>
                </c:pt>
                <c:pt idx="144">
                  <c:v>696.93979999999999</c:v>
                </c:pt>
                <c:pt idx="145">
                  <c:v>695.01890000000003</c:v>
                </c:pt>
                <c:pt idx="146">
                  <c:v>691.70010000000002</c:v>
                </c:pt>
                <c:pt idx="147">
                  <c:v>688.22149999999999</c:v>
                </c:pt>
                <c:pt idx="148">
                  <c:v>682.55780000000004</c:v>
                </c:pt>
                <c:pt idx="149">
                  <c:v>676.63130000000001</c:v>
                </c:pt>
                <c:pt idx="150">
                  <c:v>671.5829</c:v>
                </c:pt>
                <c:pt idx="151">
                  <c:v>669.21400000000006</c:v>
                </c:pt>
                <c:pt idx="152">
                  <c:v>667.30840000000001</c:v>
                </c:pt>
                <c:pt idx="153">
                  <c:v>662.47559999999999</c:v>
                </c:pt>
                <c:pt idx="154">
                  <c:v>657.81939999999997</c:v>
                </c:pt>
                <c:pt idx="155">
                  <c:v>652.73559999999998</c:v>
                </c:pt>
                <c:pt idx="156">
                  <c:v>648.02660000000003</c:v>
                </c:pt>
                <c:pt idx="157">
                  <c:v>644.01559999999995</c:v>
                </c:pt>
                <c:pt idx="158">
                  <c:v>641.98099999999999</c:v>
                </c:pt>
                <c:pt idx="159">
                  <c:v>640.28480000000002</c:v>
                </c:pt>
                <c:pt idx="160">
                  <c:v>636.50459999999998</c:v>
                </c:pt>
                <c:pt idx="161">
                  <c:v>633.7826</c:v>
                </c:pt>
                <c:pt idx="162">
                  <c:v>632.11360000000002</c:v>
                </c:pt>
                <c:pt idx="163">
                  <c:v>630.59169999999995</c:v>
                </c:pt>
                <c:pt idx="164">
                  <c:v>627.95190000000002</c:v>
                </c:pt>
                <c:pt idx="165">
                  <c:v>626.31420000000003</c:v>
                </c:pt>
                <c:pt idx="166">
                  <c:v>625.72500000000002</c:v>
                </c:pt>
                <c:pt idx="167">
                  <c:v>623.74369999999999</c:v>
                </c:pt>
                <c:pt idx="168">
                  <c:v>622.36659999999995</c:v>
                </c:pt>
                <c:pt idx="169">
                  <c:v>621.24929999999995</c:v>
                </c:pt>
                <c:pt idx="170">
                  <c:v>620.14850000000001</c:v>
                </c:pt>
                <c:pt idx="171">
                  <c:v>619.54610000000002</c:v>
                </c:pt>
                <c:pt idx="172">
                  <c:v>619.38670000000002</c:v>
                </c:pt>
                <c:pt idx="173">
                  <c:v>618.37990000000002</c:v>
                </c:pt>
                <c:pt idx="174">
                  <c:v>615.57600000000002</c:v>
                </c:pt>
                <c:pt idx="175">
                  <c:v>612.94269999999995</c:v>
                </c:pt>
                <c:pt idx="176">
                  <c:v>609.91949999999997</c:v>
                </c:pt>
                <c:pt idx="177">
                  <c:v>607.16729999999995</c:v>
                </c:pt>
                <c:pt idx="178">
                  <c:v>605.65210000000002</c:v>
                </c:pt>
                <c:pt idx="179">
                  <c:v>605.44910000000004</c:v>
                </c:pt>
                <c:pt idx="180">
                  <c:v>604.60450000000003</c:v>
                </c:pt>
                <c:pt idx="181">
                  <c:v>601.97559999999999</c:v>
                </c:pt>
                <c:pt idx="182">
                  <c:v>598.41030000000001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C-4D77-AA1E-D34D057C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77464"/>
        <c:axId val="353376808"/>
      </c:lineChart>
      <c:dateAx>
        <c:axId val="35337746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6808"/>
        <c:crosses val="autoZero"/>
        <c:auto val="1"/>
        <c:lblOffset val="100"/>
        <c:baseTimeUnit val="days"/>
      </c:dateAx>
      <c:valAx>
        <c:axId val="353376808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TWh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2.0103293114399861E-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774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2310656578505995"/>
          <c:y val="0.5123930900742204"/>
          <c:w val="8.0063448245403179E-2"/>
          <c:h val="0.30624288150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41315598262094E-2"/>
          <c:y val="9.2586662453146534E-2"/>
          <c:w val="0.92398617969363994"/>
          <c:h val="0.8556892177775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'WGV Utilisation'!$C$2</c:f>
              <c:strCache>
                <c:ptCount val="1"/>
                <c:pt idx="0">
                  <c:v>Total WGV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'WGV Utilisation'!$B$3:$B$9</c:f>
              <c:numCache>
                <c:formatCode>0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'WGV Utilisation'!$C$3:$C$9</c:f>
              <c:numCache>
                <c:formatCode>0.00</c:formatCode>
                <c:ptCount val="7"/>
                <c:pt idx="0">
                  <c:v>625.4846</c:v>
                </c:pt>
                <c:pt idx="1">
                  <c:v>782.78039999999999</c:v>
                </c:pt>
                <c:pt idx="2">
                  <c:v>882.95360000000005</c:v>
                </c:pt>
                <c:pt idx="3">
                  <c:v>935.42679999999996</c:v>
                </c:pt>
                <c:pt idx="4">
                  <c:v>1019.9913</c:v>
                </c:pt>
                <c:pt idx="5">
                  <c:v>1076.2547</c:v>
                </c:pt>
                <c:pt idx="6">
                  <c:v>1064.1500000000001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4ACE-855F-0E5817AE0F61}"/>
            </c:ext>
          </c:extLst>
        </c:ser>
        <c:ser>
          <c:idx val="1"/>
          <c:order val="1"/>
          <c:tx>
            <c:strRef>
              <c:f>'WGV Utilisation'!$D$2</c:f>
              <c:strCache>
                <c:ptCount val="1"/>
                <c:pt idx="0">
                  <c:v>Utilisation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'WGV Utilisation'!$B$3:$B$9</c:f>
              <c:numCache>
                <c:formatCode>0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'WGV Utilisation'!$D$3:$D$9</c:f>
              <c:numCache>
                <c:formatCode>0.00</c:formatCode>
                <c:ptCount val="7"/>
                <c:pt idx="0">
                  <c:v>270.45590000000004</c:v>
                </c:pt>
                <c:pt idx="1">
                  <c:v>493.46759999999995</c:v>
                </c:pt>
                <c:pt idx="2">
                  <c:v>290.73389999999995</c:v>
                </c:pt>
                <c:pt idx="3">
                  <c:v>592.86200000000008</c:v>
                </c:pt>
                <c:pt idx="4">
                  <c:v>474.51900000000001</c:v>
                </c:pt>
                <c:pt idx="5">
                  <c:v>694.80659999999989</c:v>
                </c:pt>
                <c:pt idx="6">
                  <c:v>712.69290000000001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3-4ACE-855F-0E5817AE0F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overlap val="80"/>
        <c:axId val="620022264"/>
        <c:axId val="620017672"/>
      </c:barChart>
      <c:catAx>
        <c:axId val="6200222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7672"/>
        <c:crosses val="autoZero"/>
        <c:auto val="1"/>
        <c:lblAlgn val="ctr"/>
        <c:lblOffset val="100"/>
        <c:noMultiLvlLbl val="0"/>
      </c:catAx>
      <c:valAx>
        <c:axId val="62001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cap="none" baseline="0"/>
                  <a:t>TWh</a:t>
                </a:r>
              </a:p>
            </c:rich>
          </c:tx>
          <c:layout>
            <c:manualLayout>
              <c:xMode val="edge"/>
              <c:yMode val="edge"/>
              <c:x val="1.8079096045197741E-2"/>
              <c:y val="2.9923893292602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41315598262094E-2"/>
          <c:y val="9.2586662453146534E-2"/>
          <c:w val="0.92398617969363994"/>
          <c:h val="0.855689217777543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'WGV Injection'!$E$2</c:f>
              <c:strCache>
                <c:ptCount val="1"/>
                <c:pt idx="0">
                  <c:v>Initial Gas in Storage
(on 1st April)</c:v>
                </c:pt>
              </c:strCache>
            </c:strRef>
          </c:tx>
          <c:spPr>
            <a:solidFill>
              <a:schemeClr val="bg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'WGV Injection'!$C$3:$C$12</c:f>
              <c:numCache>
                <c:formatCode>0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'WGV Injection'!$E$3:$E$12</c:f>
              <c:numCache>
                <c:formatCode>0.00</c:formatCode>
                <c:ptCount val="10"/>
                <c:pt idx="0">
                  <c:v>286.59030000000001</c:v>
                </c:pt>
                <c:pt idx="1">
                  <c:v>349.20139999999998</c:v>
                </c:pt>
                <c:pt idx="2">
                  <c:v>221.3657</c:v>
                </c:pt>
                <c:pt idx="3">
                  <c:v>436.13330000000002</c:v>
                </c:pt>
                <c:pt idx="4">
                  <c:v>273.53089999999997</c:v>
                </c:pt>
                <c:pt idx="5">
                  <c:v>365.86709999999999</c:v>
                </c:pt>
                <c:pt idx="6">
                  <c:v>281.45139999999998</c:v>
                </c:pt>
                <c:pt idx="7">
                  <c:v>189.6114</c:v>
                </c:pt>
                <c:pt idx="8">
                  <c:v>446.7518</c:v>
                </c:pt>
                <c:pt idx="9">
                  <c:v>600.33270000000005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8-4B59-A709-13CF68FE3FBC}"/>
            </c:ext>
          </c:extLst>
        </c:ser>
        <c:ser>
          <c:idx val="1"/>
          <c:order val="2"/>
          <c:tx>
            <c:strRef>
              <c:f>'WGV Injection'!$F$2</c:f>
              <c:strCache>
                <c:ptCount val="1"/>
                <c:pt idx="0">
                  <c:v>Injection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'WGV Injection'!$C$3:$C$12</c:f>
              <c:numCache>
                <c:formatCode>0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'WGV Injection'!$F$3:$F$12</c:f>
              <c:numCache>
                <c:formatCode>0.00</c:formatCode>
                <c:ptCount val="10"/>
                <c:pt idx="0">
                  <c:v>314.464</c:v>
                </c:pt>
                <c:pt idx="1">
                  <c:v>364.99799999999999</c:v>
                </c:pt>
                <c:pt idx="2">
                  <c:v>451.84660000000002</c:v>
                </c:pt>
                <c:pt idx="3">
                  <c:v>430.20879999999994</c:v>
                </c:pt>
                <c:pt idx="4">
                  <c:v>563.44080000000008</c:v>
                </c:pt>
                <c:pt idx="5">
                  <c:v>604.91049999999996</c:v>
                </c:pt>
                <c:pt idx="6">
                  <c:v>618.50080000000003</c:v>
                </c:pt>
                <c:pt idx="7">
                  <c:v>694.673</c:v>
                </c:pt>
                <c:pt idx="8">
                  <c:v>613.61280000000011</c:v>
                </c:pt>
                <c:pt idx="9">
                  <c:v>452.95979999999997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8-4B59-A709-13CF68FE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100"/>
        <c:axId val="620022264"/>
        <c:axId val="620017672"/>
      </c:barChart>
      <c:lineChart>
        <c:grouping val="standard"/>
        <c:varyColors val="0"/>
        <c:ser>
          <c:idx val="0"/>
          <c:order val="1"/>
          <c:tx>
            <c:strRef>
              <c:f>'WGV Injection'!$D$2</c:f>
              <c:strCache>
                <c:ptCount val="1"/>
                <c:pt idx="0">
                  <c:v>Total WGV (TWh)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'WGV Injection'!$C$3:$C$12</c:f>
              <c:numCache>
                <c:formatCode>0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'WGV Injection'!$D$3:$D$12</c:f>
              <c:numCache>
                <c:formatCode>0.00</c:formatCode>
                <c:ptCount val="10"/>
                <c:pt idx="0">
                  <c:v>625.4846</c:v>
                </c:pt>
                <c:pt idx="1">
                  <c:v>782.78039999999999</c:v>
                </c:pt>
                <c:pt idx="2">
                  <c:v>882.95360000000005</c:v>
                </c:pt>
                <c:pt idx="3">
                  <c:v>935.42679999999996</c:v>
                </c:pt>
                <c:pt idx="4">
                  <c:v>1019.9913</c:v>
                </c:pt>
                <c:pt idx="5">
                  <c:v>1076.2547</c:v>
                </c:pt>
                <c:pt idx="6">
                  <c:v>1064.1500000000001</c:v>
                </c:pt>
                <c:pt idx="7">
                  <c:v>1091.9945</c:v>
                </c:pt>
                <c:pt idx="8">
                  <c:v>1097.0590999999999</c:v>
                </c:pt>
                <c:pt idx="9">
                  <c:v>1111.6826000000001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8-4B59-A709-13CF68FE3FBC}"/>
            </c:ext>
          </c:extLst>
        </c:ser>
        <c:ser>
          <c:idx val="3"/>
          <c:order val="3"/>
          <c:tx>
            <c:strRef>
              <c:f>'WGV Injection'!$G$2</c:f>
              <c:strCache>
                <c:ptCount val="1"/>
                <c:pt idx="0">
                  <c:v>Initial Gas+Injection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4.3757448247306015E-3"/>
                  <c:y val="-1.5611787642418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16-45BA-B46D-BF5F053A32BA}"/>
                </c:ext>
              </c:extLst>
            </c:dLbl>
            <c:dLbl>
              <c:idx val="1"/>
              <c:layout>
                <c:manualLayout>
                  <c:x val="-2.5946317904388522E-2"/>
                  <c:y val="-2.0077070071532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16-45BA-B46D-BF5F053A32BA}"/>
                </c:ext>
              </c:extLst>
            </c:dLbl>
            <c:dLbl>
              <c:idx val="2"/>
              <c:layout>
                <c:manualLayout>
                  <c:x val="-2.5946317904388495E-2"/>
                  <c:y val="-1.784442885697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16-45BA-B46D-BF5F053A32BA}"/>
                </c:ext>
              </c:extLst>
            </c:dLbl>
            <c:dLbl>
              <c:idx val="3"/>
              <c:layout>
                <c:manualLayout>
                  <c:x val="-2.5946317904388439E-2"/>
                  <c:y val="-2.00770700715324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16-45BA-B46D-BF5F053A32BA}"/>
                </c:ext>
              </c:extLst>
            </c:dLbl>
            <c:dLbl>
              <c:idx val="4"/>
              <c:layout>
                <c:manualLayout>
                  <c:x val="-2.5946317904388609E-2"/>
                  <c:y val="-2.4542352500646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16-45BA-B46D-BF5F053A32BA}"/>
                </c:ext>
              </c:extLst>
            </c:dLbl>
            <c:dLbl>
              <c:idx val="5"/>
              <c:layout>
                <c:manualLayout>
                  <c:x val="-2.4405562684412931E-2"/>
                  <c:y val="-2.677499371520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16-45BA-B46D-BF5F053A32BA}"/>
                </c:ext>
              </c:extLst>
            </c:dLbl>
            <c:dLbl>
              <c:idx val="6"/>
              <c:layout>
                <c:manualLayout>
                  <c:x val="-2.5946317904388495E-2"/>
                  <c:y val="-2.677499371520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16-45BA-B46D-BF5F053A32BA}"/>
                </c:ext>
              </c:extLst>
            </c:dLbl>
            <c:dLbl>
              <c:idx val="7"/>
              <c:layout>
                <c:manualLayout>
                  <c:x val="-2.7487073124364172E-2"/>
                  <c:y val="-2.4542352500646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16-45BA-B46D-BF5F053A32BA}"/>
                </c:ext>
              </c:extLst>
            </c:dLbl>
            <c:dLbl>
              <c:idx val="8"/>
              <c:layout>
                <c:manualLayout>
                  <c:x val="7.0412513552882139E-3"/>
                  <c:y val="2.32138430787242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6-4E78-830C-B8CC05BAFC81}"/>
                </c:ext>
              </c:extLst>
            </c:dLbl>
            <c:dLbl>
              <c:idx val="9"/>
              <c:layout>
                <c:manualLayout>
                  <c:x val="-3.3018384364076336E-2"/>
                  <c:y val="-2.5904263641525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56-441E-B05E-8D8557454B0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'WGV Injection'!$C$3:$C$12</c:f>
              <c:numCache>
                <c:formatCode>0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'WGV Injection'!$G$3:$G$12</c:f>
              <c:numCache>
                <c:formatCode>0.00</c:formatCode>
                <c:ptCount val="10"/>
                <c:pt idx="0">
                  <c:v>601.05430000000001</c:v>
                </c:pt>
                <c:pt idx="1">
                  <c:v>714.19939999999997</c:v>
                </c:pt>
                <c:pt idx="2">
                  <c:v>673.21230000000003</c:v>
                </c:pt>
                <c:pt idx="3">
                  <c:v>866.34209999999996</c:v>
                </c:pt>
                <c:pt idx="4">
                  <c:v>836.97170000000006</c:v>
                </c:pt>
                <c:pt idx="5">
                  <c:v>970.77759999999989</c:v>
                </c:pt>
                <c:pt idx="6">
                  <c:v>899.95219999999995</c:v>
                </c:pt>
                <c:pt idx="7">
                  <c:v>884.28440000000001</c:v>
                </c:pt>
                <c:pt idx="8">
                  <c:v>1060.3646000000001</c:v>
                </c:pt>
                <c:pt idx="9">
                  <c:v>1053.2925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6-45BA-B46D-BF5F053A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264"/>
        <c:axId val="620017672"/>
      </c:lineChart>
      <c:catAx>
        <c:axId val="6200222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7672"/>
        <c:crosses val="autoZero"/>
        <c:auto val="1"/>
        <c:lblAlgn val="ctr"/>
        <c:lblOffset val="100"/>
        <c:noMultiLvlLbl val="0"/>
      </c:catAx>
      <c:valAx>
        <c:axId val="62001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cap="none" baseline="0"/>
                  <a:t>TWh</a:t>
                </a:r>
              </a:p>
            </c:rich>
          </c:tx>
          <c:layout>
            <c:manualLayout>
              <c:xMode val="edge"/>
              <c:yMode val="edge"/>
              <c:x val="1.8079096045197741E-2"/>
              <c:y val="2.9923893292602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Injection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'WGV Injection'!$C$3:$C$10</c:f>
              <c:numCache>
                <c:formatCode>0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'WGV Injection'!$F$3:$F$10</c:f>
              <c:numCache>
                <c:formatCode>0.00</c:formatCode>
                <c:ptCount val="8"/>
                <c:pt idx="0">
                  <c:v>314.464</c:v>
                </c:pt>
                <c:pt idx="1">
                  <c:v>364.99799999999999</c:v>
                </c:pt>
                <c:pt idx="2">
                  <c:v>451.84660000000002</c:v>
                </c:pt>
                <c:pt idx="3">
                  <c:v>430.20879999999994</c:v>
                </c:pt>
                <c:pt idx="4">
                  <c:v>563.44080000000008</c:v>
                </c:pt>
                <c:pt idx="5">
                  <c:v>604.91049999999996</c:v>
                </c:pt>
                <c:pt idx="6">
                  <c:v>618.50080000000003</c:v>
                </c:pt>
                <c:pt idx="7">
                  <c:v>694.673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A-47F8-84F5-FDC9E257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904648"/>
        <c:axId val="966904976"/>
      </c:barChart>
      <c:catAx>
        <c:axId val="966904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4976"/>
        <c:crosses val="autoZero"/>
        <c:auto val="1"/>
        <c:lblAlgn val="ctr"/>
        <c:lblOffset val="100"/>
        <c:noMultiLvlLbl val="0"/>
      </c:catAx>
      <c:valAx>
        <c:axId val="966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302559</xdr:colOff>
      <xdr:row>12</xdr:row>
      <xdr:rowOff>19050</xdr:rowOff>
    </xdr:from>
    <xdr:to>
      <xdr:col>34</xdr:col>
      <xdr:colOff>44823</xdr:colOff>
      <xdr:row>49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581F8-5671-4BDF-A6E8-EA1974D83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302559</xdr:colOff>
      <xdr:row>13</xdr:row>
      <xdr:rowOff>19050</xdr:rowOff>
    </xdr:from>
    <xdr:to>
      <xdr:col>34</xdr:col>
      <xdr:colOff>44823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75193-6101-4317-855E-8F4C427DC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33168</xdr:colOff>
      <xdr:row>19</xdr:row>
      <xdr:rowOff>150159</xdr:rowOff>
    </xdr:from>
    <xdr:to>
      <xdr:col>42</xdr:col>
      <xdr:colOff>345141</xdr:colOff>
      <xdr:row>54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8C0A1-DD08-4690-AF89-F4947A528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257176</xdr:colOff>
      <xdr:row>12</xdr:row>
      <xdr:rowOff>66674</xdr:rowOff>
    </xdr:from>
    <xdr:to>
      <xdr:col>40</xdr:col>
      <xdr:colOff>590551</xdr:colOff>
      <xdr:row>47</xdr:row>
      <xdr:rowOff>148317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90548-5BBE-4CD3-ADB9-755EC3DF0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257176</xdr:colOff>
      <xdr:row>11</xdr:row>
      <xdr:rowOff>66674</xdr:rowOff>
    </xdr:from>
    <xdr:to>
      <xdr:col>40</xdr:col>
      <xdr:colOff>590551</xdr:colOff>
      <xdr:row>46</xdr:row>
      <xdr:rowOff>148317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2FAF7-AA54-4555-9D14-97FFC6C26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104775</xdr:rowOff>
    </xdr:from>
    <xdr:to>
      <xdr:col>18</xdr:col>
      <xdr:colOff>561974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6D621-5EC6-425B-80F8-F1DDC940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31936</xdr:colOff>
      <xdr:row>24</xdr:row>
      <xdr:rowOff>56701</xdr:rowOff>
    </xdr:from>
    <xdr:to>
      <xdr:col>11</xdr:col>
      <xdr:colOff>296058</xdr:colOff>
      <xdr:row>54</xdr:row>
      <xdr:rowOff>30031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E3577-78EF-48A3-AC6B-622B43F6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84042</xdr:colOff>
      <xdr:row>1</xdr:row>
      <xdr:rowOff>270061</xdr:rowOff>
    </xdr:from>
    <xdr:to>
      <xdr:col>23</xdr:col>
      <xdr:colOff>380999</xdr:colOff>
      <xdr:row>21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40D44-D542-4A98-8F16-4683BEB3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%20&amp;%20Kernel%20Groups/WG_INV/Supply%20Outlooks/Outlooks_Winter/WO%202018_19/Assumptions%20and%20Inputs/UGS%20AGSI/WO2018-19_UGS%20AGSI_per%20country_winter%20evolution_Maps_upda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2019-20_UGS%20AGSI_per%20country_winter%20evolution_Maps_upda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many"/>
      <sheetName val="UGS=STcXX"/>
      <sheetName val="Summary STcXX"/>
      <sheetName val="Summary per country"/>
      <sheetName val="Map storage levels 1-Apr"/>
      <sheetName val="Map storage levels 1-Apr (2)"/>
      <sheetName val="Map Storage Level"/>
      <sheetName val="Map Storage Level Forec (1-Oct)"/>
      <sheetName val="STcATn"/>
      <sheetName val="STcAT"/>
      <sheetName val="STcATm"/>
      <sheetName val="STcBEh"/>
      <sheetName val="STcBGn"/>
      <sheetName val="STcHR"/>
      <sheetName val="STcCZ"/>
      <sheetName val="STcCZd"/>
      <sheetName val="STcDK"/>
      <sheetName val="STcFRan"/>
      <sheetName val="STcFRas"/>
      <sheetName val="STcFRnL"/>
      <sheetName val="STcFRn"/>
      <sheetName val="STcFRs"/>
      <sheetName val="STcFRt"/>
      <sheetName val="STcDEmL"/>
      <sheetName val="STcDEd"/>
      <sheetName val="STcDE"/>
      <sheetName val="STcDEdL"/>
      <sheetName val="STcDEg"/>
      <sheetName val="STcDEgL"/>
      <sheetName val="STcDEm"/>
      <sheetName val="STcDEn"/>
      <sheetName val="STcDEnL"/>
      <sheetName val="STcHU"/>
      <sheetName val="STcIT"/>
      <sheetName val="STcNL"/>
      <sheetName val="STcPL"/>
      <sheetName val="STcPT"/>
      <sheetName val="STcRO"/>
      <sheetName val="STcSKm"/>
      <sheetName val="STcES"/>
      <sheetName val="STcSE"/>
      <sheetName val="STcUK"/>
    </sheetNames>
    <sheetDataSet>
      <sheetData sheetId="0"/>
      <sheetData sheetId="1"/>
      <sheetData sheetId="2">
        <row r="44">
          <cell r="AI44">
            <v>1135313.7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many"/>
      <sheetName val="UGS=STcXX"/>
      <sheetName val="Summary STcXX"/>
      <sheetName val="Sheet1"/>
      <sheetName val="WGV NEMO DATA BASE"/>
      <sheetName val="Summary per country"/>
      <sheetName val="Map storage levels 1-Apr"/>
      <sheetName val="Map storage levels 1-Apr (2)"/>
      <sheetName val="Map Storage Level"/>
      <sheetName val="Map Storage Level Forec (1-Oct)"/>
      <sheetName val="STcATn"/>
      <sheetName val="STcAT"/>
      <sheetName val="STcATm"/>
      <sheetName val="STcBEh"/>
      <sheetName val="STcBGn"/>
      <sheetName val="STcHR"/>
      <sheetName val="STcCZ"/>
      <sheetName val="STcCZd"/>
      <sheetName val="STcDK"/>
      <sheetName val="STcFRa"/>
      <sheetName val="STcFRas"/>
      <sheetName val="STcFRnL"/>
      <sheetName val="STcFRn"/>
      <sheetName val="STcFRs"/>
      <sheetName val="STcFRt"/>
      <sheetName val="STcDEmL"/>
      <sheetName val="STcDEd"/>
      <sheetName val="STcDE"/>
      <sheetName val="STcDEdL"/>
      <sheetName val="STcDEg"/>
      <sheetName val="STcDEgL"/>
      <sheetName val="STcDEm"/>
      <sheetName val="STcDEn"/>
      <sheetName val="STcDEnL"/>
      <sheetName val="STcHU"/>
      <sheetName val="STcIT"/>
      <sheetName val="STcLV"/>
      <sheetName val="STcNL"/>
      <sheetName val="STcPL"/>
      <sheetName val="STcPT"/>
      <sheetName val="STcRO"/>
      <sheetName val="STcSKm"/>
      <sheetName val="STcES"/>
      <sheetName val="STcSE"/>
      <sheetName val="STcUK"/>
    </sheetNames>
    <sheetDataSet>
      <sheetData sheetId="0"/>
      <sheetData sheetId="1"/>
      <sheetData sheetId="2">
        <row r="44">
          <cell r="V44">
            <v>1068.6494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ENTSOG - Black">
      <a:dk1>
        <a:sysClr val="windowText" lastClr="000000"/>
      </a:dk1>
      <a:lt1>
        <a:srgbClr val="FFFFFF"/>
      </a:lt1>
      <a:dk2>
        <a:srgbClr val="6B95C7"/>
      </a:dk2>
      <a:lt2>
        <a:srgbClr val="3E6CA4"/>
      </a:lt2>
      <a:accent1>
        <a:srgbClr val="1F4484"/>
      </a:accent1>
      <a:accent2>
        <a:srgbClr val="829824"/>
      </a:accent2>
      <a:accent3>
        <a:srgbClr val="C1D537"/>
      </a:accent3>
      <a:accent4>
        <a:srgbClr val="E8262C"/>
      </a:accent4>
      <a:accent5>
        <a:srgbClr val="EB7A3B"/>
      </a:accent5>
      <a:accent6>
        <a:srgbClr val="F2CA00"/>
      </a:accent6>
      <a:hlink>
        <a:srgbClr val="1F4484"/>
      </a:hlink>
      <a:folHlink>
        <a:srgbClr val="8D75A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93"/>
  <sheetViews>
    <sheetView topLeftCell="L4" zoomScale="85" zoomScaleNormal="85" workbookViewId="0">
      <selection activeCell="AJ21" sqref="AJ21"/>
    </sheetView>
  </sheetViews>
  <sheetFormatPr defaultRowHeight="15" x14ac:dyDescent="0.25"/>
  <cols>
    <col min="1" max="1" width="4.7109375" customWidth="1"/>
    <col min="2" max="2" width="10.7109375" bestFit="1" customWidth="1"/>
    <col min="3" max="3" width="9.140625" style="6"/>
    <col min="5" max="5" width="10.7109375" bestFit="1" customWidth="1"/>
    <col min="6" max="6" width="9.140625" style="6"/>
    <col min="8" max="8" width="10.7109375" bestFit="1" customWidth="1"/>
    <col min="9" max="9" width="9.140625" style="6"/>
    <col min="11" max="11" width="10.7109375" bestFit="1" customWidth="1"/>
    <col min="12" max="12" width="9.140625" style="6"/>
    <col min="14" max="14" width="10.7109375" bestFit="1" customWidth="1"/>
    <col min="15" max="15" width="9.140625" style="6"/>
    <col min="17" max="17" width="10.7109375" bestFit="1" customWidth="1"/>
    <col min="18" max="18" width="9.140625" style="6"/>
    <col min="20" max="20" width="10.7109375" bestFit="1" customWidth="1"/>
    <col min="21" max="21" width="9.140625" style="6"/>
    <col min="23" max="23" width="10.7109375" bestFit="1" customWidth="1"/>
    <col min="24" max="24" width="8.85546875" style="6"/>
    <col min="27" max="27" width="13.42578125" bestFit="1" customWidth="1"/>
    <col min="28" max="34" width="17.7109375" customWidth="1"/>
    <col min="35" max="35" width="10" bestFit="1" customWidth="1"/>
  </cols>
  <sheetData>
    <row r="1" spans="1:33" x14ac:dyDescent="0.25">
      <c r="B1" s="8" t="s">
        <v>8</v>
      </c>
      <c r="C1" s="6" t="s">
        <v>21</v>
      </c>
      <c r="D1" s="7"/>
      <c r="E1" s="10" t="s">
        <v>9</v>
      </c>
      <c r="F1" s="6" t="s">
        <v>21</v>
      </c>
      <c r="G1" s="7"/>
      <c r="H1" s="11" t="s">
        <v>11</v>
      </c>
      <c r="I1" s="6" t="s">
        <v>21</v>
      </c>
      <c r="J1" s="7"/>
      <c r="K1" s="9" t="s">
        <v>17</v>
      </c>
      <c r="L1" s="6" t="s">
        <v>21</v>
      </c>
      <c r="M1" s="7"/>
      <c r="N1" s="12" t="s">
        <v>18</v>
      </c>
      <c r="O1" s="6" t="s">
        <v>21</v>
      </c>
      <c r="P1" s="7"/>
      <c r="Q1" s="13" t="s">
        <v>19</v>
      </c>
      <c r="R1" s="6" t="s">
        <v>21</v>
      </c>
      <c r="S1" s="7"/>
      <c r="T1" s="14" t="s">
        <v>20</v>
      </c>
      <c r="U1" s="6" t="s">
        <v>21</v>
      </c>
      <c r="W1" s="114" t="s">
        <v>44</v>
      </c>
      <c r="X1" s="6" t="s">
        <v>21</v>
      </c>
    </row>
    <row r="2" spans="1:33" ht="15.75" thickBot="1" x14ac:dyDescent="0.3">
      <c r="A2" s="15"/>
      <c r="B2" s="4">
        <v>40634</v>
      </c>
      <c r="C2" s="8">
        <f>+VLOOKUP(B2,'Data from AGSI_Europe'!D:G,3,FALSE)</f>
        <v>47.09</v>
      </c>
      <c r="E2" s="4">
        <v>41000</v>
      </c>
      <c r="F2" s="10">
        <f>+VLOOKUP(E2,'Data from AGSI_Europe'!D:G,3,FALSE)</f>
        <v>44.94</v>
      </c>
      <c r="H2" s="4">
        <v>41365</v>
      </c>
      <c r="I2" s="11">
        <f>+VLOOKUP(H2,'Data from AGSI_Europe'!D:G,3,FALSE)</f>
        <v>27.7</v>
      </c>
      <c r="K2" s="4">
        <v>41730</v>
      </c>
      <c r="L2" s="9">
        <f>+VLOOKUP(K2,'Data from AGSI_Europe'!D:G,3,FALSE)</f>
        <v>48.88</v>
      </c>
      <c r="N2" s="4">
        <v>42095</v>
      </c>
      <c r="O2" s="12">
        <f>+VLOOKUP(N2,'Data from AGSI_Europe'!D:G,3,FALSE)</f>
        <v>27.82</v>
      </c>
      <c r="Q2" s="4">
        <v>42461</v>
      </c>
      <c r="R2" s="13">
        <f>+VLOOKUP(Q2,'Data from AGSI_Europe'!D:G,3,FALSE)</f>
        <v>35.01</v>
      </c>
      <c r="T2" s="4">
        <v>42826</v>
      </c>
      <c r="U2" s="14">
        <f>+VLOOKUP(T2,'Data from AGSI_Europe'!D:G,3,FALSE)</f>
        <v>26.19</v>
      </c>
      <c r="W2" s="4">
        <v>43191</v>
      </c>
      <c r="X2" s="114">
        <f>+VLOOKUP(W2,'Data from AGSI_Europe'!D:G,3,FALSE)</f>
        <v>18.57</v>
      </c>
      <c r="Z2" s="141"/>
      <c r="AA2" s="141"/>
      <c r="AB2" s="141"/>
      <c r="AC2" s="141"/>
      <c r="AD2" s="141"/>
      <c r="AE2" s="141"/>
    </row>
    <row r="3" spans="1:33" s="106" customFormat="1" ht="25.5" customHeight="1" thickBot="1" x14ac:dyDescent="0.3">
      <c r="A3" s="127"/>
      <c r="B3" s="105">
        <v>40635</v>
      </c>
      <c r="C3" s="128">
        <f>+VLOOKUP(B3,'Data from AGSI_Europe'!D:G,3,FALSE)</f>
        <v>47.31</v>
      </c>
      <c r="E3" s="105">
        <v>41001</v>
      </c>
      <c r="F3" s="128">
        <f>+VLOOKUP(E3,'Data from AGSI_Europe'!D:G,3,FALSE)</f>
        <v>44.98</v>
      </c>
      <c r="H3" s="105">
        <v>41366</v>
      </c>
      <c r="I3" s="128">
        <f>+VLOOKUP(H3,'Data from AGSI_Europe'!D:G,3,FALSE)</f>
        <v>27.31</v>
      </c>
      <c r="K3" s="105">
        <v>41731</v>
      </c>
      <c r="L3" s="128">
        <f>+VLOOKUP(K3,'Data from AGSI_Europe'!D:G,3,FALSE)</f>
        <v>48.92</v>
      </c>
      <c r="N3" s="105">
        <v>42096</v>
      </c>
      <c r="O3" s="128">
        <f>+VLOOKUP(N3,'Data from AGSI_Europe'!D:G,3,FALSE)</f>
        <v>27.64</v>
      </c>
      <c r="Q3" s="105">
        <v>42462</v>
      </c>
      <c r="R3" s="128">
        <f>+VLOOKUP(Q3,'Data from AGSI_Europe'!D:G,3,FALSE)</f>
        <v>35.15</v>
      </c>
      <c r="T3" s="105">
        <v>42827</v>
      </c>
      <c r="U3" s="128">
        <f>+VLOOKUP(T3,'Data from AGSI_Europe'!D:G,3,FALSE)</f>
        <v>26.46</v>
      </c>
      <c r="W3" s="105">
        <v>43192</v>
      </c>
      <c r="X3" s="128">
        <f>+VLOOKUP(W3,'Data from AGSI_Europe'!D:G,3,FALSE)</f>
        <v>18.61</v>
      </c>
      <c r="Z3" s="132"/>
      <c r="AA3" s="132"/>
      <c r="AB3" s="129" t="s">
        <v>45</v>
      </c>
      <c r="AC3" s="130" t="s">
        <v>46</v>
      </c>
      <c r="AD3" s="131" t="s">
        <v>47</v>
      </c>
      <c r="AE3" s="132"/>
    </row>
    <row r="4" spans="1:33" x14ac:dyDescent="0.25">
      <c r="A4" s="15"/>
      <c r="B4" s="4">
        <v>40636</v>
      </c>
      <c r="C4" s="6">
        <f>+VLOOKUP(B4,'Data from AGSI_Europe'!D:G,3,FALSE)</f>
        <v>47.58</v>
      </c>
      <c r="E4" s="4">
        <v>41002</v>
      </c>
      <c r="F4" s="6">
        <f>+VLOOKUP(E4,'Data from AGSI_Europe'!D:G,3,FALSE)</f>
        <v>45.07</v>
      </c>
      <c r="H4" s="4">
        <v>41367</v>
      </c>
      <c r="I4" s="6">
        <f>+VLOOKUP(H4,'Data from AGSI_Europe'!D:G,3,FALSE)</f>
        <v>27.02</v>
      </c>
      <c r="K4" s="4">
        <v>41732</v>
      </c>
      <c r="L4" s="6">
        <f>+VLOOKUP(K4,'Data from AGSI_Europe'!D:G,3,FALSE)</f>
        <v>48.75</v>
      </c>
      <c r="N4" s="4">
        <v>42097</v>
      </c>
      <c r="O4" s="6">
        <f>+VLOOKUP(N4,'Data from AGSI_Europe'!D:G,3,FALSE)</f>
        <v>27.55</v>
      </c>
      <c r="Q4" s="4">
        <v>42463</v>
      </c>
      <c r="R4" s="6">
        <f>+VLOOKUP(Q4,'Data from AGSI_Europe'!D:G,3,FALSE)</f>
        <v>35.369999999999997</v>
      </c>
      <c r="T4" s="4">
        <v>42828</v>
      </c>
      <c r="U4" s="6">
        <f>+VLOOKUP(T4,'Data from AGSI_Europe'!D:G,3,FALSE)</f>
        <v>26.6</v>
      </c>
      <c r="W4" s="4">
        <v>43193</v>
      </c>
      <c r="X4" s="6">
        <f>+VLOOKUP(W4,'Data from AGSI_Europe'!D:G,3,FALSE)</f>
        <v>18.66</v>
      </c>
      <c r="Z4" s="141"/>
      <c r="AA4" s="118" t="s">
        <v>8</v>
      </c>
      <c r="AB4" s="115">
        <f>+C2</f>
        <v>47.09</v>
      </c>
      <c r="AC4" s="126">
        <f>+C184</f>
        <v>96.09</v>
      </c>
      <c r="AD4" s="116">
        <f>+AC4-AB4</f>
        <v>49</v>
      </c>
      <c r="AE4" s="142"/>
      <c r="AF4" s="16"/>
      <c r="AG4" s="16"/>
    </row>
    <row r="5" spans="1:33" x14ac:dyDescent="0.25">
      <c r="A5" s="15"/>
      <c r="B5" s="4">
        <v>40637</v>
      </c>
      <c r="C5" s="6">
        <f>+VLOOKUP(B5,'Data from AGSI_Europe'!D:G,3,FALSE)</f>
        <v>47.79</v>
      </c>
      <c r="E5" s="4">
        <v>41003</v>
      </c>
      <c r="F5" s="6">
        <f>+VLOOKUP(E5,'Data from AGSI_Europe'!D:G,3,FALSE)</f>
        <v>45.15</v>
      </c>
      <c r="H5" s="4">
        <v>41368</v>
      </c>
      <c r="I5" s="6">
        <f>+VLOOKUP(H5,'Data from AGSI_Europe'!D:G,3,FALSE)</f>
        <v>26.71</v>
      </c>
      <c r="K5" s="4">
        <v>41733</v>
      </c>
      <c r="L5" s="6">
        <f>+VLOOKUP(K5,'Data from AGSI_Europe'!D:G,3,FALSE)</f>
        <v>48.88</v>
      </c>
      <c r="N5" s="4">
        <v>42098</v>
      </c>
      <c r="O5" s="6">
        <f>+VLOOKUP(N5,'Data from AGSI_Europe'!D:G,3,FALSE)</f>
        <v>27.52</v>
      </c>
      <c r="Q5" s="4">
        <v>42464</v>
      </c>
      <c r="R5" s="6">
        <f>+VLOOKUP(Q5,'Data from AGSI_Europe'!D:G,3,FALSE)</f>
        <v>35.520000000000003</v>
      </c>
      <c r="T5" s="4">
        <v>42829</v>
      </c>
      <c r="U5" s="6">
        <f>+VLOOKUP(T5,'Data from AGSI_Europe'!D:G,3,FALSE)</f>
        <v>26.75</v>
      </c>
      <c r="W5" s="4">
        <v>43194</v>
      </c>
      <c r="X5" s="6">
        <f>+VLOOKUP(W5,'Data from AGSI_Europe'!D:G,3,FALSE)</f>
        <v>18.84</v>
      </c>
      <c r="Z5" s="141"/>
      <c r="AA5" s="119" t="s">
        <v>9</v>
      </c>
      <c r="AB5" s="115">
        <f>+F2</f>
        <v>44.94</v>
      </c>
      <c r="AC5" s="126">
        <f>+F184</f>
        <v>91.34</v>
      </c>
      <c r="AD5" s="116">
        <f t="shared" ref="AD5:AD10" si="0">+AC5-AB5</f>
        <v>46.400000000000006</v>
      </c>
      <c r="AE5" s="142"/>
      <c r="AF5" s="16"/>
      <c r="AG5" s="16"/>
    </row>
    <row r="6" spans="1:33" x14ac:dyDescent="0.25">
      <c r="A6" s="15"/>
      <c r="B6" s="4">
        <v>40638</v>
      </c>
      <c r="C6" s="6">
        <f>+VLOOKUP(B6,'Data from AGSI_Europe'!D:G,3,FALSE)</f>
        <v>48</v>
      </c>
      <c r="E6" s="4">
        <v>41004</v>
      </c>
      <c r="F6" s="6">
        <f>+VLOOKUP(E6,'Data from AGSI_Europe'!D:G,3,FALSE)</f>
        <v>45.25</v>
      </c>
      <c r="H6" s="4">
        <v>41369</v>
      </c>
      <c r="I6" s="6">
        <f>+VLOOKUP(H6,'Data from AGSI_Europe'!D:G,3,FALSE)</f>
        <v>26.44</v>
      </c>
      <c r="K6" s="4">
        <v>41734</v>
      </c>
      <c r="L6" s="6">
        <f>+VLOOKUP(K6,'Data from AGSI_Europe'!D:G,3,FALSE)</f>
        <v>49.1</v>
      </c>
      <c r="N6" s="4">
        <v>42099</v>
      </c>
      <c r="O6" s="6">
        <f>+VLOOKUP(N6,'Data from AGSI_Europe'!D:G,3,FALSE)</f>
        <v>27.51</v>
      </c>
      <c r="Q6" s="4">
        <v>42465</v>
      </c>
      <c r="R6" s="6">
        <f>+VLOOKUP(Q6,'Data from AGSI_Europe'!D:G,3,FALSE)</f>
        <v>35.61</v>
      </c>
      <c r="T6" s="4">
        <v>42830</v>
      </c>
      <c r="U6" s="6">
        <f>+VLOOKUP(T6,'Data from AGSI_Europe'!D:G,3,FALSE)</f>
        <v>26.88</v>
      </c>
      <c r="W6" s="4">
        <v>43195</v>
      </c>
      <c r="X6" s="6">
        <f>+VLOOKUP(W6,'Data from AGSI_Europe'!D:G,3,FALSE)</f>
        <v>18.86</v>
      </c>
      <c r="Z6" s="141"/>
      <c r="AA6" s="120" t="s">
        <v>11</v>
      </c>
      <c r="AB6" s="115">
        <f>+I2</f>
        <v>27.7</v>
      </c>
      <c r="AC6" s="126">
        <f>+I184</f>
        <v>81.73</v>
      </c>
      <c r="AD6" s="116">
        <f t="shared" si="0"/>
        <v>54.03</v>
      </c>
      <c r="AE6" s="142"/>
      <c r="AF6" s="16"/>
      <c r="AG6" s="16"/>
    </row>
    <row r="7" spans="1:33" x14ac:dyDescent="0.25">
      <c r="A7" s="15"/>
      <c r="B7" s="4">
        <v>40639</v>
      </c>
      <c r="C7" s="6">
        <f>+VLOOKUP(B7,'Data from AGSI_Europe'!D:G,3,FALSE)</f>
        <v>48.24</v>
      </c>
      <c r="E7" s="4">
        <v>41005</v>
      </c>
      <c r="F7" s="6">
        <f>+VLOOKUP(E7,'Data from AGSI_Europe'!D:G,3,FALSE)</f>
        <v>45.41</v>
      </c>
      <c r="H7" s="4">
        <v>41370</v>
      </c>
      <c r="I7" s="6">
        <f>+VLOOKUP(H7,'Data from AGSI_Europe'!D:G,3,FALSE)</f>
        <v>26.29</v>
      </c>
      <c r="K7" s="4">
        <v>41735</v>
      </c>
      <c r="L7" s="6">
        <f>+VLOOKUP(K7,'Data from AGSI_Europe'!D:G,3,FALSE)</f>
        <v>49.35</v>
      </c>
      <c r="N7" s="4">
        <v>42100</v>
      </c>
      <c r="O7" s="6">
        <f>+VLOOKUP(N7,'Data from AGSI_Europe'!D:G,3,FALSE)</f>
        <v>27.49</v>
      </c>
      <c r="Q7" s="4">
        <v>42466</v>
      </c>
      <c r="R7" s="6">
        <f>+VLOOKUP(Q7,'Data from AGSI_Europe'!D:G,3,FALSE)</f>
        <v>35.69</v>
      </c>
      <c r="T7" s="4">
        <v>42831</v>
      </c>
      <c r="U7" s="6">
        <f>+VLOOKUP(T7,'Data from AGSI_Europe'!D:G,3,FALSE)</f>
        <v>26.96</v>
      </c>
      <c r="W7" s="4">
        <v>43196</v>
      </c>
      <c r="X7" s="6">
        <f>+VLOOKUP(W7,'Data from AGSI_Europe'!D:G,3,FALSE)</f>
        <v>18.97</v>
      </c>
      <c r="Z7" s="141"/>
      <c r="AA7" s="121" t="s">
        <v>17</v>
      </c>
      <c r="AB7" s="115">
        <f>+L2</f>
        <v>48.88</v>
      </c>
      <c r="AC7" s="126">
        <f>+L184</f>
        <v>92.8</v>
      </c>
      <c r="AD7" s="116">
        <f t="shared" si="0"/>
        <v>43.919999999999995</v>
      </c>
      <c r="AE7" s="142"/>
      <c r="AF7" s="16"/>
      <c r="AG7" s="16"/>
    </row>
    <row r="8" spans="1:33" x14ac:dyDescent="0.25">
      <c r="A8" s="15"/>
      <c r="B8" s="4">
        <v>40640</v>
      </c>
      <c r="C8" s="6">
        <f>+VLOOKUP(B8,'Data from AGSI_Europe'!D:G,3,FALSE)</f>
        <v>48.49</v>
      </c>
      <c r="E8" s="4">
        <v>41006</v>
      </c>
      <c r="F8" s="6">
        <f>+VLOOKUP(E8,'Data from AGSI_Europe'!D:G,3,FALSE)</f>
        <v>45.59</v>
      </c>
      <c r="H8" s="4">
        <v>41371</v>
      </c>
      <c r="I8" s="6">
        <f>+VLOOKUP(H8,'Data from AGSI_Europe'!D:G,3,FALSE)</f>
        <v>26.2</v>
      </c>
      <c r="K8" s="4">
        <v>41736</v>
      </c>
      <c r="L8" s="6">
        <f>+VLOOKUP(K8,'Data from AGSI_Europe'!D:G,3,FALSE)</f>
        <v>49.62</v>
      </c>
      <c r="N8" s="4">
        <v>42101</v>
      </c>
      <c r="O8" s="6">
        <f>+VLOOKUP(N8,'Data from AGSI_Europe'!D:G,3,FALSE)</f>
        <v>27.36</v>
      </c>
      <c r="Q8" s="4">
        <v>42467</v>
      </c>
      <c r="R8" s="6">
        <f>+VLOOKUP(Q8,'Data from AGSI_Europe'!D:G,3,FALSE)</f>
        <v>36.04</v>
      </c>
      <c r="T8" s="4">
        <v>42832</v>
      </c>
      <c r="U8" s="6">
        <f>+VLOOKUP(T8,'Data from AGSI_Europe'!D:G,3,FALSE)</f>
        <v>27.09</v>
      </c>
      <c r="W8" s="4">
        <v>43197</v>
      </c>
      <c r="X8" s="6">
        <f>+VLOOKUP(W8,'Data from AGSI_Europe'!D:G,3,FALSE)</f>
        <v>19.22</v>
      </c>
      <c r="Z8" s="141"/>
      <c r="AA8" s="122" t="s">
        <v>18</v>
      </c>
      <c r="AB8" s="115">
        <f>+O2</f>
        <v>27.82</v>
      </c>
      <c r="AC8" s="126">
        <f>+O184</f>
        <v>83.19</v>
      </c>
      <c r="AD8" s="116">
        <f t="shared" si="0"/>
        <v>55.37</v>
      </c>
      <c r="AE8" s="142"/>
      <c r="AF8" s="16"/>
      <c r="AG8" s="16"/>
    </row>
    <row r="9" spans="1:33" x14ac:dyDescent="0.25">
      <c r="A9" s="15"/>
      <c r="B9" s="4">
        <v>40641</v>
      </c>
      <c r="C9" s="6">
        <f>+VLOOKUP(B9,'Data from AGSI_Europe'!D:G,3,FALSE)</f>
        <v>48.8</v>
      </c>
      <c r="E9" s="4">
        <v>41007</v>
      </c>
      <c r="F9" s="6">
        <f>+VLOOKUP(E9,'Data from AGSI_Europe'!D:G,3,FALSE)</f>
        <v>45.74</v>
      </c>
      <c r="H9" s="4">
        <v>41372</v>
      </c>
      <c r="I9" s="6">
        <f>+VLOOKUP(H9,'Data from AGSI_Europe'!D:G,3,FALSE)</f>
        <v>25.96</v>
      </c>
      <c r="K9" s="4">
        <v>41737</v>
      </c>
      <c r="L9" s="6">
        <f>+VLOOKUP(K9,'Data from AGSI_Europe'!D:G,3,FALSE)</f>
        <v>49.78</v>
      </c>
      <c r="N9" s="4">
        <v>42102</v>
      </c>
      <c r="O9" s="6">
        <f>+VLOOKUP(N9,'Data from AGSI_Europe'!D:G,3,FALSE)</f>
        <v>27.26</v>
      </c>
      <c r="Q9" s="4">
        <v>42468</v>
      </c>
      <c r="R9" s="6">
        <f>+VLOOKUP(Q9,'Data from AGSI_Europe'!D:G,3,FALSE)</f>
        <v>36.090000000000003</v>
      </c>
      <c r="T9" s="4">
        <v>42833</v>
      </c>
      <c r="U9" s="6">
        <f>+VLOOKUP(T9,'Data from AGSI_Europe'!D:G,3,FALSE)</f>
        <v>27.3</v>
      </c>
      <c r="W9" s="4">
        <v>43198</v>
      </c>
      <c r="X9" s="6">
        <f>+VLOOKUP(W9,'Data from AGSI_Europe'!D:G,3,FALSE)</f>
        <v>19.52</v>
      </c>
      <c r="Z9" s="141"/>
      <c r="AA9" s="123" t="s">
        <v>19</v>
      </c>
      <c r="AB9" s="115">
        <f>+R2</f>
        <v>35.01</v>
      </c>
      <c r="AC9" s="126">
        <f>+R184</f>
        <v>90.3</v>
      </c>
      <c r="AD9" s="116">
        <f t="shared" si="0"/>
        <v>55.29</v>
      </c>
      <c r="AE9" s="142"/>
      <c r="AF9" s="16"/>
      <c r="AG9" s="16"/>
    </row>
    <row r="10" spans="1:33" x14ac:dyDescent="0.25">
      <c r="A10" s="15"/>
      <c r="B10" s="4">
        <v>40642</v>
      </c>
      <c r="C10" s="6">
        <f>+VLOOKUP(B10,'Data from AGSI_Europe'!D:G,3,FALSE)</f>
        <v>49.12</v>
      </c>
      <c r="E10" s="4">
        <v>41008</v>
      </c>
      <c r="F10" s="6">
        <f>+VLOOKUP(E10,'Data from AGSI_Europe'!D:G,3,FALSE)</f>
        <v>45.87</v>
      </c>
      <c r="H10" s="4">
        <v>41373</v>
      </c>
      <c r="I10" s="6">
        <f>+VLOOKUP(H10,'Data from AGSI_Europe'!D:G,3,FALSE)</f>
        <v>25.8</v>
      </c>
      <c r="K10" s="4">
        <v>41738</v>
      </c>
      <c r="L10" s="6">
        <f>+VLOOKUP(K10,'Data from AGSI_Europe'!D:G,3,FALSE)</f>
        <v>49.91</v>
      </c>
      <c r="N10" s="4">
        <v>42103</v>
      </c>
      <c r="O10" s="6">
        <f>+VLOOKUP(N10,'Data from AGSI_Europe'!D:G,3,FALSE)</f>
        <v>27.26</v>
      </c>
      <c r="Q10" s="4">
        <v>42469</v>
      </c>
      <c r="R10" s="6">
        <f>+VLOOKUP(Q10,'Data from AGSI_Europe'!D:G,3,FALSE)</f>
        <v>36.24</v>
      </c>
      <c r="T10" s="4">
        <v>42834</v>
      </c>
      <c r="U10" s="6">
        <f>+VLOOKUP(T10,'Data from AGSI_Europe'!D:G,3,FALSE)</f>
        <v>27.62</v>
      </c>
      <c r="W10" s="4">
        <v>43199</v>
      </c>
      <c r="X10" s="6">
        <f>+VLOOKUP(W10,'Data from AGSI_Europe'!D:G,3,FALSE)</f>
        <v>18.8</v>
      </c>
      <c r="Z10" s="141"/>
      <c r="AA10" s="124" t="s">
        <v>20</v>
      </c>
      <c r="AB10" s="115">
        <f>+U2</f>
        <v>26.19</v>
      </c>
      <c r="AC10" s="126">
        <f>+U184</f>
        <v>84.58</v>
      </c>
      <c r="AD10" s="116">
        <f t="shared" si="0"/>
        <v>58.39</v>
      </c>
      <c r="AE10" s="142"/>
      <c r="AF10" s="16"/>
      <c r="AG10" s="16"/>
    </row>
    <row r="11" spans="1:33" ht="15.75" thickBot="1" x14ac:dyDescent="0.3">
      <c r="A11" s="15"/>
      <c r="B11" s="4">
        <v>40643</v>
      </c>
      <c r="C11" s="6">
        <f>+VLOOKUP(B11,'Data from AGSI_Europe'!D:G,3,FALSE)</f>
        <v>49.44</v>
      </c>
      <c r="E11" s="4">
        <v>41009</v>
      </c>
      <c r="F11" s="6">
        <f>+VLOOKUP(E11,'Data from AGSI_Europe'!D:G,3,FALSE)</f>
        <v>45.92</v>
      </c>
      <c r="H11" s="4">
        <v>41374</v>
      </c>
      <c r="I11" s="6">
        <f>+VLOOKUP(H11,'Data from AGSI_Europe'!D:G,3,FALSE)</f>
        <v>25.68</v>
      </c>
      <c r="K11" s="4">
        <v>41739</v>
      </c>
      <c r="L11" s="6">
        <f>+VLOOKUP(K11,'Data from AGSI_Europe'!D:G,3,FALSE)</f>
        <v>50.03</v>
      </c>
      <c r="N11" s="4">
        <v>42104</v>
      </c>
      <c r="O11" s="6">
        <f>+VLOOKUP(N11,'Data from AGSI_Europe'!D:G,3,FALSE)</f>
        <v>27.28</v>
      </c>
      <c r="Q11" s="4">
        <v>42470</v>
      </c>
      <c r="R11" s="6">
        <f>+VLOOKUP(Q11,'Data from AGSI_Europe'!D:G,3,FALSE)</f>
        <v>36.450000000000003</v>
      </c>
      <c r="T11" s="4">
        <v>42835</v>
      </c>
      <c r="U11" s="6">
        <f>+VLOOKUP(T11,'Data from AGSI_Europe'!D:G,3,FALSE)</f>
        <v>27.83</v>
      </c>
      <c r="W11" s="4">
        <v>43200</v>
      </c>
      <c r="X11" s="6">
        <f>+VLOOKUP(W11,'Data from AGSI_Europe'!D:G,3,FALSE)</f>
        <v>18.920000000000002</v>
      </c>
      <c r="Z11" s="141"/>
      <c r="AA11" s="125" t="s">
        <v>44</v>
      </c>
      <c r="AB11" s="117">
        <f>+X2</f>
        <v>18.57</v>
      </c>
      <c r="AC11" s="173">
        <f>+X184</f>
        <v>82.85</v>
      </c>
      <c r="AD11" s="174">
        <f>AC11-AB11</f>
        <v>64.28</v>
      </c>
      <c r="AE11" s="141"/>
    </row>
    <row r="12" spans="1:33" x14ac:dyDescent="0.25">
      <c r="A12" s="15"/>
      <c r="B12" s="4">
        <v>40644</v>
      </c>
      <c r="C12" s="6">
        <f>+VLOOKUP(B12,'Data from AGSI_Europe'!D:G,3,FALSE)</f>
        <v>49.58</v>
      </c>
      <c r="E12" s="4">
        <v>41010</v>
      </c>
      <c r="F12" s="6">
        <f>+VLOOKUP(E12,'Data from AGSI_Europe'!D:G,3,FALSE)</f>
        <v>45.93</v>
      </c>
      <c r="H12" s="4">
        <v>41375</v>
      </c>
      <c r="I12" s="6">
        <f>+VLOOKUP(H12,'Data from AGSI_Europe'!D:G,3,FALSE)</f>
        <v>25.68</v>
      </c>
      <c r="K12" s="4">
        <v>41740</v>
      </c>
      <c r="L12" s="6">
        <f>+VLOOKUP(K12,'Data from AGSI_Europe'!D:G,3,FALSE)</f>
        <v>50.15</v>
      </c>
      <c r="N12" s="4">
        <v>42105</v>
      </c>
      <c r="O12" s="6">
        <f>+VLOOKUP(N12,'Data from AGSI_Europe'!D:G,3,FALSE)</f>
        <v>27.35</v>
      </c>
      <c r="Q12" s="4">
        <v>42471</v>
      </c>
      <c r="R12" s="6">
        <f>+VLOOKUP(Q12,'Data from AGSI_Europe'!D:G,3,FALSE)</f>
        <v>36.6</v>
      </c>
      <c r="T12" s="4">
        <v>42836</v>
      </c>
      <c r="U12" s="6">
        <f>+VLOOKUP(T12,'Data from AGSI_Europe'!D:G,3,FALSE)</f>
        <v>28.02</v>
      </c>
      <c r="W12" s="4">
        <v>43201</v>
      </c>
      <c r="X12" s="6">
        <f>+VLOOKUP(W12,'Data from AGSI_Europe'!D:G,3,FALSE)</f>
        <v>19.02</v>
      </c>
      <c r="Z12" s="141"/>
      <c r="AA12" s="141"/>
      <c r="AB12" s="141"/>
      <c r="AC12" s="141"/>
      <c r="AD12" s="141"/>
      <c r="AE12" s="141"/>
    </row>
    <row r="13" spans="1:33" x14ac:dyDescent="0.25">
      <c r="A13" s="15"/>
      <c r="B13" s="4">
        <v>40645</v>
      </c>
      <c r="C13" s="6">
        <f>+VLOOKUP(B13,'Data from AGSI_Europe'!D:G,3,FALSE)</f>
        <v>49.84</v>
      </c>
      <c r="E13" s="4">
        <v>41011</v>
      </c>
      <c r="F13" s="6">
        <f>+VLOOKUP(E13,'Data from AGSI_Europe'!D:G,3,FALSE)</f>
        <v>45.98</v>
      </c>
      <c r="H13" s="4">
        <v>41376</v>
      </c>
      <c r="I13" s="6">
        <f>+VLOOKUP(H13,'Data from AGSI_Europe'!D:G,3,FALSE)</f>
        <v>25.67</v>
      </c>
      <c r="K13" s="4">
        <v>41741</v>
      </c>
      <c r="L13" s="6">
        <f>+VLOOKUP(K13,'Data from AGSI_Europe'!D:G,3,FALSE)</f>
        <v>50.37</v>
      </c>
      <c r="N13" s="4">
        <v>42106</v>
      </c>
      <c r="O13" s="6">
        <f>+VLOOKUP(N13,'Data from AGSI_Europe'!D:G,3,FALSE)</f>
        <v>27.44</v>
      </c>
      <c r="Q13" s="4">
        <v>42472</v>
      </c>
      <c r="R13" s="6">
        <f>+VLOOKUP(Q13,'Data from AGSI_Europe'!D:G,3,FALSE)</f>
        <v>36.74</v>
      </c>
      <c r="T13" s="4">
        <v>42837</v>
      </c>
      <c r="U13" s="6">
        <f>+VLOOKUP(T13,'Data from AGSI_Europe'!D:G,3,FALSE)</f>
        <v>28.2</v>
      </c>
      <c r="W13" s="4">
        <v>43202</v>
      </c>
      <c r="X13" s="6">
        <f>+VLOOKUP(W13,'Data from AGSI_Europe'!D:G,3,FALSE)</f>
        <v>19.09</v>
      </c>
    </row>
    <row r="14" spans="1:33" x14ac:dyDescent="0.25">
      <c r="A14" s="15"/>
      <c r="B14" s="4">
        <v>40646</v>
      </c>
      <c r="C14" s="6">
        <f>+VLOOKUP(B14,'Data from AGSI_Europe'!D:G,3,FALSE)</f>
        <v>49.3</v>
      </c>
      <c r="E14" s="4">
        <v>41012</v>
      </c>
      <c r="F14" s="6">
        <f>+VLOOKUP(E14,'Data from AGSI_Europe'!D:G,3,FALSE)</f>
        <v>46.05</v>
      </c>
      <c r="H14" s="4">
        <v>41377</v>
      </c>
      <c r="I14" s="6">
        <f>+VLOOKUP(H14,'Data from AGSI_Europe'!D:G,3,FALSE)</f>
        <v>25.83</v>
      </c>
      <c r="K14" s="4">
        <v>41742</v>
      </c>
      <c r="L14" s="6">
        <f>+VLOOKUP(K14,'Data from AGSI_Europe'!D:G,3,FALSE)</f>
        <v>50.59</v>
      </c>
      <c r="N14" s="4">
        <v>42107</v>
      </c>
      <c r="O14" s="6">
        <f>+VLOOKUP(N14,'Data from AGSI_Europe'!D:G,3,FALSE)</f>
        <v>27.45</v>
      </c>
      <c r="Q14" s="4">
        <v>42473</v>
      </c>
      <c r="R14" s="6">
        <f>+VLOOKUP(Q14,'Data from AGSI_Europe'!D:G,3,FALSE)</f>
        <v>36.869999999999997</v>
      </c>
      <c r="T14" s="4">
        <v>42838</v>
      </c>
      <c r="U14" s="6">
        <f>+VLOOKUP(T14,'Data from AGSI_Europe'!D:G,3,FALSE)</f>
        <v>28.36</v>
      </c>
      <c r="W14" s="4">
        <v>43203</v>
      </c>
      <c r="X14" s="6">
        <f>+VLOOKUP(W14,'Data from AGSI_Europe'!D:G,3,FALSE)</f>
        <v>19.23</v>
      </c>
    </row>
    <row r="15" spans="1:33" x14ac:dyDescent="0.25">
      <c r="A15" s="15"/>
      <c r="B15" s="4">
        <v>40647</v>
      </c>
      <c r="C15" s="6">
        <f>+VLOOKUP(B15,'Data from AGSI_Europe'!D:G,3,FALSE)</f>
        <v>49.51</v>
      </c>
      <c r="E15" s="4">
        <v>41013</v>
      </c>
      <c r="F15" s="6">
        <f>+VLOOKUP(E15,'Data from AGSI_Europe'!D:G,3,FALSE)</f>
        <v>46.17</v>
      </c>
      <c r="H15" s="4">
        <v>41378</v>
      </c>
      <c r="I15" s="6">
        <f>+VLOOKUP(H15,'Data from AGSI_Europe'!D:G,3,FALSE)</f>
        <v>26.09</v>
      </c>
      <c r="K15" s="4">
        <v>41743</v>
      </c>
      <c r="L15" s="6">
        <f>+VLOOKUP(K15,'Data from AGSI_Europe'!D:G,3,FALSE)</f>
        <v>50.76</v>
      </c>
      <c r="N15" s="4">
        <v>42108</v>
      </c>
      <c r="O15" s="6">
        <f>+VLOOKUP(N15,'Data from AGSI_Europe'!D:G,3,FALSE)</f>
        <v>27.54</v>
      </c>
      <c r="Q15" s="4">
        <v>42474</v>
      </c>
      <c r="R15" s="6">
        <f>+VLOOKUP(Q15,'Data from AGSI_Europe'!D:G,3,FALSE)</f>
        <v>36.979999999999997</v>
      </c>
      <c r="T15" s="4">
        <v>42839</v>
      </c>
      <c r="U15" s="6">
        <f>+VLOOKUP(T15,'Data from AGSI_Europe'!D:G,3,FALSE)</f>
        <v>28.58</v>
      </c>
      <c r="W15" s="4">
        <v>43204</v>
      </c>
      <c r="X15" s="6">
        <f>+VLOOKUP(W15,'Data from AGSI_Europe'!D:G,3,FALSE)</f>
        <v>19.489999999999998</v>
      </c>
    </row>
    <row r="16" spans="1:33" x14ac:dyDescent="0.25">
      <c r="A16" s="15"/>
      <c r="B16" s="4">
        <v>40648</v>
      </c>
      <c r="C16" s="6">
        <f>+VLOOKUP(B16,'Data from AGSI_Europe'!D:G,3,FALSE)</f>
        <v>49.68</v>
      </c>
      <c r="E16" s="4">
        <v>41014</v>
      </c>
      <c r="F16" s="6">
        <f>+VLOOKUP(E16,'Data from AGSI_Europe'!D:G,3,FALSE)</f>
        <v>46.3</v>
      </c>
      <c r="H16" s="4">
        <v>41379</v>
      </c>
      <c r="I16" s="6">
        <f>+VLOOKUP(H16,'Data from AGSI_Europe'!D:G,3,FALSE)</f>
        <v>26.28</v>
      </c>
      <c r="K16" s="4">
        <v>41744</v>
      </c>
      <c r="L16" s="6">
        <f>+VLOOKUP(K16,'Data from AGSI_Europe'!D:G,3,FALSE)</f>
        <v>50.84</v>
      </c>
      <c r="N16" s="4">
        <v>42109</v>
      </c>
      <c r="O16" s="6">
        <f>+VLOOKUP(N16,'Data from AGSI_Europe'!D:G,3,FALSE)</f>
        <v>27.66</v>
      </c>
      <c r="Q16" s="4">
        <v>42475</v>
      </c>
      <c r="R16" s="6">
        <f>+VLOOKUP(Q16,'Data from AGSI_Europe'!D:G,3,FALSE)</f>
        <v>37.119999999999997</v>
      </c>
      <c r="T16" s="4">
        <v>42840</v>
      </c>
      <c r="U16" s="6">
        <f>+VLOOKUP(T16,'Data from AGSI_Europe'!D:G,3,FALSE)</f>
        <v>28.85</v>
      </c>
      <c r="W16" s="4">
        <v>43205</v>
      </c>
      <c r="X16" s="6">
        <f>+VLOOKUP(W16,'Data from AGSI_Europe'!D:G,3,FALSE)</f>
        <v>19.89</v>
      </c>
    </row>
    <row r="17" spans="1:39" x14ac:dyDescent="0.25">
      <c r="A17" s="15"/>
      <c r="B17" s="4">
        <v>40649</v>
      </c>
      <c r="C17" s="6">
        <f>+VLOOKUP(B17,'Data from AGSI_Europe'!D:G,3,FALSE)</f>
        <v>49.93</v>
      </c>
      <c r="E17" s="4">
        <v>41015</v>
      </c>
      <c r="F17" s="6">
        <f>+VLOOKUP(E17,'Data from AGSI_Europe'!D:G,3,FALSE)</f>
        <v>46.31</v>
      </c>
      <c r="H17" s="4">
        <v>41380</v>
      </c>
      <c r="I17" s="6">
        <f>+VLOOKUP(H17,'Data from AGSI_Europe'!D:G,3,FALSE)</f>
        <v>26.5</v>
      </c>
      <c r="K17" s="4">
        <v>41745</v>
      </c>
      <c r="L17" s="6">
        <f>+VLOOKUP(K17,'Data from AGSI_Europe'!D:G,3,FALSE)</f>
        <v>50.94</v>
      </c>
      <c r="N17" s="4">
        <v>42110</v>
      </c>
      <c r="O17" s="6">
        <f>+VLOOKUP(N17,'Data from AGSI_Europe'!D:G,3,FALSE)</f>
        <v>27.79</v>
      </c>
      <c r="Q17" s="4">
        <v>42476</v>
      </c>
      <c r="R17" s="6">
        <f>+VLOOKUP(Q17,'Data from AGSI_Europe'!D:G,3,FALSE)</f>
        <v>37.340000000000003</v>
      </c>
      <c r="T17" s="4">
        <v>42841</v>
      </c>
      <c r="U17" s="6">
        <f>+VLOOKUP(T17,'Data from AGSI_Europe'!D:G,3,FALSE)</f>
        <v>29.1</v>
      </c>
      <c r="W17" s="4">
        <v>43206</v>
      </c>
      <c r="X17" s="6">
        <f>+VLOOKUP(W17,'Data from AGSI_Europe'!D:G,3,FALSE)</f>
        <v>20.11</v>
      </c>
    </row>
    <row r="18" spans="1:39" x14ac:dyDescent="0.25">
      <c r="A18" s="15"/>
      <c r="B18" s="4">
        <v>40650</v>
      </c>
      <c r="C18" s="6">
        <f>+VLOOKUP(B18,'Data from AGSI_Europe'!D:G,3,FALSE)</f>
        <v>50.25</v>
      </c>
      <c r="E18" s="4">
        <v>41016</v>
      </c>
      <c r="F18" s="6">
        <f>+VLOOKUP(E18,'Data from AGSI_Europe'!D:G,3,FALSE)</f>
        <v>46.29</v>
      </c>
      <c r="H18" s="4">
        <v>41381</v>
      </c>
      <c r="I18" s="6">
        <f>+VLOOKUP(H18,'Data from AGSI_Europe'!D:G,3,FALSE)</f>
        <v>26.77</v>
      </c>
      <c r="K18" s="4">
        <v>41746</v>
      </c>
      <c r="L18" s="6">
        <f>+VLOOKUP(K18,'Data from AGSI_Europe'!D:G,3,FALSE)</f>
        <v>51.08</v>
      </c>
      <c r="N18" s="4">
        <v>42111</v>
      </c>
      <c r="O18" s="6">
        <f>+VLOOKUP(N18,'Data from AGSI_Europe'!D:G,3,FALSE)</f>
        <v>27.9</v>
      </c>
      <c r="Q18" s="4">
        <v>42477</v>
      </c>
      <c r="R18" s="6">
        <f>+VLOOKUP(Q18,'Data from AGSI_Europe'!D:G,3,FALSE)</f>
        <v>37.53</v>
      </c>
      <c r="T18" s="4">
        <v>42842</v>
      </c>
      <c r="U18" s="6">
        <f>+VLOOKUP(T18,'Data from AGSI_Europe'!D:G,3,FALSE)</f>
        <v>29.33</v>
      </c>
      <c r="W18" s="4">
        <v>43207</v>
      </c>
      <c r="X18" s="6">
        <f>+VLOOKUP(W18,'Data from AGSI_Europe'!D:G,3,FALSE)</f>
        <v>20.36</v>
      </c>
    </row>
    <row r="19" spans="1:39" x14ac:dyDescent="0.25">
      <c r="A19" s="15"/>
      <c r="B19" s="4">
        <v>40651</v>
      </c>
      <c r="C19" s="6">
        <f>+VLOOKUP(B19,'Data from AGSI_Europe'!D:G,3,FALSE)</f>
        <v>50.52</v>
      </c>
      <c r="E19" s="4">
        <v>41017</v>
      </c>
      <c r="F19" s="6">
        <f>+VLOOKUP(E19,'Data from AGSI_Europe'!D:G,3,FALSE)</f>
        <v>46.27</v>
      </c>
      <c r="H19" s="4">
        <v>41382</v>
      </c>
      <c r="I19" s="6">
        <f>+VLOOKUP(H19,'Data from AGSI_Europe'!D:G,3,FALSE)</f>
        <v>27.03</v>
      </c>
      <c r="K19" s="4">
        <v>41747</v>
      </c>
      <c r="L19" s="6">
        <f>+VLOOKUP(K19,'Data from AGSI_Europe'!D:G,3,FALSE)</f>
        <v>51.27</v>
      </c>
      <c r="N19" s="4">
        <v>42112</v>
      </c>
      <c r="O19" s="6">
        <f>+VLOOKUP(N19,'Data from AGSI_Europe'!D:G,3,FALSE)</f>
        <v>28.05</v>
      </c>
      <c r="Q19" s="4">
        <v>42478</v>
      </c>
      <c r="R19" s="6">
        <f>+VLOOKUP(Q19,'Data from AGSI_Europe'!D:G,3,FALSE)</f>
        <v>37.64</v>
      </c>
      <c r="T19" s="4">
        <v>42843</v>
      </c>
      <c r="U19" s="6">
        <f>+VLOOKUP(T19,'Data from AGSI_Europe'!D:G,3,FALSE)</f>
        <v>29.43</v>
      </c>
      <c r="W19" s="4">
        <v>43208</v>
      </c>
      <c r="X19" s="6">
        <f>+VLOOKUP(W19,'Data from AGSI_Europe'!D:G,3,FALSE)</f>
        <v>20.7</v>
      </c>
      <c r="AM19" s="15"/>
    </row>
    <row r="20" spans="1:39" x14ac:dyDescent="0.25">
      <c r="A20" s="15"/>
      <c r="B20" s="4">
        <v>40652</v>
      </c>
      <c r="C20" s="6">
        <f>+VLOOKUP(B20,'Data from AGSI_Europe'!D:G,3,FALSE)</f>
        <v>50.81</v>
      </c>
      <c r="E20" s="4">
        <v>41018</v>
      </c>
      <c r="F20" s="6">
        <f>+VLOOKUP(E20,'Data from AGSI_Europe'!D:G,3,FALSE)</f>
        <v>46.27</v>
      </c>
      <c r="H20" s="4">
        <v>41383</v>
      </c>
      <c r="I20" s="6">
        <f>+VLOOKUP(H20,'Data from AGSI_Europe'!D:G,3,FALSE)</f>
        <v>27.25</v>
      </c>
      <c r="K20" s="4">
        <v>41748</v>
      </c>
      <c r="L20" s="6">
        <f>+VLOOKUP(K20,'Data from AGSI_Europe'!D:G,3,FALSE)</f>
        <v>51.52</v>
      </c>
      <c r="N20" s="4">
        <v>42113</v>
      </c>
      <c r="O20" s="6">
        <f>+VLOOKUP(N20,'Data from AGSI_Europe'!D:G,3,FALSE)</f>
        <v>28.18</v>
      </c>
      <c r="Q20" s="4">
        <v>42479</v>
      </c>
      <c r="R20" s="6">
        <f>+VLOOKUP(Q20,'Data from AGSI_Europe'!D:G,3,FALSE)</f>
        <v>37.799999999999997</v>
      </c>
      <c r="T20" s="4">
        <v>42844</v>
      </c>
      <c r="U20" s="6">
        <f>+VLOOKUP(T20,'Data from AGSI_Europe'!D:G,3,FALSE)</f>
        <v>29.35</v>
      </c>
      <c r="W20" s="4">
        <v>43209</v>
      </c>
      <c r="X20" s="6">
        <f>+VLOOKUP(W20,'Data from AGSI_Europe'!D:G,3,FALSE)</f>
        <v>21.15</v>
      </c>
    </row>
    <row r="21" spans="1:39" x14ac:dyDescent="0.25">
      <c r="A21" s="15"/>
      <c r="B21" s="4">
        <v>40653</v>
      </c>
      <c r="C21" s="6">
        <f>+VLOOKUP(B21,'Data from AGSI_Europe'!D:G,3,FALSE)</f>
        <v>51.13</v>
      </c>
      <c r="E21" s="4">
        <v>41019</v>
      </c>
      <c r="F21" s="6">
        <f>+VLOOKUP(E21,'Data from AGSI_Europe'!D:G,3,FALSE)</f>
        <v>46.32</v>
      </c>
      <c r="H21" s="4">
        <v>41384</v>
      </c>
      <c r="I21" s="6">
        <f>+VLOOKUP(H21,'Data from AGSI_Europe'!D:G,3,FALSE)</f>
        <v>27.47</v>
      </c>
      <c r="K21" s="4">
        <v>41749</v>
      </c>
      <c r="L21" s="6">
        <f>+VLOOKUP(K21,'Data from AGSI_Europe'!D:G,3,FALSE)</f>
        <v>51.84</v>
      </c>
      <c r="N21" s="4">
        <v>42114</v>
      </c>
      <c r="O21" s="6">
        <f>+VLOOKUP(N21,'Data from AGSI_Europe'!D:G,3,FALSE)</f>
        <v>28.28</v>
      </c>
      <c r="Q21" s="4">
        <v>42480</v>
      </c>
      <c r="R21" s="6">
        <f>+VLOOKUP(Q21,'Data from AGSI_Europe'!D:G,3,FALSE)</f>
        <v>37.950000000000003</v>
      </c>
      <c r="T21" s="4">
        <v>42845</v>
      </c>
      <c r="U21" s="6">
        <f>+VLOOKUP(T21,'Data from AGSI_Europe'!D:G,3,FALSE)</f>
        <v>29.28</v>
      </c>
      <c r="W21" s="4">
        <v>43210</v>
      </c>
      <c r="X21" s="6">
        <f>+VLOOKUP(W21,'Data from AGSI_Europe'!D:G,3,FALSE)</f>
        <v>21.55</v>
      </c>
    </row>
    <row r="22" spans="1:39" x14ac:dyDescent="0.25">
      <c r="A22" s="15"/>
      <c r="B22" s="4">
        <v>40654</v>
      </c>
      <c r="C22" s="6">
        <f>+VLOOKUP(B22,'Data from AGSI_Europe'!D:G,3,FALSE)</f>
        <v>51.47</v>
      </c>
      <c r="E22" s="4">
        <v>41020</v>
      </c>
      <c r="F22" s="6">
        <f>+VLOOKUP(E22,'Data from AGSI_Europe'!D:G,3,FALSE)</f>
        <v>46.47</v>
      </c>
      <c r="H22" s="4">
        <v>41385</v>
      </c>
      <c r="I22" s="6">
        <f>+VLOOKUP(H22,'Data from AGSI_Europe'!D:G,3,FALSE)</f>
        <v>27.69</v>
      </c>
      <c r="K22" s="4">
        <v>41750</v>
      </c>
      <c r="L22" s="6">
        <f>+VLOOKUP(K22,'Data from AGSI_Europe'!D:G,3,FALSE)</f>
        <v>52.16</v>
      </c>
      <c r="N22" s="4">
        <v>42115</v>
      </c>
      <c r="O22" s="6">
        <f>+VLOOKUP(N22,'Data from AGSI_Europe'!D:G,3,FALSE)</f>
        <v>28.4</v>
      </c>
      <c r="Q22" s="4">
        <v>42481</v>
      </c>
      <c r="R22" s="6">
        <f>+VLOOKUP(Q22,'Data from AGSI_Europe'!D:G,3,FALSE)</f>
        <v>38.14</v>
      </c>
      <c r="T22" s="4">
        <v>42846</v>
      </c>
      <c r="U22" s="6">
        <f>+VLOOKUP(T22,'Data from AGSI_Europe'!D:G,3,FALSE)</f>
        <v>29.31</v>
      </c>
      <c r="W22" s="4">
        <v>43211</v>
      </c>
      <c r="X22" s="6">
        <f>+VLOOKUP(W22,'Data from AGSI_Europe'!D:G,3,FALSE)</f>
        <v>22.05</v>
      </c>
    </row>
    <row r="23" spans="1:39" x14ac:dyDescent="0.25">
      <c r="A23" s="15"/>
      <c r="B23" s="4">
        <v>40655</v>
      </c>
      <c r="C23" s="6">
        <f>+VLOOKUP(B23,'Data from AGSI_Europe'!D:G,3,FALSE)</f>
        <v>51.85</v>
      </c>
      <c r="E23" s="4">
        <v>41021</v>
      </c>
      <c r="F23" s="6">
        <f>+VLOOKUP(E23,'Data from AGSI_Europe'!D:G,3,FALSE)</f>
        <v>46.65</v>
      </c>
      <c r="H23" s="4">
        <v>41386</v>
      </c>
      <c r="I23" s="6">
        <f>+VLOOKUP(H23,'Data from AGSI_Europe'!D:G,3,FALSE)</f>
        <v>27.88</v>
      </c>
      <c r="K23" s="4">
        <v>41751</v>
      </c>
      <c r="L23" s="6">
        <f>+VLOOKUP(K23,'Data from AGSI_Europe'!D:G,3,FALSE)</f>
        <v>52.38</v>
      </c>
      <c r="N23" s="4">
        <v>42116</v>
      </c>
      <c r="O23" s="6">
        <f>+VLOOKUP(N23,'Data from AGSI_Europe'!D:G,3,FALSE)</f>
        <v>28.52</v>
      </c>
      <c r="Q23" s="4">
        <v>42482</v>
      </c>
      <c r="R23" s="6">
        <f>+VLOOKUP(Q23,'Data from AGSI_Europe'!D:G,3,FALSE)</f>
        <v>38.32</v>
      </c>
      <c r="T23" s="4">
        <v>42847</v>
      </c>
      <c r="U23" s="6">
        <f>+VLOOKUP(T23,'Data from AGSI_Europe'!D:G,3,FALSE)</f>
        <v>29.5</v>
      </c>
      <c r="W23" s="4">
        <v>43212</v>
      </c>
      <c r="X23" s="6">
        <f>+VLOOKUP(W23,'Data from AGSI_Europe'!D:G,3,FALSE)</f>
        <v>22.6</v>
      </c>
    </row>
    <row r="24" spans="1:39" x14ac:dyDescent="0.25">
      <c r="A24" s="15"/>
      <c r="B24" s="4">
        <v>40656</v>
      </c>
      <c r="C24" s="6">
        <f>+VLOOKUP(B24,'Data from AGSI_Europe'!D:G,3,FALSE)</f>
        <v>52.24</v>
      </c>
      <c r="E24" s="4">
        <v>41022</v>
      </c>
      <c r="F24" s="6">
        <f>+VLOOKUP(E24,'Data from AGSI_Europe'!D:G,3,FALSE)</f>
        <v>46.76</v>
      </c>
      <c r="H24" s="4">
        <v>41387</v>
      </c>
      <c r="I24" s="6">
        <f>+VLOOKUP(H24,'Data from AGSI_Europe'!D:G,3,FALSE)</f>
        <v>28.1</v>
      </c>
      <c r="K24" s="4">
        <v>41752</v>
      </c>
      <c r="L24" s="6">
        <f>+VLOOKUP(K24,'Data from AGSI_Europe'!D:G,3,FALSE)</f>
        <v>52.63</v>
      </c>
      <c r="N24" s="4">
        <v>42117</v>
      </c>
      <c r="O24" s="6">
        <f>+VLOOKUP(N24,'Data from AGSI_Europe'!D:G,3,FALSE)</f>
        <v>28.64</v>
      </c>
      <c r="Q24" s="4">
        <v>42483</v>
      </c>
      <c r="R24" s="6">
        <f>+VLOOKUP(Q24,'Data from AGSI_Europe'!D:G,3,FALSE)</f>
        <v>38.53</v>
      </c>
      <c r="T24" s="4">
        <v>42848</v>
      </c>
      <c r="U24" s="6">
        <f>+VLOOKUP(T24,'Data from AGSI_Europe'!D:G,3,FALSE)</f>
        <v>29.7</v>
      </c>
      <c r="W24" s="4">
        <v>43213</v>
      </c>
      <c r="X24" s="6">
        <f>+VLOOKUP(W24,'Data from AGSI_Europe'!D:G,3,FALSE)</f>
        <v>23</v>
      </c>
    </row>
    <row r="25" spans="1:39" x14ac:dyDescent="0.25">
      <c r="A25" s="15"/>
      <c r="B25" s="4">
        <v>40657</v>
      </c>
      <c r="C25" s="6">
        <f>+VLOOKUP(B25,'Data from AGSI_Europe'!D:G,3,FALSE)</f>
        <v>52.66</v>
      </c>
      <c r="E25" s="4">
        <v>41023</v>
      </c>
      <c r="F25" s="6">
        <f>+VLOOKUP(E25,'Data from AGSI_Europe'!D:G,3,FALSE)</f>
        <v>46.87</v>
      </c>
      <c r="H25" s="4">
        <v>41388</v>
      </c>
      <c r="I25" s="6">
        <f>+VLOOKUP(H25,'Data from AGSI_Europe'!D:G,3,FALSE)</f>
        <v>28.36</v>
      </c>
      <c r="K25" s="4">
        <v>41753</v>
      </c>
      <c r="L25" s="6">
        <f>+VLOOKUP(K25,'Data from AGSI_Europe'!D:G,3,FALSE)</f>
        <v>52.86</v>
      </c>
      <c r="N25" s="4">
        <v>42118</v>
      </c>
      <c r="O25" s="6">
        <f>+VLOOKUP(N25,'Data from AGSI_Europe'!D:G,3,FALSE)</f>
        <v>28.8</v>
      </c>
      <c r="Q25" s="4">
        <v>42484</v>
      </c>
      <c r="R25" s="6">
        <f>+VLOOKUP(Q25,'Data from AGSI_Europe'!D:G,3,FALSE)</f>
        <v>38.700000000000003</v>
      </c>
      <c r="T25" s="4">
        <v>42849</v>
      </c>
      <c r="U25" s="6">
        <f>+VLOOKUP(T25,'Data from AGSI_Europe'!D:G,3,FALSE)</f>
        <v>29.84</v>
      </c>
      <c r="W25" s="4">
        <v>43214</v>
      </c>
      <c r="X25" s="6">
        <f>+VLOOKUP(W25,'Data from AGSI_Europe'!D:G,3,FALSE)</f>
        <v>23.31</v>
      </c>
    </row>
    <row r="26" spans="1:39" x14ac:dyDescent="0.25">
      <c r="A26" s="15"/>
      <c r="B26" s="4">
        <v>40658</v>
      </c>
      <c r="C26" s="6">
        <f>+VLOOKUP(B26,'Data from AGSI_Europe'!D:G,3,FALSE)</f>
        <v>53.09</v>
      </c>
      <c r="E26" s="4">
        <v>41024</v>
      </c>
      <c r="F26" s="6">
        <f>+VLOOKUP(E26,'Data from AGSI_Europe'!D:G,3,FALSE)</f>
        <v>47.04</v>
      </c>
      <c r="H26" s="4">
        <v>41389</v>
      </c>
      <c r="I26" s="6">
        <f>+VLOOKUP(H26,'Data from AGSI_Europe'!D:G,3,FALSE)</f>
        <v>28.64</v>
      </c>
      <c r="K26" s="4">
        <v>41754</v>
      </c>
      <c r="L26" s="6">
        <f>+VLOOKUP(K26,'Data from AGSI_Europe'!D:G,3,FALSE)</f>
        <v>53.17</v>
      </c>
      <c r="N26" s="4">
        <v>42119</v>
      </c>
      <c r="O26" s="6">
        <f>+VLOOKUP(N26,'Data from AGSI_Europe'!D:G,3,FALSE)</f>
        <v>29.01</v>
      </c>
      <c r="Q26" s="4">
        <v>42485</v>
      </c>
      <c r="R26" s="6">
        <f>+VLOOKUP(Q26,'Data from AGSI_Europe'!D:G,3,FALSE)</f>
        <v>38.729999999999997</v>
      </c>
      <c r="T26" s="4">
        <v>42850</v>
      </c>
      <c r="U26" s="6">
        <f>+VLOOKUP(T26,'Data from AGSI_Europe'!D:G,3,FALSE)</f>
        <v>29.44</v>
      </c>
      <c r="W26" s="4">
        <v>43215</v>
      </c>
      <c r="X26" s="6">
        <f>+VLOOKUP(W26,'Data from AGSI_Europe'!D:G,3,FALSE)</f>
        <v>23.66</v>
      </c>
    </row>
    <row r="27" spans="1:39" x14ac:dyDescent="0.25">
      <c r="A27" s="15"/>
      <c r="B27" s="4">
        <v>40659</v>
      </c>
      <c r="C27" s="6">
        <f>+VLOOKUP(B27,'Data from AGSI_Europe'!D:G,3,FALSE)</f>
        <v>53.41</v>
      </c>
      <c r="E27" s="4">
        <v>41025</v>
      </c>
      <c r="F27" s="6">
        <f>+VLOOKUP(E27,'Data from AGSI_Europe'!D:G,3,FALSE)</f>
        <v>47.22</v>
      </c>
      <c r="H27" s="4">
        <v>41390</v>
      </c>
      <c r="I27" s="6">
        <f>+VLOOKUP(H27,'Data from AGSI_Europe'!D:G,3,FALSE)</f>
        <v>28.94</v>
      </c>
      <c r="K27" s="4">
        <v>41755</v>
      </c>
      <c r="L27" s="6">
        <f>+VLOOKUP(K27,'Data from AGSI_Europe'!D:G,3,FALSE)</f>
        <v>53.42</v>
      </c>
      <c r="N27" s="4">
        <v>42120</v>
      </c>
      <c r="O27" s="6">
        <f>+VLOOKUP(N27,'Data from AGSI_Europe'!D:G,3,FALSE)</f>
        <v>29.24</v>
      </c>
      <c r="Q27" s="4">
        <v>42486</v>
      </c>
      <c r="R27" s="6">
        <f>+VLOOKUP(Q27,'Data from AGSI_Europe'!D:G,3,FALSE)</f>
        <v>38.68</v>
      </c>
      <c r="T27" s="4">
        <v>42851</v>
      </c>
      <c r="U27" s="6">
        <f>+VLOOKUP(T27,'Data from AGSI_Europe'!D:G,3,FALSE)</f>
        <v>29.97</v>
      </c>
      <c r="W27" s="4">
        <v>43216</v>
      </c>
      <c r="X27" s="6">
        <f>+VLOOKUP(W27,'Data from AGSI_Europe'!D:G,3,FALSE)</f>
        <v>24</v>
      </c>
    </row>
    <row r="28" spans="1:39" x14ac:dyDescent="0.25">
      <c r="A28" s="15"/>
      <c r="B28" s="4">
        <v>40660</v>
      </c>
      <c r="C28" s="6">
        <f>+VLOOKUP(B28,'Data from AGSI_Europe'!D:G,3,FALSE)</f>
        <v>53.73</v>
      </c>
      <c r="E28" s="4">
        <v>41026</v>
      </c>
      <c r="F28" s="6">
        <f>+VLOOKUP(E28,'Data from AGSI_Europe'!D:G,3,FALSE)</f>
        <v>47.43</v>
      </c>
      <c r="H28" s="4">
        <v>41391</v>
      </c>
      <c r="I28" s="6">
        <f>+VLOOKUP(H28,'Data from AGSI_Europe'!D:G,3,FALSE)</f>
        <v>29.2</v>
      </c>
      <c r="K28" s="4">
        <v>41756</v>
      </c>
      <c r="L28" s="6">
        <f>+VLOOKUP(K28,'Data from AGSI_Europe'!D:G,3,FALSE)</f>
        <v>53.68</v>
      </c>
      <c r="N28" s="4">
        <v>42121</v>
      </c>
      <c r="O28" s="6">
        <f>+VLOOKUP(N28,'Data from AGSI_Europe'!D:G,3,FALSE)</f>
        <v>29.33</v>
      </c>
      <c r="Q28" s="4">
        <v>42487</v>
      </c>
      <c r="R28" s="6">
        <f>+VLOOKUP(Q28,'Data from AGSI_Europe'!D:G,3,FALSE)</f>
        <v>38.61</v>
      </c>
      <c r="T28" s="4">
        <v>42852</v>
      </c>
      <c r="U28" s="6">
        <f>+VLOOKUP(T28,'Data from AGSI_Europe'!D:G,3,FALSE)</f>
        <v>29.97</v>
      </c>
      <c r="W28" s="4">
        <v>43217</v>
      </c>
      <c r="X28" s="6">
        <f>+VLOOKUP(W28,'Data from AGSI_Europe'!D:G,3,FALSE)</f>
        <v>24.33</v>
      </c>
    </row>
    <row r="29" spans="1:39" x14ac:dyDescent="0.25">
      <c r="A29" s="15"/>
      <c r="B29" s="4">
        <v>40661</v>
      </c>
      <c r="C29" s="6">
        <f>+VLOOKUP(B29,'Data from AGSI_Europe'!D:G,3,FALSE)</f>
        <v>54.01</v>
      </c>
      <c r="E29" s="4">
        <v>41027</v>
      </c>
      <c r="F29" s="6">
        <f>+VLOOKUP(E29,'Data from AGSI_Europe'!D:G,3,FALSE)</f>
        <v>47.76</v>
      </c>
      <c r="H29" s="4">
        <v>41392</v>
      </c>
      <c r="I29" s="6">
        <f>+VLOOKUP(H29,'Data from AGSI_Europe'!D:G,3,FALSE)</f>
        <v>29.45</v>
      </c>
      <c r="K29" s="4">
        <v>41757</v>
      </c>
      <c r="L29" s="6">
        <f>+VLOOKUP(K29,'Data from AGSI_Europe'!D:G,3,FALSE)</f>
        <v>53.81</v>
      </c>
      <c r="N29" s="4">
        <v>42122</v>
      </c>
      <c r="O29" s="6">
        <f>+VLOOKUP(N29,'Data from AGSI_Europe'!D:G,3,FALSE)</f>
        <v>29.41</v>
      </c>
      <c r="Q29" s="4">
        <v>42488</v>
      </c>
      <c r="R29" s="6">
        <f>+VLOOKUP(Q29,'Data from AGSI_Europe'!D:G,3,FALSE)</f>
        <v>38.549999999999997</v>
      </c>
      <c r="T29" s="4">
        <v>42853</v>
      </c>
      <c r="U29" s="6">
        <f>+VLOOKUP(T29,'Data from AGSI_Europe'!D:G,3,FALSE)</f>
        <v>30.03</v>
      </c>
      <c r="W29" s="4">
        <v>43218</v>
      </c>
      <c r="X29" s="6">
        <f>+VLOOKUP(W29,'Data from AGSI_Europe'!D:G,3,FALSE)</f>
        <v>24.73</v>
      </c>
    </row>
    <row r="30" spans="1:39" x14ac:dyDescent="0.25">
      <c r="A30" s="15"/>
      <c r="B30" s="4">
        <v>40662</v>
      </c>
      <c r="C30" s="6">
        <f>+VLOOKUP(B30,'Data from AGSI_Europe'!D:G,3,FALSE)</f>
        <v>54.31</v>
      </c>
      <c r="E30" s="4">
        <v>41028</v>
      </c>
      <c r="F30" s="6">
        <f>+VLOOKUP(E30,'Data from AGSI_Europe'!D:G,3,FALSE)</f>
        <v>48.12</v>
      </c>
      <c r="H30" s="4">
        <v>41393</v>
      </c>
      <c r="I30" s="6">
        <f>+VLOOKUP(H30,'Data from AGSI_Europe'!D:G,3,FALSE)</f>
        <v>29.6</v>
      </c>
      <c r="K30" s="4">
        <v>41758</v>
      </c>
      <c r="L30" s="6">
        <f>+VLOOKUP(K30,'Data from AGSI_Europe'!D:G,3,FALSE)</f>
        <v>54</v>
      </c>
      <c r="N30" s="4">
        <v>42123</v>
      </c>
      <c r="O30" s="6">
        <f>+VLOOKUP(N30,'Data from AGSI_Europe'!D:G,3,FALSE)</f>
        <v>29.48</v>
      </c>
      <c r="Q30" s="4">
        <v>42489</v>
      </c>
      <c r="R30" s="6">
        <f>+VLOOKUP(Q30,'Data from AGSI_Europe'!D:G,3,FALSE)</f>
        <v>38.549999999999997</v>
      </c>
      <c r="T30" s="4">
        <v>42854</v>
      </c>
      <c r="U30" s="6">
        <f>+VLOOKUP(T30,'Data from AGSI_Europe'!D:G,3,FALSE)</f>
        <v>30.22</v>
      </c>
      <c r="W30" s="4">
        <v>43219</v>
      </c>
      <c r="X30" s="6">
        <f>+VLOOKUP(W30,'Data from AGSI_Europe'!D:G,3,FALSE)</f>
        <v>25.16</v>
      </c>
    </row>
    <row r="31" spans="1:39" x14ac:dyDescent="0.25">
      <c r="A31" s="15"/>
      <c r="B31" s="4">
        <v>40663</v>
      </c>
      <c r="C31" s="6">
        <f>+VLOOKUP(B31,'Data from AGSI_Europe'!D:G,3,FALSE)</f>
        <v>54.66</v>
      </c>
      <c r="E31" s="4">
        <v>41029</v>
      </c>
      <c r="F31" s="6">
        <f>+VLOOKUP(E31,'Data from AGSI_Europe'!D:G,3,FALSE)</f>
        <v>48.38</v>
      </c>
      <c r="H31" s="4">
        <v>41394</v>
      </c>
      <c r="I31" s="6">
        <f>+VLOOKUP(H31,'Data from AGSI_Europe'!D:G,3,FALSE)</f>
        <v>29.91</v>
      </c>
      <c r="K31" s="4">
        <v>41759</v>
      </c>
      <c r="L31" s="6">
        <f>+VLOOKUP(K31,'Data from AGSI_Europe'!D:G,3,FALSE)</f>
        <v>54.26</v>
      </c>
      <c r="N31" s="4">
        <v>42124</v>
      </c>
      <c r="O31" s="6">
        <f>+VLOOKUP(N31,'Data from AGSI_Europe'!D:G,3,FALSE)</f>
        <v>29.62</v>
      </c>
      <c r="Q31" s="4">
        <v>42490</v>
      </c>
      <c r="R31" s="6">
        <f>+VLOOKUP(Q31,'Data from AGSI_Europe'!D:G,3,FALSE)</f>
        <v>38.71</v>
      </c>
      <c r="T31" s="4">
        <v>42855</v>
      </c>
      <c r="U31" s="6">
        <f>+VLOOKUP(T31,'Data from AGSI_Europe'!D:G,3,FALSE)</f>
        <v>30.54</v>
      </c>
      <c r="W31" s="4">
        <v>43220</v>
      </c>
      <c r="X31" s="6">
        <f>+VLOOKUP(W31,'Data from AGSI_Europe'!D:G,3,FALSE)</f>
        <v>25.45</v>
      </c>
    </row>
    <row r="32" spans="1:39" x14ac:dyDescent="0.25">
      <c r="A32" s="15"/>
      <c r="B32" s="4">
        <v>40664</v>
      </c>
      <c r="C32" s="6">
        <f>+VLOOKUP(B32,'Data from AGSI_Europe'!D:G,3,FALSE)</f>
        <v>54.91</v>
      </c>
      <c r="E32" s="4">
        <v>41030</v>
      </c>
      <c r="F32" s="6">
        <f>+VLOOKUP(E32,'Data from AGSI_Europe'!D:G,3,FALSE)</f>
        <v>48.69</v>
      </c>
      <c r="H32" s="4">
        <v>41395</v>
      </c>
      <c r="I32" s="6">
        <f>+VLOOKUP(H32,'Data from AGSI_Europe'!D:G,3,FALSE)</f>
        <v>29.74</v>
      </c>
      <c r="K32" s="4">
        <v>41760</v>
      </c>
      <c r="L32" s="6">
        <f>+VLOOKUP(K32,'Data from AGSI_Europe'!D:G,3,FALSE)</f>
        <v>54.52</v>
      </c>
      <c r="N32" s="4">
        <v>42125</v>
      </c>
      <c r="O32" s="6">
        <f>+VLOOKUP(N32,'Data from AGSI_Europe'!D:G,3,FALSE)</f>
        <v>29.98</v>
      </c>
      <c r="Q32" s="4">
        <v>42491</v>
      </c>
      <c r="R32" s="6">
        <f>+VLOOKUP(Q32,'Data from AGSI_Europe'!D:G,3,FALSE)</f>
        <v>38.89</v>
      </c>
      <c r="T32" s="4">
        <v>42856</v>
      </c>
      <c r="U32" s="6">
        <f>+VLOOKUP(T32,'Data from AGSI_Europe'!D:G,3,FALSE)</f>
        <v>30.8</v>
      </c>
      <c r="W32" s="4">
        <v>43221</v>
      </c>
      <c r="X32" s="6">
        <f>+VLOOKUP(W32,'Data from AGSI_Europe'!D:G,3,FALSE)</f>
        <v>25.91</v>
      </c>
    </row>
    <row r="33" spans="1:24" x14ac:dyDescent="0.25">
      <c r="A33" s="15"/>
      <c r="B33" s="4">
        <v>40665</v>
      </c>
      <c r="C33" s="6">
        <f>+VLOOKUP(B33,'Data from AGSI_Europe'!D:G,3,FALSE)</f>
        <v>55.24</v>
      </c>
      <c r="E33" s="4">
        <v>41031</v>
      </c>
      <c r="F33" s="6">
        <f>+VLOOKUP(E33,'Data from AGSI_Europe'!D:G,3,FALSE)</f>
        <v>48.94</v>
      </c>
      <c r="H33" s="4">
        <v>41396</v>
      </c>
      <c r="I33" s="6">
        <f>+VLOOKUP(H33,'Data from AGSI_Europe'!D:G,3,FALSE)</f>
        <v>29.97</v>
      </c>
      <c r="K33" s="4">
        <v>41761</v>
      </c>
      <c r="L33" s="6">
        <f>+VLOOKUP(K33,'Data from AGSI_Europe'!D:G,3,FALSE)</f>
        <v>54.89</v>
      </c>
      <c r="N33" s="4">
        <v>42126</v>
      </c>
      <c r="O33" s="6">
        <f>+VLOOKUP(N33,'Data from AGSI_Europe'!D:G,3,FALSE)</f>
        <v>30.28</v>
      </c>
      <c r="Q33" s="4">
        <v>42492</v>
      </c>
      <c r="R33" s="6">
        <f>+VLOOKUP(Q33,'Data from AGSI_Europe'!D:G,3,FALSE)</f>
        <v>39.08</v>
      </c>
      <c r="T33" s="4">
        <v>42857</v>
      </c>
      <c r="U33" s="6">
        <f>+VLOOKUP(T33,'Data from AGSI_Europe'!D:G,3,FALSE)</f>
        <v>30.95</v>
      </c>
      <c r="W33" s="4">
        <v>43222</v>
      </c>
      <c r="X33" s="6">
        <f>+VLOOKUP(W33,'Data from AGSI_Europe'!D:G,3,FALSE)</f>
        <v>26.12</v>
      </c>
    </row>
    <row r="34" spans="1:24" x14ac:dyDescent="0.25">
      <c r="A34" s="15"/>
      <c r="B34" s="4">
        <v>40666</v>
      </c>
      <c r="C34" s="6">
        <f>+VLOOKUP(B34,'Data from AGSI_Europe'!D:G,3,FALSE)</f>
        <v>55.48</v>
      </c>
      <c r="E34" s="4">
        <v>41032</v>
      </c>
      <c r="F34" s="6">
        <f>+VLOOKUP(E34,'Data from AGSI_Europe'!D:G,3,FALSE)</f>
        <v>49.18</v>
      </c>
      <c r="H34" s="4">
        <v>41397</v>
      </c>
      <c r="I34" s="6">
        <f>+VLOOKUP(H34,'Data from AGSI_Europe'!D:G,3,FALSE)</f>
        <v>30.25</v>
      </c>
      <c r="K34" s="4">
        <v>41762</v>
      </c>
      <c r="L34" s="6">
        <f>+VLOOKUP(K34,'Data from AGSI_Europe'!D:G,3,FALSE)</f>
        <v>55.2</v>
      </c>
      <c r="N34" s="4">
        <v>42127</v>
      </c>
      <c r="O34" s="6">
        <f>+VLOOKUP(N34,'Data from AGSI_Europe'!D:G,3,FALSE)</f>
        <v>30.61</v>
      </c>
      <c r="Q34" s="4">
        <v>42493</v>
      </c>
      <c r="R34" s="6">
        <f>+VLOOKUP(Q34,'Data from AGSI_Europe'!D:G,3,FALSE)</f>
        <v>39.32</v>
      </c>
      <c r="T34" s="4">
        <v>42858</v>
      </c>
      <c r="U34" s="6">
        <f>+VLOOKUP(T34,'Data from AGSI_Europe'!D:G,3,FALSE)</f>
        <v>31.14</v>
      </c>
      <c r="W34" s="4">
        <v>43223</v>
      </c>
      <c r="X34" s="6">
        <f>+VLOOKUP(W34,'Data from AGSI_Europe'!D:G,3,FALSE)</f>
        <v>26.43</v>
      </c>
    </row>
    <row r="35" spans="1:24" x14ac:dyDescent="0.25">
      <c r="A35" s="15"/>
      <c r="B35" s="4">
        <v>40667</v>
      </c>
      <c r="C35" s="6">
        <f>+VLOOKUP(B35,'Data from AGSI_Europe'!D:G,3,FALSE)</f>
        <v>55.71</v>
      </c>
      <c r="E35" s="4">
        <v>41033</v>
      </c>
      <c r="F35" s="6">
        <f>+VLOOKUP(E35,'Data from AGSI_Europe'!D:G,3,FALSE)</f>
        <v>49.47</v>
      </c>
      <c r="H35" s="4">
        <v>41398</v>
      </c>
      <c r="I35" s="6">
        <f>+VLOOKUP(H35,'Data from AGSI_Europe'!D:G,3,FALSE)</f>
        <v>30.61</v>
      </c>
      <c r="K35" s="4">
        <v>41763</v>
      </c>
      <c r="L35" s="6">
        <f>+VLOOKUP(K35,'Data from AGSI_Europe'!D:G,3,FALSE)</f>
        <v>55.49</v>
      </c>
      <c r="N35" s="4">
        <v>42128</v>
      </c>
      <c r="O35" s="6">
        <f>+VLOOKUP(N35,'Data from AGSI_Europe'!D:G,3,FALSE)</f>
        <v>30.91</v>
      </c>
      <c r="Q35" s="4">
        <v>42494</v>
      </c>
      <c r="R35" s="6">
        <f>+VLOOKUP(Q35,'Data from AGSI_Europe'!D:G,3,FALSE)</f>
        <v>39.590000000000003</v>
      </c>
      <c r="T35" s="4">
        <v>42859</v>
      </c>
      <c r="U35" s="6">
        <f>+VLOOKUP(T35,'Data from AGSI_Europe'!D:G,3,FALSE)</f>
        <v>31.29</v>
      </c>
      <c r="W35" s="4">
        <v>43224</v>
      </c>
      <c r="X35" s="6">
        <f>+VLOOKUP(W35,'Data from AGSI_Europe'!D:G,3,FALSE)</f>
        <v>26.62</v>
      </c>
    </row>
    <row r="36" spans="1:24" x14ac:dyDescent="0.25">
      <c r="A36" s="15"/>
      <c r="B36" s="4">
        <v>40668</v>
      </c>
      <c r="C36" s="6">
        <f>+VLOOKUP(B36,'Data from AGSI_Europe'!D:G,3,FALSE)</f>
        <v>55.93</v>
      </c>
      <c r="E36" s="4">
        <v>41034</v>
      </c>
      <c r="F36" s="6">
        <f>+VLOOKUP(E36,'Data from AGSI_Europe'!D:G,3,FALSE)</f>
        <v>49.77</v>
      </c>
      <c r="H36" s="4">
        <v>41399</v>
      </c>
      <c r="I36" s="6">
        <f>+VLOOKUP(H36,'Data from AGSI_Europe'!D:G,3,FALSE)</f>
        <v>30.97</v>
      </c>
      <c r="K36" s="4">
        <v>41764</v>
      </c>
      <c r="L36" s="6">
        <f>+VLOOKUP(K36,'Data from AGSI_Europe'!D:G,3,FALSE)</f>
        <v>55.76</v>
      </c>
      <c r="N36" s="4">
        <v>42129</v>
      </c>
      <c r="O36" s="6">
        <f>+VLOOKUP(N36,'Data from AGSI_Europe'!D:G,3,FALSE)</f>
        <v>31.23</v>
      </c>
      <c r="Q36" s="4">
        <v>42495</v>
      </c>
      <c r="R36" s="6">
        <f>+VLOOKUP(Q36,'Data from AGSI_Europe'!D:G,3,FALSE)</f>
        <v>39.96</v>
      </c>
      <c r="T36" s="4">
        <v>42860</v>
      </c>
      <c r="U36" s="6">
        <f>+VLOOKUP(T36,'Data from AGSI_Europe'!D:G,3,FALSE)</f>
        <v>31.45</v>
      </c>
      <c r="W36" s="4">
        <v>43225</v>
      </c>
      <c r="X36" s="6">
        <f>+VLOOKUP(W36,'Data from AGSI_Europe'!D:G,3,FALSE)</f>
        <v>27.01</v>
      </c>
    </row>
    <row r="37" spans="1:24" x14ac:dyDescent="0.25">
      <c r="A37" s="15"/>
      <c r="B37" s="4">
        <v>40669</v>
      </c>
      <c r="C37" s="6">
        <f>+VLOOKUP(B37,'Data from AGSI_Europe'!D:G,3,FALSE)</f>
        <v>56.23</v>
      </c>
      <c r="E37" s="4">
        <v>41035</v>
      </c>
      <c r="F37" s="6">
        <f>+VLOOKUP(E37,'Data from AGSI_Europe'!D:G,3,FALSE)</f>
        <v>50.05</v>
      </c>
      <c r="H37" s="4">
        <v>41400</v>
      </c>
      <c r="I37" s="6">
        <f>+VLOOKUP(H37,'Data from AGSI_Europe'!D:G,3,FALSE)</f>
        <v>31.31</v>
      </c>
      <c r="K37" s="4">
        <v>41765</v>
      </c>
      <c r="L37" s="6">
        <f>+VLOOKUP(K37,'Data from AGSI_Europe'!D:G,3,FALSE)</f>
        <v>56.04</v>
      </c>
      <c r="N37" s="4">
        <v>42130</v>
      </c>
      <c r="O37" s="6">
        <f>+VLOOKUP(N37,'Data from AGSI_Europe'!D:G,3,FALSE)</f>
        <v>31.53</v>
      </c>
      <c r="Q37" s="4">
        <v>42496</v>
      </c>
      <c r="R37" s="6">
        <f>+VLOOKUP(Q37,'Data from AGSI_Europe'!D:G,3,FALSE)</f>
        <v>40.340000000000003</v>
      </c>
      <c r="T37" s="4">
        <v>42861</v>
      </c>
      <c r="U37" s="6">
        <f>+VLOOKUP(T37,'Data from AGSI_Europe'!D:G,3,FALSE)</f>
        <v>31.83</v>
      </c>
      <c r="W37" s="4">
        <v>43226</v>
      </c>
      <c r="X37" s="6">
        <f>+VLOOKUP(W37,'Data from AGSI_Europe'!D:G,3,FALSE)</f>
        <v>27.41</v>
      </c>
    </row>
    <row r="38" spans="1:24" x14ac:dyDescent="0.25">
      <c r="A38" s="15"/>
      <c r="B38" s="4">
        <v>40670</v>
      </c>
      <c r="C38" s="6">
        <f>+VLOOKUP(B38,'Data from AGSI_Europe'!D:G,3,FALSE)</f>
        <v>56.63</v>
      </c>
      <c r="E38" s="4">
        <v>41036</v>
      </c>
      <c r="F38" s="6">
        <f>+VLOOKUP(E38,'Data from AGSI_Europe'!D:G,3,FALSE)</f>
        <v>50.27</v>
      </c>
      <c r="H38" s="4">
        <v>41401</v>
      </c>
      <c r="I38" s="6">
        <f>+VLOOKUP(H38,'Data from AGSI_Europe'!D:G,3,FALSE)</f>
        <v>31.65</v>
      </c>
      <c r="K38" s="4">
        <v>41766</v>
      </c>
      <c r="L38" s="6">
        <f>+VLOOKUP(K38,'Data from AGSI_Europe'!D:G,3,FALSE)</f>
        <v>56.32</v>
      </c>
      <c r="N38" s="4">
        <v>42131</v>
      </c>
      <c r="O38" s="6">
        <f>+VLOOKUP(N38,'Data from AGSI_Europe'!D:G,3,FALSE)</f>
        <v>31.79</v>
      </c>
      <c r="Q38" s="4">
        <v>42497</v>
      </c>
      <c r="R38" s="6">
        <f>+VLOOKUP(Q38,'Data from AGSI_Europe'!D:G,3,FALSE)</f>
        <v>40.79</v>
      </c>
      <c r="T38" s="4">
        <v>42862</v>
      </c>
      <c r="U38" s="6">
        <f>+VLOOKUP(T38,'Data from AGSI_Europe'!D:G,3,FALSE)</f>
        <v>32.130000000000003</v>
      </c>
      <c r="W38" s="4">
        <v>43227</v>
      </c>
      <c r="X38" s="6">
        <f>+VLOOKUP(W38,'Data from AGSI_Europe'!D:G,3,FALSE)</f>
        <v>27.84</v>
      </c>
    </row>
    <row r="39" spans="1:24" x14ac:dyDescent="0.25">
      <c r="A39" s="15"/>
      <c r="B39" s="4">
        <v>40671</v>
      </c>
      <c r="C39" s="6">
        <f>+VLOOKUP(B39,'Data from AGSI_Europe'!D:G,3,FALSE)</f>
        <v>57.04</v>
      </c>
      <c r="E39" s="4">
        <v>41037</v>
      </c>
      <c r="F39" s="6">
        <f>+VLOOKUP(E39,'Data from AGSI_Europe'!D:G,3,FALSE)</f>
        <v>50.53</v>
      </c>
      <c r="H39" s="4">
        <v>41402</v>
      </c>
      <c r="I39" s="6">
        <f>+VLOOKUP(H39,'Data from AGSI_Europe'!D:G,3,FALSE)</f>
        <v>31.96</v>
      </c>
      <c r="K39" s="4">
        <v>41767</v>
      </c>
      <c r="L39" s="6">
        <f>+VLOOKUP(K39,'Data from AGSI_Europe'!D:G,3,FALSE)</f>
        <v>56.59</v>
      </c>
      <c r="N39" s="4">
        <v>42132</v>
      </c>
      <c r="O39" s="6">
        <f>+VLOOKUP(N39,'Data from AGSI_Europe'!D:G,3,FALSE)</f>
        <v>32.07</v>
      </c>
      <c r="Q39" s="4">
        <v>42498</v>
      </c>
      <c r="R39" s="6">
        <f>+VLOOKUP(Q39,'Data from AGSI_Europe'!D:G,3,FALSE)</f>
        <v>41.25</v>
      </c>
      <c r="T39" s="4">
        <v>42863</v>
      </c>
      <c r="U39" s="6">
        <f>+VLOOKUP(T39,'Data from AGSI_Europe'!D:G,3,FALSE)</f>
        <v>32.29</v>
      </c>
      <c r="W39" s="4">
        <v>43228</v>
      </c>
      <c r="X39" s="6">
        <f>+VLOOKUP(W39,'Data from AGSI_Europe'!D:G,3,FALSE)</f>
        <v>28.27</v>
      </c>
    </row>
    <row r="40" spans="1:24" x14ac:dyDescent="0.25">
      <c r="A40" s="15"/>
      <c r="B40" s="4">
        <v>40672</v>
      </c>
      <c r="C40" s="6">
        <f>+VLOOKUP(B40,'Data from AGSI_Europe'!D:G,3,FALSE)</f>
        <v>57.39</v>
      </c>
      <c r="E40" s="4">
        <v>41038</v>
      </c>
      <c r="F40" s="6">
        <f>+VLOOKUP(E40,'Data from AGSI_Europe'!D:G,3,FALSE)</f>
        <v>50.82</v>
      </c>
      <c r="H40" s="4">
        <v>41403</v>
      </c>
      <c r="I40" s="6">
        <f>+VLOOKUP(H40,'Data from AGSI_Europe'!D:G,3,FALSE)</f>
        <v>32.33</v>
      </c>
      <c r="K40" s="4">
        <v>41768</v>
      </c>
      <c r="L40" s="6">
        <f>+VLOOKUP(K40,'Data from AGSI_Europe'!D:G,3,FALSE)</f>
        <v>56.9</v>
      </c>
      <c r="N40" s="4">
        <v>42133</v>
      </c>
      <c r="O40" s="6">
        <f>+VLOOKUP(N40,'Data from AGSI_Europe'!D:G,3,FALSE)</f>
        <v>32.450000000000003</v>
      </c>
      <c r="Q40" s="4">
        <v>42499</v>
      </c>
      <c r="R40" s="6">
        <f>+VLOOKUP(Q40,'Data from AGSI_Europe'!D:G,3,FALSE)</f>
        <v>41.64</v>
      </c>
      <c r="T40" s="4">
        <v>42864</v>
      </c>
      <c r="U40" s="6">
        <f>+VLOOKUP(T40,'Data from AGSI_Europe'!D:G,3,FALSE)</f>
        <v>32.369999999999997</v>
      </c>
      <c r="W40" s="4">
        <v>43229</v>
      </c>
      <c r="X40" s="6">
        <f>+VLOOKUP(W40,'Data from AGSI_Europe'!D:G,3,FALSE)</f>
        <v>28.67</v>
      </c>
    </row>
    <row r="41" spans="1:24" x14ac:dyDescent="0.25">
      <c r="A41" s="15"/>
      <c r="B41" s="4">
        <v>40673</v>
      </c>
      <c r="C41" s="6">
        <f>+VLOOKUP(B41,'Data from AGSI_Europe'!D:G,3,FALSE)</f>
        <v>57.76</v>
      </c>
      <c r="E41" s="4">
        <v>41039</v>
      </c>
      <c r="F41" s="6">
        <f>+VLOOKUP(E41,'Data from AGSI_Europe'!D:G,3,FALSE)</f>
        <v>51.12</v>
      </c>
      <c r="H41" s="4">
        <v>41404</v>
      </c>
      <c r="I41" s="6">
        <f>+VLOOKUP(H41,'Data from AGSI_Europe'!D:G,3,FALSE)</f>
        <v>32.69</v>
      </c>
      <c r="K41" s="4">
        <v>41769</v>
      </c>
      <c r="L41" s="6">
        <f>+VLOOKUP(K41,'Data from AGSI_Europe'!D:G,3,FALSE)</f>
        <v>57.23</v>
      </c>
      <c r="N41" s="4">
        <v>42134</v>
      </c>
      <c r="O41" s="6">
        <f>+VLOOKUP(N41,'Data from AGSI_Europe'!D:G,3,FALSE)</f>
        <v>33.46</v>
      </c>
      <c r="Q41" s="4">
        <v>42500</v>
      </c>
      <c r="R41" s="6">
        <f>+VLOOKUP(Q41,'Data from AGSI_Europe'!D:G,3,FALSE)</f>
        <v>42.03</v>
      </c>
      <c r="T41" s="4">
        <v>42865</v>
      </c>
      <c r="U41" s="6">
        <f>+VLOOKUP(T41,'Data from AGSI_Europe'!D:G,3,FALSE)</f>
        <v>32.49</v>
      </c>
      <c r="W41" s="4">
        <v>43230</v>
      </c>
      <c r="X41" s="6">
        <f>+VLOOKUP(W41,'Data from AGSI_Europe'!D:G,3,FALSE)</f>
        <v>29.11</v>
      </c>
    </row>
    <row r="42" spans="1:24" x14ac:dyDescent="0.25">
      <c r="A42" s="15"/>
      <c r="B42" s="4">
        <v>40674</v>
      </c>
      <c r="C42" s="6">
        <f>+VLOOKUP(B42,'Data from AGSI_Europe'!D:G,3,FALSE)</f>
        <v>58</v>
      </c>
      <c r="E42" s="4">
        <v>41040</v>
      </c>
      <c r="F42" s="6">
        <f>+VLOOKUP(E42,'Data from AGSI_Europe'!D:G,3,FALSE)</f>
        <v>51.43</v>
      </c>
      <c r="H42" s="4">
        <v>41405</v>
      </c>
      <c r="I42" s="6">
        <f>+VLOOKUP(H42,'Data from AGSI_Europe'!D:G,3,FALSE)</f>
        <v>33.049999999999997</v>
      </c>
      <c r="K42" s="4">
        <v>41770</v>
      </c>
      <c r="L42" s="6">
        <f>+VLOOKUP(K42,'Data from AGSI_Europe'!D:G,3,FALSE)</f>
        <v>57.56</v>
      </c>
      <c r="N42" s="4">
        <v>42135</v>
      </c>
      <c r="O42" s="6">
        <f>+VLOOKUP(N42,'Data from AGSI_Europe'!D:G,3,FALSE)</f>
        <v>33.799999999999997</v>
      </c>
      <c r="Q42" s="4">
        <v>42501</v>
      </c>
      <c r="R42" s="6">
        <f>+VLOOKUP(Q42,'Data from AGSI_Europe'!D:G,3,FALSE)</f>
        <v>42.41</v>
      </c>
      <c r="T42" s="4">
        <v>42866</v>
      </c>
      <c r="U42" s="6">
        <f>+VLOOKUP(T42,'Data from AGSI_Europe'!D:G,3,FALSE)</f>
        <v>32.69</v>
      </c>
      <c r="W42" s="4">
        <v>43231</v>
      </c>
      <c r="X42" s="6">
        <f>+VLOOKUP(W42,'Data from AGSI_Europe'!D:G,3,FALSE)</f>
        <v>29.56</v>
      </c>
    </row>
    <row r="43" spans="1:24" x14ac:dyDescent="0.25">
      <c r="A43" s="15"/>
      <c r="B43" s="4">
        <v>40675</v>
      </c>
      <c r="C43" s="6">
        <f>+VLOOKUP(B43,'Data from AGSI_Europe'!D:G,3,FALSE)</f>
        <v>58.3</v>
      </c>
      <c r="E43" s="4">
        <v>41041</v>
      </c>
      <c r="F43" s="6">
        <f>+VLOOKUP(E43,'Data from AGSI_Europe'!D:G,3,FALSE)</f>
        <v>51.72</v>
      </c>
      <c r="H43" s="4">
        <v>41406</v>
      </c>
      <c r="I43" s="6">
        <f>+VLOOKUP(H43,'Data from AGSI_Europe'!D:G,3,FALSE)</f>
        <v>33.39</v>
      </c>
      <c r="K43" s="4">
        <v>41771</v>
      </c>
      <c r="L43" s="6">
        <f>+VLOOKUP(K43,'Data from AGSI_Europe'!D:G,3,FALSE)</f>
        <v>57.81</v>
      </c>
      <c r="N43" s="4">
        <v>42136</v>
      </c>
      <c r="O43" s="6">
        <f>+VLOOKUP(N43,'Data from AGSI_Europe'!D:G,3,FALSE)</f>
        <v>34.130000000000003</v>
      </c>
      <c r="Q43" s="4">
        <v>42502</v>
      </c>
      <c r="R43" s="6">
        <f>+VLOOKUP(Q43,'Data from AGSI_Europe'!D:G,3,FALSE)</f>
        <v>42.77</v>
      </c>
      <c r="T43" s="4">
        <v>42867</v>
      </c>
      <c r="U43" s="6">
        <f>+VLOOKUP(T43,'Data from AGSI_Europe'!D:G,3,FALSE)</f>
        <v>32.94</v>
      </c>
      <c r="W43" s="4">
        <v>43232</v>
      </c>
      <c r="X43" s="6">
        <f>+VLOOKUP(W43,'Data from AGSI_Europe'!D:G,3,FALSE)</f>
        <v>30.06</v>
      </c>
    </row>
    <row r="44" spans="1:24" x14ac:dyDescent="0.25">
      <c r="A44" s="15"/>
      <c r="B44" s="4">
        <v>40676</v>
      </c>
      <c r="C44" s="6">
        <f>+VLOOKUP(B44,'Data from AGSI_Europe'!D:G,3,FALSE)</f>
        <v>58.65</v>
      </c>
      <c r="E44" s="4">
        <v>41042</v>
      </c>
      <c r="F44" s="6">
        <f>+VLOOKUP(E44,'Data from AGSI_Europe'!D:G,3,FALSE)</f>
        <v>52.02</v>
      </c>
      <c r="H44" s="4">
        <v>41407</v>
      </c>
      <c r="I44" s="6">
        <f>+VLOOKUP(H44,'Data from AGSI_Europe'!D:G,3,FALSE)</f>
        <v>33.68</v>
      </c>
      <c r="K44" s="4">
        <v>41772</v>
      </c>
      <c r="L44" s="6">
        <f>+VLOOKUP(K44,'Data from AGSI_Europe'!D:G,3,FALSE)</f>
        <v>58.03</v>
      </c>
      <c r="N44" s="4">
        <v>42137</v>
      </c>
      <c r="O44" s="6">
        <f>+VLOOKUP(N44,'Data from AGSI_Europe'!D:G,3,FALSE)</f>
        <v>34.46</v>
      </c>
      <c r="Q44" s="4">
        <v>42503</v>
      </c>
      <c r="R44" s="6">
        <f>+VLOOKUP(Q44,'Data from AGSI_Europe'!D:G,3,FALSE)</f>
        <v>43.15</v>
      </c>
      <c r="T44" s="4">
        <v>42868</v>
      </c>
      <c r="U44" s="6">
        <f>+VLOOKUP(T44,'Data from AGSI_Europe'!D:G,3,FALSE)</f>
        <v>33.26</v>
      </c>
      <c r="W44" s="4">
        <v>43233</v>
      </c>
      <c r="X44" s="6">
        <f>+VLOOKUP(W44,'Data from AGSI_Europe'!D:G,3,FALSE)</f>
        <v>30.44</v>
      </c>
    </row>
    <row r="45" spans="1:24" x14ac:dyDescent="0.25">
      <c r="A45" s="15"/>
      <c r="B45" s="4">
        <v>40677</v>
      </c>
      <c r="C45" s="6">
        <f>+VLOOKUP(B45,'Data from AGSI_Europe'!D:G,3,FALSE)</f>
        <v>59.08</v>
      </c>
      <c r="E45" s="4">
        <v>41043</v>
      </c>
      <c r="F45" s="6">
        <f>+VLOOKUP(E45,'Data from AGSI_Europe'!D:G,3,FALSE)</f>
        <v>52.25</v>
      </c>
      <c r="H45" s="4">
        <v>41408</v>
      </c>
      <c r="I45" s="6">
        <f>+VLOOKUP(H45,'Data from AGSI_Europe'!D:G,3,FALSE)</f>
        <v>33.93</v>
      </c>
      <c r="K45" s="4">
        <v>41773</v>
      </c>
      <c r="L45" s="6">
        <f>+VLOOKUP(K45,'Data from AGSI_Europe'!D:G,3,FALSE)</f>
        <v>58.23</v>
      </c>
      <c r="N45" s="4">
        <v>42138</v>
      </c>
      <c r="O45" s="6">
        <f>+VLOOKUP(N45,'Data from AGSI_Europe'!D:G,3,FALSE)</f>
        <v>34.81</v>
      </c>
      <c r="Q45" s="4">
        <v>42504</v>
      </c>
      <c r="R45" s="6">
        <f>+VLOOKUP(Q45,'Data from AGSI_Europe'!D:G,3,FALSE)</f>
        <v>43.57</v>
      </c>
      <c r="T45" s="4">
        <v>42869</v>
      </c>
      <c r="U45" s="6">
        <f>+VLOOKUP(T45,'Data from AGSI_Europe'!D:G,3,FALSE)</f>
        <v>33.619999999999997</v>
      </c>
      <c r="W45" s="4">
        <v>43234</v>
      </c>
      <c r="X45" s="6">
        <f>+VLOOKUP(W45,'Data from AGSI_Europe'!D:G,3,FALSE)</f>
        <v>30.94</v>
      </c>
    </row>
    <row r="46" spans="1:24" x14ac:dyDescent="0.25">
      <c r="A46" s="15"/>
      <c r="B46" s="4">
        <v>40678</v>
      </c>
      <c r="C46" s="6">
        <f>+VLOOKUP(B46,'Data from AGSI_Europe'!D:G,3,FALSE)</f>
        <v>59.52</v>
      </c>
      <c r="E46" s="4">
        <v>41044</v>
      </c>
      <c r="F46" s="6">
        <f>+VLOOKUP(E46,'Data from AGSI_Europe'!D:G,3,FALSE)</f>
        <v>52.46</v>
      </c>
      <c r="H46" s="4">
        <v>41409</v>
      </c>
      <c r="I46" s="6">
        <f>+VLOOKUP(H46,'Data from AGSI_Europe'!D:G,3,FALSE)</f>
        <v>34.21</v>
      </c>
      <c r="K46" s="4">
        <v>41774</v>
      </c>
      <c r="L46" s="6">
        <f>+VLOOKUP(K46,'Data from AGSI_Europe'!D:G,3,FALSE)</f>
        <v>58.45</v>
      </c>
      <c r="N46" s="4">
        <v>42139</v>
      </c>
      <c r="O46" s="6">
        <f>+VLOOKUP(N46,'Data from AGSI_Europe'!D:G,3,FALSE)</f>
        <v>35.14</v>
      </c>
      <c r="Q46" s="4">
        <v>42505</v>
      </c>
      <c r="R46" s="6">
        <f>+VLOOKUP(Q46,'Data from AGSI_Europe'!D:G,3,FALSE)</f>
        <v>43.94</v>
      </c>
      <c r="T46" s="4">
        <v>42870</v>
      </c>
      <c r="U46" s="6">
        <f>+VLOOKUP(T46,'Data from AGSI_Europe'!D:G,3,FALSE)</f>
        <v>33.93</v>
      </c>
      <c r="W46" s="4">
        <v>43235</v>
      </c>
      <c r="X46" s="6">
        <f>+VLOOKUP(W46,'Data from AGSI_Europe'!D:G,3,FALSE)</f>
        <v>31.32</v>
      </c>
    </row>
    <row r="47" spans="1:24" x14ac:dyDescent="0.25">
      <c r="A47" s="15"/>
      <c r="B47" s="4">
        <v>40679</v>
      </c>
      <c r="C47" s="6">
        <f>+VLOOKUP(B47,'Data from AGSI_Europe'!D:G,3,FALSE)</f>
        <v>59.85</v>
      </c>
      <c r="E47" s="4">
        <v>41045</v>
      </c>
      <c r="F47" s="6">
        <f>+VLOOKUP(E47,'Data from AGSI_Europe'!D:G,3,FALSE)</f>
        <v>52.64</v>
      </c>
      <c r="H47" s="4">
        <v>41410</v>
      </c>
      <c r="I47" s="6">
        <f>+VLOOKUP(H47,'Data from AGSI_Europe'!D:G,3,FALSE)</f>
        <v>34.46</v>
      </c>
      <c r="K47" s="4">
        <v>41775</v>
      </c>
      <c r="L47" s="6">
        <f>+VLOOKUP(K47,'Data from AGSI_Europe'!D:G,3,FALSE)</f>
        <v>58.73</v>
      </c>
      <c r="N47" s="4">
        <v>42140</v>
      </c>
      <c r="O47" s="6">
        <f>+VLOOKUP(N47,'Data from AGSI_Europe'!D:G,3,FALSE)</f>
        <v>35.520000000000003</v>
      </c>
      <c r="Q47" s="4">
        <v>42506</v>
      </c>
      <c r="R47" s="6">
        <f>+VLOOKUP(Q47,'Data from AGSI_Europe'!D:G,3,FALSE)</f>
        <v>44.27</v>
      </c>
      <c r="T47" s="4">
        <v>42871</v>
      </c>
      <c r="U47" s="6">
        <f>+VLOOKUP(T47,'Data from AGSI_Europe'!D:G,3,FALSE)</f>
        <v>34.24</v>
      </c>
      <c r="W47" s="4">
        <v>43236</v>
      </c>
      <c r="X47" s="6">
        <f>+VLOOKUP(W47,'Data from AGSI_Europe'!D:G,3,FALSE)</f>
        <v>31.7</v>
      </c>
    </row>
    <row r="48" spans="1:24" x14ac:dyDescent="0.25">
      <c r="A48" s="15"/>
      <c r="B48" s="4">
        <v>40680</v>
      </c>
      <c r="C48" s="6">
        <f>+VLOOKUP(B48,'Data from AGSI_Europe'!D:G,3,FALSE)</f>
        <v>60.18</v>
      </c>
      <c r="E48" s="4">
        <v>41046</v>
      </c>
      <c r="F48" s="6">
        <f>+VLOOKUP(E48,'Data from AGSI_Europe'!D:G,3,FALSE)</f>
        <v>52.9</v>
      </c>
      <c r="H48" s="4">
        <v>41411</v>
      </c>
      <c r="I48" s="6">
        <f>+VLOOKUP(H48,'Data from AGSI_Europe'!D:G,3,FALSE)</f>
        <v>34.729999999999997</v>
      </c>
      <c r="K48" s="4">
        <v>41776</v>
      </c>
      <c r="L48" s="6">
        <f>+VLOOKUP(K48,'Data from AGSI_Europe'!D:G,3,FALSE)</f>
        <v>59.05</v>
      </c>
      <c r="N48" s="4">
        <v>42141</v>
      </c>
      <c r="O48" s="6">
        <f>+VLOOKUP(N48,'Data from AGSI_Europe'!D:G,3,FALSE)</f>
        <v>35.93</v>
      </c>
      <c r="Q48" s="4">
        <v>42507</v>
      </c>
      <c r="R48" s="6">
        <f>+VLOOKUP(Q48,'Data from AGSI_Europe'!D:G,3,FALSE)</f>
        <v>44.54</v>
      </c>
      <c r="T48" s="4">
        <v>42872</v>
      </c>
      <c r="U48" s="6">
        <f>+VLOOKUP(T48,'Data from AGSI_Europe'!D:G,3,FALSE)</f>
        <v>34.57</v>
      </c>
      <c r="W48" s="4">
        <v>43237</v>
      </c>
      <c r="X48" s="6">
        <f>+VLOOKUP(W48,'Data from AGSI_Europe'!D:G,3,FALSE)</f>
        <v>32.08</v>
      </c>
    </row>
    <row r="49" spans="1:34" x14ac:dyDescent="0.25">
      <c r="A49" s="15"/>
      <c r="B49" s="4">
        <v>40681</v>
      </c>
      <c r="C49" s="6">
        <f>+VLOOKUP(B49,'Data from AGSI_Europe'!D:G,3,FALSE)</f>
        <v>60.5</v>
      </c>
      <c r="E49" s="4">
        <v>41047</v>
      </c>
      <c r="F49" s="6">
        <f>+VLOOKUP(E49,'Data from AGSI_Europe'!D:G,3,FALSE)</f>
        <v>53.19</v>
      </c>
      <c r="H49" s="4">
        <v>41412</v>
      </c>
      <c r="I49" s="6">
        <f>+VLOOKUP(H49,'Data from AGSI_Europe'!D:G,3,FALSE)</f>
        <v>35.090000000000003</v>
      </c>
      <c r="K49" s="4">
        <v>41777</v>
      </c>
      <c r="L49" s="6">
        <f>+VLOOKUP(K49,'Data from AGSI_Europe'!D:G,3,FALSE)</f>
        <v>59.4</v>
      </c>
      <c r="N49" s="4">
        <v>42142</v>
      </c>
      <c r="O49" s="6">
        <f>+VLOOKUP(N49,'Data from AGSI_Europe'!D:G,3,FALSE)</f>
        <v>36.26</v>
      </c>
      <c r="Q49" s="4">
        <v>42508</v>
      </c>
      <c r="R49" s="6">
        <f>+VLOOKUP(Q49,'Data from AGSI_Europe'!D:G,3,FALSE)</f>
        <v>44.84</v>
      </c>
      <c r="T49" s="4">
        <v>42873</v>
      </c>
      <c r="U49" s="6">
        <f>+VLOOKUP(T49,'Data from AGSI_Europe'!D:G,3,FALSE)</f>
        <v>34.9</v>
      </c>
      <c r="W49" s="4">
        <v>43238</v>
      </c>
      <c r="X49" s="6">
        <f>+VLOOKUP(W49,'Data from AGSI_Europe'!D:G,3,FALSE)</f>
        <v>32.43</v>
      </c>
    </row>
    <row r="50" spans="1:34" x14ac:dyDescent="0.25">
      <c r="A50" s="15"/>
      <c r="B50" s="4">
        <v>40682</v>
      </c>
      <c r="C50" s="6">
        <f>+VLOOKUP(B50,'Data from AGSI_Europe'!D:G,3,FALSE)</f>
        <v>60.86</v>
      </c>
      <c r="E50" s="4">
        <v>41048</v>
      </c>
      <c r="F50" s="6">
        <f>+VLOOKUP(E50,'Data from AGSI_Europe'!D:G,3,FALSE)</f>
        <v>53.56</v>
      </c>
      <c r="H50" s="4">
        <v>41413</v>
      </c>
      <c r="I50" s="6">
        <f>+VLOOKUP(H50,'Data from AGSI_Europe'!D:G,3,FALSE)</f>
        <v>35.46</v>
      </c>
      <c r="K50" s="4">
        <v>41778</v>
      </c>
      <c r="L50" s="6">
        <f>+VLOOKUP(K50,'Data from AGSI_Europe'!D:G,3,FALSE)</f>
        <v>59.21</v>
      </c>
      <c r="N50" s="4">
        <v>42143</v>
      </c>
      <c r="O50" s="6">
        <f>+VLOOKUP(N50,'Data from AGSI_Europe'!D:G,3,FALSE)</f>
        <v>36.54</v>
      </c>
      <c r="Q50" s="4">
        <v>42509</v>
      </c>
      <c r="R50" s="6">
        <f>+VLOOKUP(Q50,'Data from AGSI_Europe'!D:G,3,FALSE)</f>
        <v>45.16</v>
      </c>
      <c r="T50" s="4">
        <v>42874</v>
      </c>
      <c r="U50" s="6">
        <f>+VLOOKUP(T50,'Data from AGSI_Europe'!D:G,3,FALSE)</f>
        <v>35.229999999999997</v>
      </c>
      <c r="W50" s="4">
        <v>43239</v>
      </c>
      <c r="X50" s="6">
        <f>+VLOOKUP(W50,'Data from AGSI_Europe'!D:G,3,FALSE)</f>
        <v>32.880000000000003</v>
      </c>
    </row>
    <row r="51" spans="1:34" x14ac:dyDescent="0.25">
      <c r="A51" s="15"/>
      <c r="B51" s="4">
        <v>40683</v>
      </c>
      <c r="C51" s="6">
        <f>+VLOOKUP(B51,'Data from AGSI_Europe'!D:G,3,FALSE)</f>
        <v>61.24</v>
      </c>
      <c r="E51" s="4">
        <v>41049</v>
      </c>
      <c r="F51" s="6">
        <f>+VLOOKUP(E51,'Data from AGSI_Europe'!D:G,3,FALSE)</f>
        <v>53.91</v>
      </c>
      <c r="H51" s="4">
        <v>41414</v>
      </c>
      <c r="I51" s="6">
        <f>+VLOOKUP(H51,'Data from AGSI_Europe'!D:G,3,FALSE)</f>
        <v>35.78</v>
      </c>
      <c r="K51" s="4">
        <v>41779</v>
      </c>
      <c r="L51" s="6">
        <f>+VLOOKUP(K51,'Data from AGSI_Europe'!D:G,3,FALSE)</f>
        <v>59.51</v>
      </c>
      <c r="N51" s="4">
        <v>42144</v>
      </c>
      <c r="O51" s="6">
        <f>+VLOOKUP(N51,'Data from AGSI_Europe'!D:G,3,FALSE)</f>
        <v>36.79</v>
      </c>
      <c r="Q51" s="4">
        <v>42510</v>
      </c>
      <c r="R51" s="6">
        <f>+VLOOKUP(Q51,'Data from AGSI_Europe'!D:G,3,FALSE)</f>
        <v>45.53</v>
      </c>
      <c r="T51" s="4">
        <v>42875</v>
      </c>
      <c r="U51" s="6">
        <f>+VLOOKUP(T51,'Data from AGSI_Europe'!D:G,3,FALSE)</f>
        <v>35.64</v>
      </c>
      <c r="W51" s="4">
        <v>43240</v>
      </c>
      <c r="X51" s="6">
        <f>+VLOOKUP(W51,'Data from AGSI_Europe'!D:G,3,FALSE)</f>
        <v>33.369999999999997</v>
      </c>
    </row>
    <row r="52" spans="1:34" x14ac:dyDescent="0.25">
      <c r="A52" s="15"/>
      <c r="B52" s="4">
        <v>40684</v>
      </c>
      <c r="C52" s="6">
        <f>+VLOOKUP(B52,'Data from AGSI_Europe'!D:G,3,FALSE)</f>
        <v>61.66</v>
      </c>
      <c r="E52" s="4">
        <v>41050</v>
      </c>
      <c r="F52" s="6">
        <f>+VLOOKUP(E52,'Data from AGSI_Europe'!D:G,3,FALSE)</f>
        <v>54.2</v>
      </c>
      <c r="H52" s="4">
        <v>41415</v>
      </c>
      <c r="I52" s="6">
        <f>+VLOOKUP(H52,'Data from AGSI_Europe'!D:G,3,FALSE)</f>
        <v>36.07</v>
      </c>
      <c r="K52" s="4">
        <v>41780</v>
      </c>
      <c r="L52" s="6">
        <f>+VLOOKUP(K52,'Data from AGSI_Europe'!D:G,3,FALSE)</f>
        <v>59.79</v>
      </c>
      <c r="N52" s="4">
        <v>42145</v>
      </c>
      <c r="O52" s="6">
        <f>+VLOOKUP(N52,'Data from AGSI_Europe'!D:G,3,FALSE)</f>
        <v>37.049999999999997</v>
      </c>
      <c r="Q52" s="4">
        <v>42511</v>
      </c>
      <c r="R52" s="6">
        <f>+VLOOKUP(Q52,'Data from AGSI_Europe'!D:G,3,FALSE)</f>
        <v>45.98</v>
      </c>
      <c r="T52" s="4">
        <v>42876</v>
      </c>
      <c r="U52" s="6">
        <f>+VLOOKUP(T52,'Data from AGSI_Europe'!D:G,3,FALSE)</f>
        <v>36.090000000000003</v>
      </c>
      <c r="W52" s="4">
        <v>43241</v>
      </c>
      <c r="X52" s="6">
        <f>+VLOOKUP(W52,'Data from AGSI_Europe'!D:G,3,FALSE)</f>
        <v>33.85</v>
      </c>
      <c r="AB52" s="90">
        <v>42095</v>
      </c>
      <c r="AC52" s="90">
        <v>42125</v>
      </c>
      <c r="AD52" s="90">
        <v>42156</v>
      </c>
      <c r="AE52" s="90">
        <v>42186</v>
      </c>
      <c r="AF52" s="90">
        <v>42217</v>
      </c>
      <c r="AG52" s="90">
        <v>42248</v>
      </c>
      <c r="AH52" s="90">
        <v>42277</v>
      </c>
    </row>
    <row r="53" spans="1:34" x14ac:dyDescent="0.25">
      <c r="A53" s="15"/>
      <c r="B53" s="4">
        <v>40685</v>
      </c>
      <c r="C53" s="6">
        <f>+VLOOKUP(B53,'Data from AGSI_Europe'!D:G,3,FALSE)</f>
        <v>62.09</v>
      </c>
      <c r="E53" s="4">
        <v>41051</v>
      </c>
      <c r="F53" s="6">
        <f>+VLOOKUP(E53,'Data from AGSI_Europe'!D:G,3,FALSE)</f>
        <v>54.51</v>
      </c>
      <c r="H53" s="4">
        <v>41416</v>
      </c>
      <c r="I53" s="6">
        <f>+VLOOKUP(H53,'Data from AGSI_Europe'!D:G,3,FALSE)</f>
        <v>36.32</v>
      </c>
      <c r="K53" s="4">
        <v>41781</v>
      </c>
      <c r="L53" s="6">
        <f>+VLOOKUP(K53,'Data from AGSI_Europe'!D:G,3,FALSE)</f>
        <v>60.04</v>
      </c>
      <c r="N53" s="4">
        <v>42146</v>
      </c>
      <c r="O53" s="6">
        <f>+VLOOKUP(N53,'Data from AGSI_Europe'!D:G,3,FALSE)</f>
        <v>37.369999999999997</v>
      </c>
      <c r="Q53" s="4">
        <v>42512</v>
      </c>
      <c r="R53" s="6">
        <f>+VLOOKUP(Q53,'Data from AGSI_Europe'!D:G,3,FALSE)</f>
        <v>46.45</v>
      </c>
      <c r="T53" s="4">
        <v>42877</v>
      </c>
      <c r="U53" s="6">
        <f>+VLOOKUP(T53,'Data from AGSI_Europe'!D:G,3,FALSE)</f>
        <v>36.47</v>
      </c>
      <c r="W53" s="4">
        <v>43242</v>
      </c>
      <c r="X53" s="6">
        <f>+VLOOKUP(W53,'Data from AGSI_Europe'!D:G,3,FALSE)</f>
        <v>34.159999999999997</v>
      </c>
      <c r="AA53" s="12" t="s">
        <v>25</v>
      </c>
      <c r="AB53" s="80">
        <f>+VLOOKUP(AB52,$N$1:$O$184,2,FALSE)/100</f>
        <v>0.2782</v>
      </c>
      <c r="AC53" s="80">
        <f t="shared" ref="AC53:AH53" si="1">+VLOOKUP(AC52,$N$1:$O$184,2,FALSE)/100</f>
        <v>0.29980000000000001</v>
      </c>
      <c r="AD53" s="80">
        <f t="shared" si="1"/>
        <v>0.40759999999999996</v>
      </c>
      <c r="AE53" s="80">
        <f t="shared" si="1"/>
        <v>0.50859999999999994</v>
      </c>
      <c r="AF53" s="80">
        <f t="shared" si="1"/>
        <v>0.63429999999999997</v>
      </c>
      <c r="AG53" s="80">
        <f t="shared" si="1"/>
        <v>0.7498999999999999</v>
      </c>
      <c r="AH53" s="80">
        <f t="shared" si="1"/>
        <v>0.83189999999999997</v>
      </c>
    </row>
    <row r="54" spans="1:34" x14ac:dyDescent="0.25">
      <c r="A54" s="15"/>
      <c r="B54" s="4">
        <v>40686</v>
      </c>
      <c r="C54" s="6">
        <f>+VLOOKUP(B54,'Data from AGSI_Europe'!D:G,3,FALSE)</f>
        <v>62.44</v>
      </c>
      <c r="E54" s="4">
        <v>41052</v>
      </c>
      <c r="F54" s="6">
        <f>+VLOOKUP(E54,'Data from AGSI_Europe'!D:G,3,FALSE)</f>
        <v>54.8</v>
      </c>
      <c r="H54" s="4">
        <v>41417</v>
      </c>
      <c r="I54" s="6">
        <f>+VLOOKUP(H54,'Data from AGSI_Europe'!D:G,3,FALSE)</f>
        <v>36.47</v>
      </c>
      <c r="K54" s="4">
        <v>41782</v>
      </c>
      <c r="L54" s="6">
        <f>+VLOOKUP(K54,'Data from AGSI_Europe'!D:G,3,FALSE)</f>
        <v>60.36</v>
      </c>
      <c r="N54" s="4">
        <v>42147</v>
      </c>
      <c r="O54" s="6">
        <f>+VLOOKUP(N54,'Data from AGSI_Europe'!D:G,3,FALSE)</f>
        <v>37.76</v>
      </c>
      <c r="Q54" s="4">
        <v>42513</v>
      </c>
      <c r="R54" s="6">
        <f>+VLOOKUP(Q54,'Data from AGSI_Europe'!D:G,3,FALSE)</f>
        <v>46.81</v>
      </c>
      <c r="T54" s="4">
        <v>42878</v>
      </c>
      <c r="U54" s="6">
        <f>+VLOOKUP(T54,'Data from AGSI_Europe'!D:G,3,FALSE)</f>
        <v>36.85</v>
      </c>
      <c r="W54" s="4">
        <v>43243</v>
      </c>
      <c r="X54" s="6">
        <f>+VLOOKUP(W54,'Data from AGSI_Europe'!D:G,3,FALSE)</f>
        <v>34.56</v>
      </c>
      <c r="AB54" s="90">
        <v>42461</v>
      </c>
      <c r="AC54" s="90">
        <v>42491</v>
      </c>
      <c r="AD54" s="90">
        <v>42522</v>
      </c>
      <c r="AE54" s="90">
        <v>42552</v>
      </c>
      <c r="AF54" s="90">
        <v>42583</v>
      </c>
      <c r="AG54" s="90">
        <v>42614</v>
      </c>
      <c r="AH54" s="90">
        <v>42643</v>
      </c>
    </row>
    <row r="55" spans="1:34" x14ac:dyDescent="0.25">
      <c r="A55" s="15"/>
      <c r="B55" s="4">
        <v>40687</v>
      </c>
      <c r="C55" s="6">
        <f>+VLOOKUP(B55,'Data from AGSI_Europe'!D:G,3,FALSE)</f>
        <v>62.76</v>
      </c>
      <c r="E55" s="4">
        <v>41053</v>
      </c>
      <c r="F55" s="6">
        <f>+VLOOKUP(E55,'Data from AGSI_Europe'!D:G,3,FALSE)</f>
        <v>55.14</v>
      </c>
      <c r="H55" s="4">
        <v>41418</v>
      </c>
      <c r="I55" s="6">
        <f>+VLOOKUP(H55,'Data from AGSI_Europe'!D:G,3,FALSE)</f>
        <v>36.57</v>
      </c>
      <c r="K55" s="4">
        <v>41783</v>
      </c>
      <c r="L55" s="6">
        <f>+VLOOKUP(K55,'Data from AGSI_Europe'!D:G,3,FALSE)</f>
        <v>60.69</v>
      </c>
      <c r="N55" s="4">
        <v>42148</v>
      </c>
      <c r="O55" s="6">
        <f>+VLOOKUP(N55,'Data from AGSI_Europe'!D:G,3,FALSE)</f>
        <v>38.17</v>
      </c>
      <c r="Q55" s="4">
        <v>42514</v>
      </c>
      <c r="R55" s="6">
        <f>+VLOOKUP(Q55,'Data from AGSI_Europe'!D:G,3,FALSE)</f>
        <v>47.12</v>
      </c>
      <c r="T55" s="4">
        <v>42879</v>
      </c>
      <c r="U55" s="6">
        <f>+VLOOKUP(T55,'Data from AGSI_Europe'!D:G,3,FALSE)</f>
        <v>37.22</v>
      </c>
      <c r="W55" s="4">
        <v>43244</v>
      </c>
      <c r="X55" s="6">
        <f>+VLOOKUP(W55,'Data from AGSI_Europe'!D:G,3,FALSE)</f>
        <v>34.99</v>
      </c>
      <c r="AA55" s="13" t="s">
        <v>26</v>
      </c>
      <c r="AB55" s="80">
        <f>+VLOOKUP(AB54,$Q$1:$R$184,2,FALSE)/100</f>
        <v>0.35009999999999997</v>
      </c>
      <c r="AC55" s="80">
        <f t="shared" ref="AC55:AH55" si="2">+VLOOKUP(AC54,$Q$1:$R$184,2,FALSE)/100</f>
        <v>0.38890000000000002</v>
      </c>
      <c r="AD55" s="80">
        <f t="shared" si="2"/>
        <v>0.49759999999999999</v>
      </c>
      <c r="AE55" s="80">
        <f t="shared" si="2"/>
        <v>0.61009999999999998</v>
      </c>
      <c r="AF55" s="80">
        <f t="shared" si="2"/>
        <v>0.74049999999999994</v>
      </c>
      <c r="AG55" s="80">
        <f t="shared" si="2"/>
        <v>0.83730000000000004</v>
      </c>
      <c r="AH55" s="80">
        <f t="shared" si="2"/>
        <v>0.90300000000000002</v>
      </c>
    </row>
    <row r="56" spans="1:34" x14ac:dyDescent="0.25">
      <c r="A56" s="15"/>
      <c r="B56" s="4">
        <v>40688</v>
      </c>
      <c r="C56" s="6">
        <f>+VLOOKUP(B56,'Data from AGSI_Europe'!D:G,3,FALSE)</f>
        <v>63.08</v>
      </c>
      <c r="E56" s="4">
        <v>41054</v>
      </c>
      <c r="F56" s="6">
        <f>+VLOOKUP(E56,'Data from AGSI_Europe'!D:G,3,FALSE)</f>
        <v>55.49</v>
      </c>
      <c r="H56" s="4">
        <v>41419</v>
      </c>
      <c r="I56" s="6">
        <f>+VLOOKUP(H56,'Data from AGSI_Europe'!D:G,3,FALSE)</f>
        <v>36.81</v>
      </c>
      <c r="K56" s="4">
        <v>41784</v>
      </c>
      <c r="L56" s="6">
        <f>+VLOOKUP(K56,'Data from AGSI_Europe'!D:G,3,FALSE)</f>
        <v>61.09</v>
      </c>
      <c r="N56" s="4">
        <v>42149</v>
      </c>
      <c r="O56" s="6">
        <f>+VLOOKUP(N56,'Data from AGSI_Europe'!D:G,3,FALSE)</f>
        <v>38.49</v>
      </c>
      <c r="Q56" s="4">
        <v>42515</v>
      </c>
      <c r="R56" s="6">
        <f>+VLOOKUP(Q56,'Data from AGSI_Europe'!D:G,3,FALSE)</f>
        <v>47.45</v>
      </c>
      <c r="T56" s="4">
        <v>42880</v>
      </c>
      <c r="U56" s="6">
        <f>+VLOOKUP(T56,'Data from AGSI_Europe'!D:G,3,FALSE)</f>
        <v>37.65</v>
      </c>
      <c r="W56" s="4">
        <v>43245</v>
      </c>
      <c r="X56" s="6">
        <f>+VLOOKUP(W56,'Data from AGSI_Europe'!D:G,3,FALSE)</f>
        <v>35.42</v>
      </c>
      <c r="AB56" s="90">
        <v>42826</v>
      </c>
      <c r="AC56" s="90">
        <v>42856</v>
      </c>
      <c r="AD56" s="90">
        <v>42887</v>
      </c>
      <c r="AE56" s="90">
        <v>42917</v>
      </c>
      <c r="AF56" s="90">
        <v>42948</v>
      </c>
      <c r="AG56" s="90">
        <v>42979</v>
      </c>
      <c r="AH56" s="90">
        <v>43008</v>
      </c>
    </row>
    <row r="57" spans="1:34" x14ac:dyDescent="0.25">
      <c r="A57" s="15"/>
      <c r="B57" s="4">
        <v>40689</v>
      </c>
      <c r="C57" s="6">
        <f>+VLOOKUP(B57,'Data from AGSI_Europe'!D:G,3,FALSE)</f>
        <v>63.42</v>
      </c>
      <c r="E57" s="4">
        <v>41055</v>
      </c>
      <c r="F57" s="6">
        <f>+VLOOKUP(E57,'Data from AGSI_Europe'!D:G,3,FALSE)</f>
        <v>55.89</v>
      </c>
      <c r="H57" s="4">
        <v>41420</v>
      </c>
      <c r="I57" s="6">
        <f>+VLOOKUP(H57,'Data from AGSI_Europe'!D:G,3,FALSE)</f>
        <v>37.06</v>
      </c>
      <c r="K57" s="4">
        <v>41785</v>
      </c>
      <c r="L57" s="6">
        <f>+VLOOKUP(K57,'Data from AGSI_Europe'!D:G,3,FALSE)</f>
        <v>61.39</v>
      </c>
      <c r="N57" s="4">
        <v>42150</v>
      </c>
      <c r="O57" s="6">
        <f>+VLOOKUP(N57,'Data from AGSI_Europe'!D:G,3,FALSE)</f>
        <v>38.79</v>
      </c>
      <c r="Q57" s="4">
        <v>42516</v>
      </c>
      <c r="R57" s="6">
        <f>+VLOOKUP(Q57,'Data from AGSI_Europe'!D:G,3,FALSE)</f>
        <v>47.82</v>
      </c>
      <c r="T57" s="4">
        <v>42881</v>
      </c>
      <c r="U57" s="6">
        <f>+VLOOKUP(T57,'Data from AGSI_Europe'!D:G,3,FALSE)</f>
        <v>38.11</v>
      </c>
      <c r="W57" s="4">
        <v>43246</v>
      </c>
      <c r="X57" s="6">
        <f>+VLOOKUP(W57,'Data from AGSI_Europe'!D:G,3,FALSE)</f>
        <v>35.950000000000003</v>
      </c>
      <c r="AA57" s="14" t="s">
        <v>27</v>
      </c>
      <c r="AB57" s="80">
        <f>+VLOOKUP(AB56,$T$1:$U$184,2,FALSE)/100</f>
        <v>0.26190000000000002</v>
      </c>
      <c r="AC57" s="80">
        <f t="shared" ref="AC57:AH57" si="3">+VLOOKUP(AC56,$T$1:$U$184,2,FALSE)/100</f>
        <v>0.308</v>
      </c>
      <c r="AD57" s="80">
        <f t="shared" si="3"/>
        <v>0.40670000000000001</v>
      </c>
      <c r="AE57" s="80">
        <f t="shared" si="3"/>
        <v>0.51590000000000003</v>
      </c>
      <c r="AF57" s="80">
        <f t="shared" si="3"/>
        <v>0.63969999999999994</v>
      </c>
      <c r="AG57" s="80">
        <f t="shared" si="3"/>
        <v>0.7743000000000001</v>
      </c>
      <c r="AH57" s="80">
        <f t="shared" si="3"/>
        <v>0.8458</v>
      </c>
    </row>
    <row r="58" spans="1:34" x14ac:dyDescent="0.25">
      <c r="A58" s="15"/>
      <c r="B58" s="4">
        <v>40690</v>
      </c>
      <c r="C58" s="6">
        <f>+VLOOKUP(B58,'Data from AGSI_Europe'!D:G,3,FALSE)</f>
        <v>63.76</v>
      </c>
      <c r="E58" s="4">
        <v>41056</v>
      </c>
      <c r="F58" s="6">
        <f>+VLOOKUP(E58,'Data from AGSI_Europe'!D:G,3,FALSE)</f>
        <v>56.29</v>
      </c>
      <c r="H58" s="4">
        <v>41421</v>
      </c>
      <c r="I58" s="6">
        <f>+VLOOKUP(H58,'Data from AGSI_Europe'!D:G,3,FALSE)</f>
        <v>37.29</v>
      </c>
      <c r="K58" s="4">
        <v>41786</v>
      </c>
      <c r="L58" s="6">
        <f>+VLOOKUP(K58,'Data from AGSI_Europe'!D:G,3,FALSE)</f>
        <v>61.69</v>
      </c>
      <c r="N58" s="4">
        <v>42151</v>
      </c>
      <c r="O58" s="6">
        <f>+VLOOKUP(N58,'Data from AGSI_Europe'!D:G,3,FALSE)</f>
        <v>39.06</v>
      </c>
      <c r="Q58" s="4">
        <v>42517</v>
      </c>
      <c r="R58" s="6">
        <f>+VLOOKUP(Q58,'Data from AGSI_Europe'!D:G,3,FALSE)</f>
        <v>48.19</v>
      </c>
      <c r="T58" s="4">
        <v>42882</v>
      </c>
      <c r="U58" s="6">
        <f>+VLOOKUP(T58,'Data from AGSI_Europe'!D:G,3,FALSE)</f>
        <v>38.61</v>
      </c>
      <c r="W58" s="4">
        <v>43247</v>
      </c>
      <c r="X58" s="6">
        <f>+VLOOKUP(W58,'Data from AGSI_Europe'!D:G,3,FALSE)</f>
        <v>36.479999999999997</v>
      </c>
    </row>
    <row r="59" spans="1:34" x14ac:dyDescent="0.25">
      <c r="A59" s="15"/>
      <c r="B59" s="4">
        <v>40691</v>
      </c>
      <c r="C59" s="6">
        <f>+VLOOKUP(B59,'Data from AGSI_Europe'!D:G,3,FALSE)</f>
        <v>64.180000000000007</v>
      </c>
      <c r="E59" s="4">
        <v>41057</v>
      </c>
      <c r="F59" s="6">
        <f>+VLOOKUP(E59,'Data from AGSI_Europe'!D:G,3,FALSE)</f>
        <v>56.66</v>
      </c>
      <c r="H59" s="4">
        <v>41422</v>
      </c>
      <c r="I59" s="6">
        <f>+VLOOKUP(H59,'Data from AGSI_Europe'!D:G,3,FALSE)</f>
        <v>37.520000000000003</v>
      </c>
      <c r="K59" s="4">
        <v>41787</v>
      </c>
      <c r="L59" s="6">
        <f>+VLOOKUP(K59,'Data from AGSI_Europe'!D:G,3,FALSE)</f>
        <v>61.92</v>
      </c>
      <c r="N59" s="4">
        <v>42152</v>
      </c>
      <c r="O59" s="6">
        <f>+VLOOKUP(N59,'Data from AGSI_Europe'!D:G,3,FALSE)</f>
        <v>39.340000000000003</v>
      </c>
      <c r="Q59" s="4">
        <v>42518</v>
      </c>
      <c r="R59" s="6">
        <f>+VLOOKUP(Q59,'Data from AGSI_Europe'!D:G,3,FALSE)</f>
        <v>48.58</v>
      </c>
      <c r="T59" s="4">
        <v>42883</v>
      </c>
      <c r="U59" s="6">
        <f>+VLOOKUP(T59,'Data from AGSI_Europe'!D:G,3,FALSE)</f>
        <v>39.130000000000003</v>
      </c>
      <c r="W59" s="4">
        <v>43248</v>
      </c>
      <c r="X59" s="6">
        <f>+VLOOKUP(W59,'Data from AGSI_Europe'!D:G,3,FALSE)</f>
        <v>36.92</v>
      </c>
    </row>
    <row r="60" spans="1:34" x14ac:dyDescent="0.25">
      <c r="A60" s="15"/>
      <c r="B60" s="4">
        <v>40692</v>
      </c>
      <c r="C60" s="6">
        <f>+VLOOKUP(B60,'Data from AGSI_Europe'!D:G,3,FALSE)</f>
        <v>64.61</v>
      </c>
      <c r="E60" s="4">
        <v>41058</v>
      </c>
      <c r="F60" s="6">
        <f>+VLOOKUP(E60,'Data from AGSI_Europe'!D:G,3,FALSE)</f>
        <v>56.98</v>
      </c>
      <c r="H60" s="4">
        <v>41423</v>
      </c>
      <c r="I60" s="6">
        <f>+VLOOKUP(H60,'Data from AGSI_Europe'!D:G,3,FALSE)</f>
        <v>37.74</v>
      </c>
      <c r="K60" s="4">
        <v>41788</v>
      </c>
      <c r="L60" s="6">
        <f>+VLOOKUP(K60,'Data from AGSI_Europe'!D:G,3,FALSE)</f>
        <v>62.25</v>
      </c>
      <c r="N60" s="4">
        <v>42153</v>
      </c>
      <c r="O60" s="6">
        <f>+VLOOKUP(N60,'Data from AGSI_Europe'!D:G,3,FALSE)</f>
        <v>39.659999999999997</v>
      </c>
      <c r="Q60" s="4">
        <v>42519</v>
      </c>
      <c r="R60" s="6">
        <f>+VLOOKUP(Q60,'Data from AGSI_Europe'!D:G,3,FALSE)</f>
        <v>48.98</v>
      </c>
      <c r="T60" s="4">
        <v>42884</v>
      </c>
      <c r="U60" s="6">
        <f>+VLOOKUP(T60,'Data from AGSI_Europe'!D:G,3,FALSE)</f>
        <v>39.51</v>
      </c>
      <c r="W60" s="4">
        <v>43249</v>
      </c>
      <c r="X60" s="6">
        <f>+VLOOKUP(W60,'Data from AGSI_Europe'!D:G,3,FALSE)</f>
        <v>37.229999999999997</v>
      </c>
    </row>
    <row r="61" spans="1:34" x14ac:dyDescent="0.25">
      <c r="A61" s="15"/>
      <c r="B61" s="4">
        <v>40693</v>
      </c>
      <c r="C61" s="6">
        <f>+VLOOKUP(B61,'Data from AGSI_Europe'!D:G,3,FALSE)</f>
        <v>64.959999999999994</v>
      </c>
      <c r="E61" s="4">
        <v>41059</v>
      </c>
      <c r="F61" s="6">
        <f>+VLOOKUP(E61,'Data from AGSI_Europe'!D:G,3,FALSE)</f>
        <v>57.32</v>
      </c>
      <c r="H61" s="4">
        <v>41424</v>
      </c>
      <c r="I61" s="6">
        <f>+VLOOKUP(H61,'Data from AGSI_Europe'!D:G,3,FALSE)</f>
        <v>37.99</v>
      </c>
      <c r="K61" s="4">
        <v>41789</v>
      </c>
      <c r="L61" s="6">
        <f>+VLOOKUP(K61,'Data from AGSI_Europe'!D:G,3,FALSE)</f>
        <v>62.57</v>
      </c>
      <c r="N61" s="4">
        <v>42154</v>
      </c>
      <c r="O61" s="6">
        <f>+VLOOKUP(N61,'Data from AGSI_Europe'!D:G,3,FALSE)</f>
        <v>40.06</v>
      </c>
      <c r="Q61" s="4">
        <v>42520</v>
      </c>
      <c r="R61" s="6">
        <f>+VLOOKUP(Q61,'Data from AGSI_Europe'!D:G,3,FALSE)</f>
        <v>48.66</v>
      </c>
      <c r="T61" s="4">
        <v>42885</v>
      </c>
      <c r="U61" s="6">
        <f>+VLOOKUP(T61,'Data from AGSI_Europe'!D:G,3,FALSE)</f>
        <v>39.9</v>
      </c>
      <c r="W61" s="4">
        <v>43250</v>
      </c>
      <c r="X61" s="6">
        <f>+VLOOKUP(W61,'Data from AGSI_Europe'!D:G,3,FALSE)</f>
        <v>37.6</v>
      </c>
    </row>
    <row r="62" spans="1:34" x14ac:dyDescent="0.25">
      <c r="A62" s="15"/>
      <c r="B62" s="4">
        <v>40694</v>
      </c>
      <c r="C62" s="6">
        <f>+VLOOKUP(B62,'Data from AGSI_Europe'!D:G,3,FALSE)</f>
        <v>65.319999999999993</v>
      </c>
      <c r="E62" s="4">
        <v>41060</v>
      </c>
      <c r="F62" s="6">
        <f>+VLOOKUP(E62,'Data from AGSI_Europe'!D:G,3,FALSE)</f>
        <v>57.6</v>
      </c>
      <c r="H62" s="4">
        <v>41425</v>
      </c>
      <c r="I62" s="6">
        <f>+VLOOKUP(H62,'Data from AGSI_Europe'!D:G,3,FALSE)</f>
        <v>38.270000000000003</v>
      </c>
      <c r="K62" s="4">
        <v>41790</v>
      </c>
      <c r="L62" s="6">
        <f>+VLOOKUP(K62,'Data from AGSI_Europe'!D:G,3,FALSE)</f>
        <v>62.92</v>
      </c>
      <c r="N62" s="4">
        <v>42155</v>
      </c>
      <c r="O62" s="6">
        <f>+VLOOKUP(N62,'Data from AGSI_Europe'!D:G,3,FALSE)</f>
        <v>40.46</v>
      </c>
      <c r="Q62" s="4">
        <v>42521</v>
      </c>
      <c r="R62" s="6">
        <f>+VLOOKUP(Q62,'Data from AGSI_Europe'!D:G,3,FALSE)</f>
        <v>49.08</v>
      </c>
      <c r="T62" s="4">
        <v>42886</v>
      </c>
      <c r="U62" s="6">
        <f>+VLOOKUP(T62,'Data from AGSI_Europe'!D:G,3,FALSE)</f>
        <v>40.25</v>
      </c>
      <c r="W62" s="4">
        <v>43251</v>
      </c>
      <c r="X62" s="6">
        <f>+VLOOKUP(W62,'Data from AGSI_Europe'!D:G,3,FALSE)</f>
        <v>37.94</v>
      </c>
    </row>
    <row r="63" spans="1:34" x14ac:dyDescent="0.25">
      <c r="A63" s="15"/>
      <c r="B63" s="4">
        <v>40695</v>
      </c>
      <c r="C63" s="6">
        <f>+VLOOKUP(B63,'Data from AGSI_Europe'!D:G,3,FALSE)</f>
        <v>65.53</v>
      </c>
      <c r="E63" s="4">
        <v>41061</v>
      </c>
      <c r="F63" s="6">
        <f>+VLOOKUP(E63,'Data from AGSI_Europe'!D:G,3,FALSE)</f>
        <v>58.02</v>
      </c>
      <c r="H63" s="4">
        <v>41426</v>
      </c>
      <c r="I63" s="6">
        <f>+VLOOKUP(H63,'Data from AGSI_Europe'!D:G,3,FALSE)</f>
        <v>38.630000000000003</v>
      </c>
      <c r="K63" s="4">
        <v>41791</v>
      </c>
      <c r="L63" s="6">
        <f>+VLOOKUP(K63,'Data from AGSI_Europe'!D:G,3,FALSE)</f>
        <v>63.18</v>
      </c>
      <c r="N63" s="4">
        <v>42156</v>
      </c>
      <c r="O63" s="6">
        <f>+VLOOKUP(N63,'Data from AGSI_Europe'!D:G,3,FALSE)</f>
        <v>40.76</v>
      </c>
      <c r="Q63" s="4">
        <v>42522</v>
      </c>
      <c r="R63" s="6">
        <f>+VLOOKUP(Q63,'Data from AGSI_Europe'!D:G,3,FALSE)</f>
        <v>49.76</v>
      </c>
      <c r="T63" s="4">
        <v>42887</v>
      </c>
      <c r="U63" s="6">
        <f>+VLOOKUP(T63,'Data from AGSI_Europe'!D:G,3,FALSE)</f>
        <v>40.67</v>
      </c>
      <c r="W63" s="4">
        <v>43252</v>
      </c>
      <c r="X63" s="6">
        <f>+VLOOKUP(W63,'Data from AGSI_Europe'!D:G,3,FALSE)</f>
        <v>38.26</v>
      </c>
    </row>
    <row r="64" spans="1:34" x14ac:dyDescent="0.25">
      <c r="A64" s="15"/>
      <c r="B64" s="4">
        <v>40696</v>
      </c>
      <c r="C64" s="6">
        <f>+VLOOKUP(B64,'Data from AGSI_Europe'!D:G,3,FALSE)</f>
        <v>65.91</v>
      </c>
      <c r="E64" s="4">
        <v>41062</v>
      </c>
      <c r="F64" s="6">
        <f>+VLOOKUP(E64,'Data from AGSI_Europe'!D:G,3,FALSE)</f>
        <v>58.4</v>
      </c>
      <c r="H64" s="4">
        <v>41427</v>
      </c>
      <c r="I64" s="6">
        <f>+VLOOKUP(H64,'Data from AGSI_Europe'!D:G,3,FALSE)</f>
        <v>38.979999999999997</v>
      </c>
      <c r="K64" s="4">
        <v>41792</v>
      </c>
      <c r="L64" s="6">
        <f>+VLOOKUP(K64,'Data from AGSI_Europe'!D:G,3,FALSE)</f>
        <v>63.49</v>
      </c>
      <c r="N64" s="4">
        <v>42157</v>
      </c>
      <c r="O64" s="6">
        <f>+VLOOKUP(N64,'Data from AGSI_Europe'!D:G,3,FALSE)</f>
        <v>41.08</v>
      </c>
      <c r="Q64" s="4">
        <v>42523</v>
      </c>
      <c r="R64" s="6">
        <f>+VLOOKUP(Q64,'Data from AGSI_Europe'!D:G,3,FALSE)</f>
        <v>49.99</v>
      </c>
      <c r="T64" s="4">
        <v>42888</v>
      </c>
      <c r="U64" s="6">
        <f>+VLOOKUP(T64,'Data from AGSI_Europe'!D:G,3,FALSE)</f>
        <v>41.14</v>
      </c>
      <c r="W64" s="4">
        <v>43253</v>
      </c>
      <c r="X64" s="6">
        <f>+VLOOKUP(W64,'Data from AGSI_Europe'!D:G,3,FALSE)</f>
        <v>38.729999999999997</v>
      </c>
    </row>
    <row r="65" spans="1:24" x14ac:dyDescent="0.25">
      <c r="A65" s="15"/>
      <c r="B65" s="4">
        <v>40697</v>
      </c>
      <c r="C65" s="6">
        <f>+VLOOKUP(B65,'Data from AGSI_Europe'!D:G,3,FALSE)</f>
        <v>66.28</v>
      </c>
      <c r="E65" s="4">
        <v>41063</v>
      </c>
      <c r="F65" s="6">
        <f>+VLOOKUP(E65,'Data from AGSI_Europe'!D:G,3,FALSE)</f>
        <v>58.76</v>
      </c>
      <c r="H65" s="4">
        <v>41428</v>
      </c>
      <c r="I65" s="6">
        <f>+VLOOKUP(H65,'Data from AGSI_Europe'!D:G,3,FALSE)</f>
        <v>39.22</v>
      </c>
      <c r="K65" s="4">
        <v>41793</v>
      </c>
      <c r="L65" s="6">
        <f>+VLOOKUP(K65,'Data from AGSI_Europe'!D:G,3,FALSE)</f>
        <v>63.78</v>
      </c>
      <c r="N65" s="4">
        <v>42158</v>
      </c>
      <c r="O65" s="6">
        <f>+VLOOKUP(N65,'Data from AGSI_Europe'!D:G,3,FALSE)</f>
        <v>41.4</v>
      </c>
      <c r="Q65" s="4">
        <v>42524</v>
      </c>
      <c r="R65" s="6">
        <f>+VLOOKUP(Q65,'Data from AGSI_Europe'!D:G,3,FALSE)</f>
        <v>50.27</v>
      </c>
      <c r="T65" s="4">
        <v>42889</v>
      </c>
      <c r="U65" s="6">
        <f>+VLOOKUP(T65,'Data from AGSI_Europe'!D:G,3,FALSE)</f>
        <v>41.67</v>
      </c>
      <c r="W65" s="4">
        <v>43254</v>
      </c>
      <c r="X65" s="6">
        <f>+VLOOKUP(W65,'Data from AGSI_Europe'!D:G,3,FALSE)</f>
        <v>39.200000000000003</v>
      </c>
    </row>
    <row r="66" spans="1:24" x14ac:dyDescent="0.25">
      <c r="A66" s="15"/>
      <c r="B66" s="4">
        <v>40698</v>
      </c>
      <c r="C66" s="6">
        <f>+VLOOKUP(B66,'Data from AGSI_Europe'!D:G,3,FALSE)</f>
        <v>66.67</v>
      </c>
      <c r="E66" s="4">
        <v>41064</v>
      </c>
      <c r="F66" s="6">
        <f>+VLOOKUP(E66,'Data from AGSI_Europe'!D:G,3,FALSE)</f>
        <v>59.08</v>
      </c>
      <c r="H66" s="4">
        <v>41429</v>
      </c>
      <c r="I66" s="6">
        <f>+VLOOKUP(H66,'Data from AGSI_Europe'!D:G,3,FALSE)</f>
        <v>39.520000000000003</v>
      </c>
      <c r="K66" s="4">
        <v>41794</v>
      </c>
      <c r="L66" s="6">
        <f>+VLOOKUP(K66,'Data from AGSI_Europe'!D:G,3,FALSE)</f>
        <v>64.02</v>
      </c>
      <c r="N66" s="4">
        <v>42159</v>
      </c>
      <c r="O66" s="6">
        <f>+VLOOKUP(N66,'Data from AGSI_Europe'!D:G,3,FALSE)</f>
        <v>41.73</v>
      </c>
      <c r="Q66" s="4">
        <v>42525</v>
      </c>
      <c r="R66" s="6">
        <f>+VLOOKUP(Q66,'Data from AGSI_Europe'!D:G,3,FALSE)</f>
        <v>50.63</v>
      </c>
      <c r="T66" s="4">
        <v>42890</v>
      </c>
      <c r="U66" s="6">
        <f>+VLOOKUP(T66,'Data from AGSI_Europe'!D:G,3,FALSE)</f>
        <v>42.23</v>
      </c>
      <c r="W66" s="4">
        <v>43255</v>
      </c>
      <c r="X66" s="6">
        <f>+VLOOKUP(W66,'Data from AGSI_Europe'!D:G,3,FALSE)</f>
        <v>39.57</v>
      </c>
    </row>
    <row r="67" spans="1:24" x14ac:dyDescent="0.25">
      <c r="A67" s="15"/>
      <c r="B67" s="4">
        <v>40699</v>
      </c>
      <c r="C67" s="6">
        <f>+VLOOKUP(B67,'Data from AGSI_Europe'!D:G,3,FALSE)</f>
        <v>67.05</v>
      </c>
      <c r="E67" s="4">
        <v>41065</v>
      </c>
      <c r="F67" s="6">
        <f>+VLOOKUP(E67,'Data from AGSI_Europe'!D:G,3,FALSE)</f>
        <v>59.39</v>
      </c>
      <c r="H67" s="4">
        <v>41430</v>
      </c>
      <c r="I67" s="6">
        <f>+VLOOKUP(H67,'Data from AGSI_Europe'!D:G,3,FALSE)</f>
        <v>39.840000000000003</v>
      </c>
      <c r="K67" s="4">
        <v>41795</v>
      </c>
      <c r="L67" s="6">
        <f>+VLOOKUP(K67,'Data from AGSI_Europe'!D:G,3,FALSE)</f>
        <v>64.28</v>
      </c>
      <c r="N67" s="4">
        <v>42160</v>
      </c>
      <c r="O67" s="6">
        <f>+VLOOKUP(N67,'Data from AGSI_Europe'!D:G,3,FALSE)</f>
        <v>42.07</v>
      </c>
      <c r="Q67" s="4">
        <v>42526</v>
      </c>
      <c r="R67" s="6">
        <f>+VLOOKUP(Q67,'Data from AGSI_Europe'!D:G,3,FALSE)</f>
        <v>51.02</v>
      </c>
      <c r="T67" s="4">
        <v>42891</v>
      </c>
      <c r="U67" s="6">
        <f>+VLOOKUP(T67,'Data from AGSI_Europe'!D:G,3,FALSE)</f>
        <v>42.61</v>
      </c>
      <c r="W67" s="4">
        <v>43256</v>
      </c>
      <c r="X67" s="6">
        <f>+VLOOKUP(W67,'Data from AGSI_Europe'!D:G,3,FALSE)</f>
        <v>39.86</v>
      </c>
    </row>
    <row r="68" spans="1:24" x14ac:dyDescent="0.25">
      <c r="A68" s="15"/>
      <c r="B68" s="4">
        <v>40700</v>
      </c>
      <c r="C68" s="6">
        <f>+VLOOKUP(B68,'Data from AGSI_Europe'!D:G,3,FALSE)</f>
        <v>67.39</v>
      </c>
      <c r="E68" s="4">
        <v>41066</v>
      </c>
      <c r="F68" s="6">
        <f>+VLOOKUP(E68,'Data from AGSI_Europe'!D:G,3,FALSE)</f>
        <v>59.67</v>
      </c>
      <c r="H68" s="4">
        <v>41431</v>
      </c>
      <c r="I68" s="6">
        <f>+VLOOKUP(H68,'Data from AGSI_Europe'!D:G,3,FALSE)</f>
        <v>40.21</v>
      </c>
      <c r="K68" s="4">
        <v>41796</v>
      </c>
      <c r="L68" s="6">
        <f>+VLOOKUP(K68,'Data from AGSI_Europe'!D:G,3,FALSE)</f>
        <v>64.61</v>
      </c>
      <c r="N68" s="4">
        <v>42161</v>
      </c>
      <c r="O68" s="6">
        <f>+VLOOKUP(N68,'Data from AGSI_Europe'!D:G,3,FALSE)</f>
        <v>42.47</v>
      </c>
      <c r="Q68" s="4">
        <v>42527</v>
      </c>
      <c r="R68" s="6">
        <f>+VLOOKUP(Q68,'Data from AGSI_Europe'!D:G,3,FALSE)</f>
        <v>51.32</v>
      </c>
      <c r="T68" s="4">
        <v>42892</v>
      </c>
      <c r="U68" s="6">
        <f>+VLOOKUP(T68,'Data from AGSI_Europe'!D:G,3,FALSE)</f>
        <v>43.09</v>
      </c>
      <c r="W68" s="4">
        <v>43257</v>
      </c>
      <c r="X68" s="6">
        <f>+VLOOKUP(W68,'Data from AGSI_Europe'!D:G,3,FALSE)</f>
        <v>40.19</v>
      </c>
    </row>
    <row r="69" spans="1:24" x14ac:dyDescent="0.25">
      <c r="A69" s="15"/>
      <c r="B69" s="4">
        <v>40701</v>
      </c>
      <c r="C69" s="6">
        <f>+VLOOKUP(B69,'Data from AGSI_Europe'!D:G,3,FALSE)</f>
        <v>67.709999999999994</v>
      </c>
      <c r="E69" s="4">
        <v>41067</v>
      </c>
      <c r="F69" s="6">
        <f>+VLOOKUP(E69,'Data from AGSI_Europe'!D:G,3,FALSE)</f>
        <v>59.99</v>
      </c>
      <c r="H69" s="4">
        <v>41432</v>
      </c>
      <c r="I69" s="6">
        <f>+VLOOKUP(H69,'Data from AGSI_Europe'!D:G,3,FALSE)</f>
        <v>40.630000000000003</v>
      </c>
      <c r="K69" s="4">
        <v>41797</v>
      </c>
      <c r="L69" s="6">
        <f>+VLOOKUP(K69,'Data from AGSI_Europe'!D:G,3,FALSE)</f>
        <v>64.98</v>
      </c>
      <c r="N69" s="4">
        <v>42162</v>
      </c>
      <c r="O69" s="6">
        <f>+VLOOKUP(N69,'Data from AGSI_Europe'!D:G,3,FALSE)</f>
        <v>42.87</v>
      </c>
      <c r="Q69" s="4">
        <v>42528</v>
      </c>
      <c r="R69" s="6">
        <f>+VLOOKUP(Q69,'Data from AGSI_Europe'!D:G,3,FALSE)</f>
        <v>51.62</v>
      </c>
      <c r="T69" s="4">
        <v>42893</v>
      </c>
      <c r="U69" s="6">
        <f>+VLOOKUP(T69,'Data from AGSI_Europe'!D:G,3,FALSE)</f>
        <v>43.48</v>
      </c>
      <c r="W69" s="4">
        <v>43258</v>
      </c>
      <c r="X69" s="6">
        <f>+VLOOKUP(W69,'Data from AGSI_Europe'!D:G,3,FALSE)</f>
        <v>40.520000000000003</v>
      </c>
    </row>
    <row r="70" spans="1:24" x14ac:dyDescent="0.25">
      <c r="A70" s="15"/>
      <c r="B70" s="4">
        <v>40702</v>
      </c>
      <c r="C70" s="6">
        <f>+VLOOKUP(B70,'Data from AGSI_Europe'!D:G,3,FALSE)</f>
        <v>68.02</v>
      </c>
      <c r="E70" s="4">
        <v>41068</v>
      </c>
      <c r="F70" s="6">
        <f>+VLOOKUP(E70,'Data from AGSI_Europe'!D:G,3,FALSE)</f>
        <v>60.35</v>
      </c>
      <c r="H70" s="4">
        <v>41433</v>
      </c>
      <c r="I70" s="6">
        <f>+VLOOKUP(H70,'Data from AGSI_Europe'!D:G,3,FALSE)</f>
        <v>41.09</v>
      </c>
      <c r="K70" s="4">
        <v>41798</v>
      </c>
      <c r="L70" s="6">
        <f>+VLOOKUP(K70,'Data from AGSI_Europe'!D:G,3,FALSE)</f>
        <v>65.36</v>
      </c>
      <c r="N70" s="4">
        <v>42163</v>
      </c>
      <c r="O70" s="6">
        <f>+VLOOKUP(N70,'Data from AGSI_Europe'!D:G,3,FALSE)</f>
        <v>43.19</v>
      </c>
      <c r="Q70" s="4">
        <v>42529</v>
      </c>
      <c r="R70" s="6">
        <f>+VLOOKUP(Q70,'Data from AGSI_Europe'!D:G,3,FALSE)</f>
        <v>52.11</v>
      </c>
      <c r="T70" s="4">
        <v>42894</v>
      </c>
      <c r="U70" s="6">
        <f>+VLOOKUP(T70,'Data from AGSI_Europe'!D:G,3,FALSE)</f>
        <v>43.79</v>
      </c>
      <c r="W70" s="4">
        <v>43259</v>
      </c>
      <c r="X70" s="6">
        <f>+VLOOKUP(W70,'Data from AGSI_Europe'!D:G,3,FALSE)</f>
        <v>40.880000000000003</v>
      </c>
    </row>
    <row r="71" spans="1:24" x14ac:dyDescent="0.25">
      <c r="A71" s="15"/>
      <c r="B71" s="4">
        <v>40703</v>
      </c>
      <c r="C71" s="6">
        <f>+VLOOKUP(B71,'Data from AGSI_Europe'!D:G,3,FALSE)</f>
        <v>68.28</v>
      </c>
      <c r="E71" s="4">
        <v>41069</v>
      </c>
      <c r="F71" s="6">
        <f>+VLOOKUP(E71,'Data from AGSI_Europe'!D:G,3,FALSE)</f>
        <v>60.73</v>
      </c>
      <c r="H71" s="4">
        <v>41434</v>
      </c>
      <c r="I71" s="6">
        <f>+VLOOKUP(H71,'Data from AGSI_Europe'!D:G,3,FALSE)</f>
        <v>41.54</v>
      </c>
      <c r="K71" s="4">
        <v>41799</v>
      </c>
      <c r="L71" s="6">
        <f>+VLOOKUP(K71,'Data from AGSI_Europe'!D:G,3,FALSE)</f>
        <v>65.69</v>
      </c>
      <c r="N71" s="4">
        <v>42164</v>
      </c>
      <c r="O71" s="6">
        <f>+VLOOKUP(N71,'Data from AGSI_Europe'!D:G,3,FALSE)</f>
        <v>43.49</v>
      </c>
      <c r="Q71" s="4">
        <v>42530</v>
      </c>
      <c r="R71" s="6">
        <f>+VLOOKUP(Q71,'Data from AGSI_Europe'!D:G,3,FALSE)</f>
        <v>52.23</v>
      </c>
      <c r="T71" s="4">
        <v>42895</v>
      </c>
      <c r="U71" s="6">
        <f>+VLOOKUP(T71,'Data from AGSI_Europe'!D:G,3,FALSE)</f>
        <v>44.23</v>
      </c>
      <c r="W71" s="4">
        <v>43260</v>
      </c>
      <c r="X71" s="6">
        <f>+VLOOKUP(W71,'Data from AGSI_Europe'!D:G,3,FALSE)</f>
        <v>41.35</v>
      </c>
    </row>
    <row r="72" spans="1:24" x14ac:dyDescent="0.25">
      <c r="A72" s="15"/>
      <c r="B72" s="4">
        <v>40704</v>
      </c>
      <c r="C72" s="6">
        <f>+VLOOKUP(B72,'Data from AGSI_Europe'!D:G,3,FALSE)</f>
        <v>68.569999999999993</v>
      </c>
      <c r="E72" s="4">
        <v>41070</v>
      </c>
      <c r="F72" s="6">
        <f>+VLOOKUP(E72,'Data from AGSI_Europe'!D:G,3,FALSE)</f>
        <v>61.12</v>
      </c>
      <c r="H72" s="4">
        <v>41435</v>
      </c>
      <c r="I72" s="6">
        <f>+VLOOKUP(H72,'Data from AGSI_Europe'!D:G,3,FALSE)</f>
        <v>41.9</v>
      </c>
      <c r="K72" s="4">
        <v>41800</v>
      </c>
      <c r="L72" s="6">
        <f>+VLOOKUP(K72,'Data from AGSI_Europe'!D:G,3,FALSE)</f>
        <v>65.989999999999995</v>
      </c>
      <c r="N72" s="4">
        <v>42165</v>
      </c>
      <c r="O72" s="6">
        <f>+VLOOKUP(N72,'Data from AGSI_Europe'!D:G,3,FALSE)</f>
        <v>43.79</v>
      </c>
      <c r="Q72" s="4">
        <v>42531</v>
      </c>
      <c r="R72" s="6">
        <f>+VLOOKUP(Q72,'Data from AGSI_Europe'!D:G,3,FALSE)</f>
        <v>52.57</v>
      </c>
      <c r="T72" s="4">
        <v>42896</v>
      </c>
      <c r="U72" s="6">
        <f>+VLOOKUP(T72,'Data from AGSI_Europe'!D:G,3,FALSE)</f>
        <v>44.7</v>
      </c>
      <c r="W72" s="4">
        <v>43261</v>
      </c>
      <c r="X72" s="6">
        <f>+VLOOKUP(W72,'Data from AGSI_Europe'!D:G,3,FALSE)</f>
        <v>41.83</v>
      </c>
    </row>
    <row r="73" spans="1:24" x14ac:dyDescent="0.25">
      <c r="A73" s="15"/>
      <c r="B73" s="4">
        <v>40705</v>
      </c>
      <c r="C73" s="6">
        <f>+VLOOKUP(B73,'Data from AGSI_Europe'!D:G,3,FALSE)</f>
        <v>68.92</v>
      </c>
      <c r="E73" s="4">
        <v>41071</v>
      </c>
      <c r="F73" s="6">
        <f>+VLOOKUP(E73,'Data from AGSI_Europe'!D:G,3,FALSE)</f>
        <v>61.42</v>
      </c>
      <c r="H73" s="4">
        <v>41436</v>
      </c>
      <c r="I73" s="6">
        <f>+VLOOKUP(H73,'Data from AGSI_Europe'!D:G,3,FALSE)</f>
        <v>42.28</v>
      </c>
      <c r="K73" s="4">
        <v>41801</v>
      </c>
      <c r="L73" s="6">
        <f>+VLOOKUP(K73,'Data from AGSI_Europe'!D:G,3,FALSE)</f>
        <v>66.260000000000005</v>
      </c>
      <c r="N73" s="4">
        <v>42166</v>
      </c>
      <c r="O73" s="6">
        <f>+VLOOKUP(N73,'Data from AGSI_Europe'!D:G,3,FALSE)</f>
        <v>44.11</v>
      </c>
      <c r="Q73" s="4">
        <v>42532</v>
      </c>
      <c r="R73" s="6">
        <f>+VLOOKUP(Q73,'Data from AGSI_Europe'!D:G,3,FALSE)</f>
        <v>52.99</v>
      </c>
      <c r="T73" s="4">
        <v>42897</v>
      </c>
      <c r="U73" s="6">
        <f>+VLOOKUP(T73,'Data from AGSI_Europe'!D:G,3,FALSE)</f>
        <v>45.23</v>
      </c>
      <c r="W73" s="4">
        <v>43262</v>
      </c>
      <c r="X73" s="6">
        <f>+VLOOKUP(W73,'Data from AGSI_Europe'!D:G,3,FALSE)</f>
        <v>42.18</v>
      </c>
    </row>
    <row r="74" spans="1:24" x14ac:dyDescent="0.25">
      <c r="A74" s="15"/>
      <c r="B74" s="4">
        <v>40706</v>
      </c>
      <c r="C74" s="6">
        <f>+VLOOKUP(B74,'Data from AGSI_Europe'!D:G,3,FALSE)</f>
        <v>69.290000000000006</v>
      </c>
      <c r="E74" s="4">
        <v>41072</v>
      </c>
      <c r="F74" s="6">
        <f>+VLOOKUP(E74,'Data from AGSI_Europe'!D:G,3,FALSE)</f>
        <v>61.7</v>
      </c>
      <c r="H74" s="4">
        <v>41437</v>
      </c>
      <c r="I74" s="6">
        <f>+VLOOKUP(H74,'Data from AGSI_Europe'!D:G,3,FALSE)</f>
        <v>42.64</v>
      </c>
      <c r="K74" s="4">
        <v>41802</v>
      </c>
      <c r="L74" s="6">
        <f>+VLOOKUP(K74,'Data from AGSI_Europe'!D:G,3,FALSE)</f>
        <v>66.52</v>
      </c>
      <c r="N74" s="4">
        <v>42167</v>
      </c>
      <c r="O74" s="6">
        <f>+VLOOKUP(N74,'Data from AGSI_Europe'!D:G,3,FALSE)</f>
        <v>44.45</v>
      </c>
      <c r="Q74" s="4">
        <v>42533</v>
      </c>
      <c r="R74" s="6">
        <f>+VLOOKUP(Q74,'Data from AGSI_Europe'!D:G,3,FALSE)</f>
        <v>53.42</v>
      </c>
      <c r="T74" s="4">
        <v>42898</v>
      </c>
      <c r="U74" s="6">
        <f>+VLOOKUP(T74,'Data from AGSI_Europe'!D:G,3,FALSE)</f>
        <v>45.63</v>
      </c>
      <c r="W74" s="4">
        <v>43263</v>
      </c>
      <c r="X74" s="6">
        <f>+VLOOKUP(W74,'Data from AGSI_Europe'!D:G,3,FALSE)</f>
        <v>42.49</v>
      </c>
    </row>
    <row r="75" spans="1:24" x14ac:dyDescent="0.25">
      <c r="A75" s="15"/>
      <c r="B75" s="4">
        <v>40707</v>
      </c>
      <c r="C75" s="6">
        <f>+VLOOKUP(B75,'Data from AGSI_Europe'!D:G,3,FALSE)</f>
        <v>69.64</v>
      </c>
      <c r="E75" s="4">
        <v>41073</v>
      </c>
      <c r="F75" s="6">
        <f>+VLOOKUP(E75,'Data from AGSI_Europe'!D:G,3,FALSE)</f>
        <v>61.94</v>
      </c>
      <c r="H75" s="4">
        <v>41438</v>
      </c>
      <c r="I75" s="6">
        <f>+VLOOKUP(H75,'Data from AGSI_Europe'!D:G,3,FALSE)</f>
        <v>43.03</v>
      </c>
      <c r="K75" s="4">
        <v>41803</v>
      </c>
      <c r="L75" s="6">
        <f>+VLOOKUP(K75,'Data from AGSI_Europe'!D:G,3,FALSE)</f>
        <v>66.790000000000006</v>
      </c>
      <c r="N75" s="4">
        <v>42168</v>
      </c>
      <c r="O75" s="6">
        <f>+VLOOKUP(N75,'Data from AGSI_Europe'!D:G,3,FALSE)</f>
        <v>44.84</v>
      </c>
      <c r="Q75" s="4">
        <v>42534</v>
      </c>
      <c r="R75" s="6">
        <f>+VLOOKUP(Q75,'Data from AGSI_Europe'!D:G,3,FALSE)</f>
        <v>53.78</v>
      </c>
      <c r="T75" s="4">
        <v>42899</v>
      </c>
      <c r="U75" s="6">
        <f>+VLOOKUP(T75,'Data from AGSI_Europe'!D:G,3,FALSE)</f>
        <v>45.98</v>
      </c>
      <c r="W75" s="4">
        <v>43264</v>
      </c>
      <c r="X75" s="6">
        <f>+VLOOKUP(W75,'Data from AGSI_Europe'!D:G,3,FALSE)</f>
        <v>42.93</v>
      </c>
    </row>
    <row r="76" spans="1:24" x14ac:dyDescent="0.25">
      <c r="A76" s="15"/>
      <c r="B76" s="4">
        <v>40708</v>
      </c>
      <c r="C76" s="6">
        <f>+VLOOKUP(B76,'Data from AGSI_Europe'!D:G,3,FALSE)</f>
        <v>69.98</v>
      </c>
      <c r="E76" s="4">
        <v>41074</v>
      </c>
      <c r="F76" s="6">
        <f>+VLOOKUP(E76,'Data from AGSI_Europe'!D:G,3,FALSE)</f>
        <v>62.21</v>
      </c>
      <c r="H76" s="4">
        <v>41439</v>
      </c>
      <c r="I76" s="6">
        <f>+VLOOKUP(H76,'Data from AGSI_Europe'!D:G,3,FALSE)</f>
        <v>43.41</v>
      </c>
      <c r="K76" s="4">
        <v>41804</v>
      </c>
      <c r="L76" s="6">
        <f>+VLOOKUP(K76,'Data from AGSI_Europe'!D:G,3,FALSE)</f>
        <v>67.11</v>
      </c>
      <c r="N76" s="4">
        <v>42169</v>
      </c>
      <c r="O76" s="6">
        <f>+VLOOKUP(N76,'Data from AGSI_Europe'!D:G,3,FALSE)</f>
        <v>45.24</v>
      </c>
      <c r="Q76" s="4">
        <v>42535</v>
      </c>
      <c r="R76" s="6">
        <f>+VLOOKUP(Q76,'Data from AGSI_Europe'!D:G,3,FALSE)</f>
        <v>54.12</v>
      </c>
      <c r="T76" s="4">
        <v>42900</v>
      </c>
      <c r="U76" s="6">
        <f>+VLOOKUP(T76,'Data from AGSI_Europe'!D:G,3,FALSE)</f>
        <v>46.3</v>
      </c>
      <c r="W76" s="4">
        <v>43265</v>
      </c>
      <c r="X76" s="6">
        <f>+VLOOKUP(W76,'Data from AGSI_Europe'!D:G,3,FALSE)</f>
        <v>43.32</v>
      </c>
    </row>
    <row r="77" spans="1:24" x14ac:dyDescent="0.25">
      <c r="A77" s="15"/>
      <c r="B77" s="4">
        <v>40709</v>
      </c>
      <c r="C77" s="6">
        <f>+VLOOKUP(B77,'Data from AGSI_Europe'!D:G,3,FALSE)</f>
        <v>70.290000000000006</v>
      </c>
      <c r="E77" s="4">
        <v>41075</v>
      </c>
      <c r="F77" s="6">
        <f>+VLOOKUP(E77,'Data from AGSI_Europe'!D:G,3,FALSE)</f>
        <v>62.51</v>
      </c>
      <c r="H77" s="4">
        <v>41440</v>
      </c>
      <c r="I77" s="6">
        <f>+VLOOKUP(H77,'Data from AGSI_Europe'!D:G,3,FALSE)</f>
        <v>43.83</v>
      </c>
      <c r="K77" s="4">
        <v>41805</v>
      </c>
      <c r="L77" s="6">
        <f>+VLOOKUP(K77,'Data from AGSI_Europe'!D:G,3,FALSE)</f>
        <v>67.44</v>
      </c>
      <c r="N77" s="4">
        <v>42170</v>
      </c>
      <c r="O77" s="6">
        <f>+VLOOKUP(N77,'Data from AGSI_Europe'!D:G,3,FALSE)</f>
        <v>45.53</v>
      </c>
      <c r="Q77" s="4">
        <v>42536</v>
      </c>
      <c r="R77" s="6">
        <f>+VLOOKUP(Q77,'Data from AGSI_Europe'!D:G,3,FALSE)</f>
        <v>54.48</v>
      </c>
      <c r="T77" s="4">
        <v>42901</v>
      </c>
      <c r="U77" s="6">
        <f>+VLOOKUP(T77,'Data from AGSI_Europe'!D:G,3,FALSE)</f>
        <v>46.63</v>
      </c>
      <c r="W77" s="4">
        <v>43266</v>
      </c>
      <c r="X77" s="6">
        <f>+VLOOKUP(W77,'Data from AGSI_Europe'!D:G,3,FALSE)</f>
        <v>43.6</v>
      </c>
    </row>
    <row r="78" spans="1:24" x14ac:dyDescent="0.25">
      <c r="A78" s="15"/>
      <c r="B78" s="4">
        <v>40710</v>
      </c>
      <c r="C78" s="6">
        <f>+VLOOKUP(B78,'Data from AGSI_Europe'!D:G,3,FALSE)</f>
        <v>70.61</v>
      </c>
      <c r="E78" s="4">
        <v>41076</v>
      </c>
      <c r="F78" s="6">
        <f>+VLOOKUP(E78,'Data from AGSI_Europe'!D:G,3,FALSE)</f>
        <v>62.85</v>
      </c>
      <c r="H78" s="4">
        <v>41441</v>
      </c>
      <c r="I78" s="6">
        <f>+VLOOKUP(H78,'Data from AGSI_Europe'!D:G,3,FALSE)</f>
        <v>44.24</v>
      </c>
      <c r="K78" s="4">
        <v>41806</v>
      </c>
      <c r="L78" s="6">
        <f>+VLOOKUP(K78,'Data from AGSI_Europe'!D:G,3,FALSE)</f>
        <v>67.73</v>
      </c>
      <c r="N78" s="4">
        <v>42171</v>
      </c>
      <c r="O78" s="6">
        <f>+VLOOKUP(N78,'Data from AGSI_Europe'!D:G,3,FALSE)</f>
        <v>45.8</v>
      </c>
      <c r="Q78" s="4">
        <v>42537</v>
      </c>
      <c r="R78" s="6">
        <f>+VLOOKUP(Q78,'Data from AGSI_Europe'!D:G,3,FALSE)</f>
        <v>54.82</v>
      </c>
      <c r="T78" s="4">
        <v>42902</v>
      </c>
      <c r="U78" s="6">
        <f>+VLOOKUP(T78,'Data from AGSI_Europe'!D:G,3,FALSE)</f>
        <v>46.95</v>
      </c>
      <c r="W78" s="4">
        <v>43267</v>
      </c>
      <c r="X78" s="6">
        <f>+VLOOKUP(W78,'Data from AGSI_Europe'!D:G,3,FALSE)</f>
        <v>44.25</v>
      </c>
    </row>
    <row r="79" spans="1:24" x14ac:dyDescent="0.25">
      <c r="A79" s="15"/>
      <c r="B79" s="4">
        <v>40711</v>
      </c>
      <c r="C79" s="6">
        <f>+VLOOKUP(B79,'Data from AGSI_Europe'!D:G,3,FALSE)</f>
        <v>70.900000000000006</v>
      </c>
      <c r="E79" s="4">
        <v>41077</v>
      </c>
      <c r="F79" s="6">
        <f>+VLOOKUP(E79,'Data from AGSI_Europe'!D:G,3,FALSE)</f>
        <v>63.19</v>
      </c>
      <c r="H79" s="4">
        <v>41442</v>
      </c>
      <c r="I79" s="6">
        <f>+VLOOKUP(H79,'Data from AGSI_Europe'!D:G,3,FALSE)</f>
        <v>44.61</v>
      </c>
      <c r="K79" s="4">
        <v>41807</v>
      </c>
      <c r="L79" s="6">
        <f>+VLOOKUP(K79,'Data from AGSI_Europe'!D:G,3,FALSE)</f>
        <v>68.02</v>
      </c>
      <c r="N79" s="4">
        <v>42172</v>
      </c>
      <c r="O79" s="6">
        <f>+VLOOKUP(N79,'Data from AGSI_Europe'!D:G,3,FALSE)</f>
        <v>46.09</v>
      </c>
      <c r="Q79" s="4">
        <v>42538</v>
      </c>
      <c r="R79" s="6">
        <f>+VLOOKUP(Q79,'Data from AGSI_Europe'!D:G,3,FALSE)</f>
        <v>55.22</v>
      </c>
      <c r="T79" s="4">
        <v>42903</v>
      </c>
      <c r="U79" s="6">
        <f>+VLOOKUP(T79,'Data from AGSI_Europe'!D:G,3,FALSE)</f>
        <v>47.32</v>
      </c>
      <c r="W79" s="4">
        <v>43268</v>
      </c>
      <c r="X79" s="6">
        <f>+VLOOKUP(W79,'Data from AGSI_Europe'!D:G,3,FALSE)</f>
        <v>44.73</v>
      </c>
    </row>
    <row r="80" spans="1:24" x14ac:dyDescent="0.25">
      <c r="A80" s="15"/>
      <c r="B80" s="4">
        <v>40712</v>
      </c>
      <c r="C80" s="6">
        <f>+VLOOKUP(B80,'Data from AGSI_Europe'!D:G,3,FALSE)</f>
        <v>71.25</v>
      </c>
      <c r="E80" s="4">
        <v>41078</v>
      </c>
      <c r="F80" s="6">
        <f>+VLOOKUP(E80,'Data from AGSI_Europe'!D:G,3,FALSE)</f>
        <v>63.44</v>
      </c>
      <c r="H80" s="4">
        <v>41443</v>
      </c>
      <c r="I80" s="6">
        <f>+VLOOKUP(H80,'Data from AGSI_Europe'!D:G,3,FALSE)</f>
        <v>44.98</v>
      </c>
      <c r="K80" s="4">
        <v>41808</v>
      </c>
      <c r="L80" s="6">
        <f>+VLOOKUP(K80,'Data from AGSI_Europe'!D:G,3,FALSE)</f>
        <v>68.290000000000006</v>
      </c>
      <c r="N80" s="4">
        <v>42173</v>
      </c>
      <c r="O80" s="6">
        <f>+VLOOKUP(N80,'Data from AGSI_Europe'!D:G,3,FALSE)</f>
        <v>46.41</v>
      </c>
      <c r="Q80" s="4">
        <v>42539</v>
      </c>
      <c r="R80" s="6">
        <f>+VLOOKUP(Q80,'Data from AGSI_Europe'!D:G,3,FALSE)</f>
        <v>55.73</v>
      </c>
      <c r="T80" s="4">
        <v>42904</v>
      </c>
      <c r="U80" s="6">
        <f>+VLOOKUP(T80,'Data from AGSI_Europe'!D:G,3,FALSE)</f>
        <v>47.67</v>
      </c>
      <c r="W80" s="4">
        <v>43269</v>
      </c>
      <c r="X80" s="6">
        <f>+VLOOKUP(W80,'Data from AGSI_Europe'!D:G,3,FALSE)</f>
        <v>45.19</v>
      </c>
    </row>
    <row r="81" spans="1:24" x14ac:dyDescent="0.25">
      <c r="A81" s="15"/>
      <c r="B81" s="4">
        <v>40713</v>
      </c>
      <c r="C81" s="6">
        <f>+VLOOKUP(B81,'Data from AGSI_Europe'!D:G,3,FALSE)</f>
        <v>71.63</v>
      </c>
      <c r="E81" s="4">
        <v>41079</v>
      </c>
      <c r="F81" s="6">
        <f>+VLOOKUP(E81,'Data from AGSI_Europe'!D:G,3,FALSE)</f>
        <v>63.68</v>
      </c>
      <c r="H81" s="4">
        <v>41444</v>
      </c>
      <c r="I81" s="6">
        <f>+VLOOKUP(H81,'Data from AGSI_Europe'!D:G,3,FALSE)</f>
        <v>45.31</v>
      </c>
      <c r="K81" s="4">
        <v>41809</v>
      </c>
      <c r="L81" s="6">
        <f>+VLOOKUP(K81,'Data from AGSI_Europe'!D:G,3,FALSE)</f>
        <v>68.569999999999993</v>
      </c>
      <c r="N81" s="4">
        <v>42174</v>
      </c>
      <c r="O81" s="6">
        <f>+VLOOKUP(N81,'Data from AGSI_Europe'!D:G,3,FALSE)</f>
        <v>46.71</v>
      </c>
      <c r="Q81" s="4">
        <v>42540</v>
      </c>
      <c r="R81" s="6">
        <f>+VLOOKUP(Q81,'Data from AGSI_Europe'!D:G,3,FALSE)</f>
        <v>56.15</v>
      </c>
      <c r="T81" s="4">
        <v>42905</v>
      </c>
      <c r="U81" s="6">
        <f>+VLOOKUP(T81,'Data from AGSI_Europe'!D:G,3,FALSE)</f>
        <v>47.91</v>
      </c>
      <c r="W81" s="4">
        <v>43270</v>
      </c>
      <c r="X81" s="6">
        <f>+VLOOKUP(W81,'Data from AGSI_Europe'!D:G,3,FALSE)</f>
        <v>45.46</v>
      </c>
    </row>
    <row r="82" spans="1:24" x14ac:dyDescent="0.25">
      <c r="A82" s="15"/>
      <c r="B82" s="4">
        <v>40714</v>
      </c>
      <c r="C82" s="6">
        <f>+VLOOKUP(B82,'Data from AGSI_Europe'!D:G,3,FALSE)</f>
        <v>71.98</v>
      </c>
      <c r="E82" s="4">
        <v>41080</v>
      </c>
      <c r="F82" s="6">
        <f>+VLOOKUP(E82,'Data from AGSI_Europe'!D:G,3,FALSE)</f>
        <v>63.92</v>
      </c>
      <c r="H82" s="4">
        <v>41445</v>
      </c>
      <c r="I82" s="6">
        <f>+VLOOKUP(H82,'Data from AGSI_Europe'!D:G,3,FALSE)</f>
        <v>45.66</v>
      </c>
      <c r="K82" s="4">
        <v>41810</v>
      </c>
      <c r="L82" s="6">
        <f>+VLOOKUP(K82,'Data from AGSI_Europe'!D:G,3,FALSE)</f>
        <v>68.86</v>
      </c>
      <c r="N82" s="4">
        <v>42175</v>
      </c>
      <c r="O82" s="6">
        <f>+VLOOKUP(N82,'Data from AGSI_Europe'!D:G,3,FALSE)</f>
        <v>47.05</v>
      </c>
      <c r="Q82" s="4">
        <v>42541</v>
      </c>
      <c r="R82" s="6">
        <f>+VLOOKUP(Q82,'Data from AGSI_Europe'!D:G,3,FALSE)</f>
        <v>56.62</v>
      </c>
      <c r="T82" s="4">
        <v>42906</v>
      </c>
      <c r="U82" s="6">
        <f>+VLOOKUP(T82,'Data from AGSI_Europe'!D:G,3,FALSE)</f>
        <v>48.13</v>
      </c>
      <c r="W82" s="4">
        <v>43271</v>
      </c>
      <c r="X82" s="6">
        <f>+VLOOKUP(W82,'Data from AGSI_Europe'!D:G,3,FALSE)</f>
        <v>45.79</v>
      </c>
    </row>
    <row r="83" spans="1:24" x14ac:dyDescent="0.25">
      <c r="A83" s="15"/>
      <c r="B83" s="4">
        <v>40715</v>
      </c>
      <c r="C83" s="6">
        <f>+VLOOKUP(B83,'Data from AGSI_Europe'!D:G,3,FALSE)</f>
        <v>72.3</v>
      </c>
      <c r="E83" s="4">
        <v>41081</v>
      </c>
      <c r="F83" s="6">
        <f>+VLOOKUP(E83,'Data from AGSI_Europe'!D:G,3,FALSE)</f>
        <v>64.17</v>
      </c>
      <c r="H83" s="4">
        <v>41446</v>
      </c>
      <c r="I83" s="6">
        <f>+VLOOKUP(H83,'Data from AGSI_Europe'!D:G,3,FALSE)</f>
        <v>46.04</v>
      </c>
      <c r="K83" s="4">
        <v>41811</v>
      </c>
      <c r="L83" s="6">
        <f>+VLOOKUP(K83,'Data from AGSI_Europe'!D:G,3,FALSE)</f>
        <v>69.19</v>
      </c>
      <c r="N83" s="4">
        <v>42176</v>
      </c>
      <c r="O83" s="6">
        <f>+VLOOKUP(N83,'Data from AGSI_Europe'!D:G,3,FALSE)</f>
        <v>47.42</v>
      </c>
      <c r="Q83" s="4">
        <v>42542</v>
      </c>
      <c r="R83" s="6">
        <f>+VLOOKUP(Q83,'Data from AGSI_Europe'!D:G,3,FALSE)</f>
        <v>57.02</v>
      </c>
      <c r="T83" s="4">
        <v>42907</v>
      </c>
      <c r="U83" s="6">
        <f>+VLOOKUP(T83,'Data from AGSI_Europe'!D:G,3,FALSE)</f>
        <v>48.32</v>
      </c>
      <c r="W83" s="4">
        <v>43272</v>
      </c>
      <c r="X83" s="6">
        <f>+VLOOKUP(W83,'Data from AGSI_Europe'!D:G,3,FALSE)</f>
        <v>46.13</v>
      </c>
    </row>
    <row r="84" spans="1:24" x14ac:dyDescent="0.25">
      <c r="A84" s="15"/>
      <c r="B84" s="4">
        <v>40716</v>
      </c>
      <c r="C84" s="6">
        <f>+VLOOKUP(B84,'Data from AGSI_Europe'!D:G,3,FALSE)</f>
        <v>72.599999999999994</v>
      </c>
      <c r="E84" s="4">
        <v>41082</v>
      </c>
      <c r="F84" s="6">
        <f>+VLOOKUP(E84,'Data from AGSI_Europe'!D:G,3,FALSE)</f>
        <v>64.44</v>
      </c>
      <c r="H84" s="4">
        <v>41447</v>
      </c>
      <c r="I84" s="6">
        <f>+VLOOKUP(H84,'Data from AGSI_Europe'!D:G,3,FALSE)</f>
        <v>46.49</v>
      </c>
      <c r="K84" s="4">
        <v>41812</v>
      </c>
      <c r="L84" s="6">
        <f>+VLOOKUP(K84,'Data from AGSI_Europe'!D:G,3,FALSE)</f>
        <v>69.53</v>
      </c>
      <c r="N84" s="4">
        <v>42177</v>
      </c>
      <c r="O84" s="6">
        <f>+VLOOKUP(N84,'Data from AGSI_Europe'!D:G,3,FALSE)</f>
        <v>47.7</v>
      </c>
      <c r="Q84" s="4">
        <v>42543</v>
      </c>
      <c r="R84" s="6">
        <f>+VLOOKUP(Q84,'Data from AGSI_Europe'!D:G,3,FALSE)</f>
        <v>57.43</v>
      </c>
      <c r="T84" s="4">
        <v>42908</v>
      </c>
      <c r="U84" s="6">
        <f>+VLOOKUP(T84,'Data from AGSI_Europe'!D:G,3,FALSE)</f>
        <v>48.58</v>
      </c>
      <c r="W84" s="4">
        <v>43273</v>
      </c>
      <c r="X84" s="6">
        <f>+VLOOKUP(W84,'Data from AGSI_Europe'!D:G,3,FALSE)</f>
        <v>45.84</v>
      </c>
    </row>
    <row r="85" spans="1:24" x14ac:dyDescent="0.25">
      <c r="A85" s="15"/>
      <c r="B85" s="4">
        <v>40717</v>
      </c>
      <c r="C85" s="6">
        <f>+VLOOKUP(B85,'Data from AGSI_Europe'!D:G,3,FALSE)</f>
        <v>72.91</v>
      </c>
      <c r="E85" s="4">
        <v>41083</v>
      </c>
      <c r="F85" s="6">
        <f>+VLOOKUP(E85,'Data from AGSI_Europe'!D:G,3,FALSE)</f>
        <v>64.78</v>
      </c>
      <c r="H85" s="4">
        <v>41448</v>
      </c>
      <c r="I85" s="6">
        <f>+VLOOKUP(H85,'Data from AGSI_Europe'!D:G,3,FALSE)</f>
        <v>46.91</v>
      </c>
      <c r="K85" s="4">
        <v>41813</v>
      </c>
      <c r="L85" s="6">
        <f>+VLOOKUP(K85,'Data from AGSI_Europe'!D:G,3,FALSE)</f>
        <v>69.819999999999993</v>
      </c>
      <c r="N85" s="4">
        <v>42178</v>
      </c>
      <c r="O85" s="6">
        <f>+VLOOKUP(N85,'Data from AGSI_Europe'!D:G,3,FALSE)</f>
        <v>47.98</v>
      </c>
      <c r="Q85" s="4">
        <v>42544</v>
      </c>
      <c r="R85" s="6">
        <f>+VLOOKUP(Q85,'Data from AGSI_Europe'!D:G,3,FALSE)</f>
        <v>57.83</v>
      </c>
      <c r="T85" s="4">
        <v>42909</v>
      </c>
      <c r="U85" s="6">
        <f>+VLOOKUP(T85,'Data from AGSI_Europe'!D:G,3,FALSE)</f>
        <v>48.84</v>
      </c>
      <c r="W85" s="4">
        <v>43274</v>
      </c>
      <c r="X85" s="6">
        <f>+VLOOKUP(W85,'Data from AGSI_Europe'!D:G,3,FALSE)</f>
        <v>46.23</v>
      </c>
    </row>
    <row r="86" spans="1:24" x14ac:dyDescent="0.25">
      <c r="A86" s="15"/>
      <c r="B86" s="4">
        <v>40718</v>
      </c>
      <c r="C86" s="6">
        <f>+VLOOKUP(B86,'Data from AGSI_Europe'!D:G,3,FALSE)</f>
        <v>73.209999999999994</v>
      </c>
      <c r="E86" s="4">
        <v>41084</v>
      </c>
      <c r="F86" s="6">
        <f>+VLOOKUP(E86,'Data from AGSI_Europe'!D:G,3,FALSE)</f>
        <v>65.12</v>
      </c>
      <c r="H86" s="4">
        <v>41449</v>
      </c>
      <c r="I86" s="6">
        <f>+VLOOKUP(H86,'Data from AGSI_Europe'!D:G,3,FALSE)</f>
        <v>47.27</v>
      </c>
      <c r="K86" s="4">
        <v>41814</v>
      </c>
      <c r="L86" s="6">
        <f>+VLOOKUP(K86,'Data from AGSI_Europe'!D:G,3,FALSE)</f>
        <v>70.06</v>
      </c>
      <c r="N86" s="4">
        <v>42179</v>
      </c>
      <c r="O86" s="6">
        <f>+VLOOKUP(N86,'Data from AGSI_Europe'!D:G,3,FALSE)</f>
        <v>48.24</v>
      </c>
      <c r="Q86" s="4">
        <v>42545</v>
      </c>
      <c r="R86" s="6">
        <f>+VLOOKUP(Q86,'Data from AGSI_Europe'!D:G,3,FALSE)</f>
        <v>58.25</v>
      </c>
      <c r="T86" s="4">
        <v>42910</v>
      </c>
      <c r="U86" s="6">
        <f>+VLOOKUP(T86,'Data from AGSI_Europe'!D:G,3,FALSE)</f>
        <v>49.22</v>
      </c>
      <c r="W86" s="4">
        <v>43275</v>
      </c>
      <c r="X86" s="6">
        <f>+VLOOKUP(W86,'Data from AGSI_Europe'!D:G,3,FALSE)</f>
        <v>46.68</v>
      </c>
    </row>
    <row r="87" spans="1:24" x14ac:dyDescent="0.25">
      <c r="A87" s="15"/>
      <c r="B87" s="4">
        <v>40719</v>
      </c>
      <c r="C87" s="6">
        <f>+VLOOKUP(B87,'Data from AGSI_Europe'!D:G,3,FALSE)</f>
        <v>73.540000000000006</v>
      </c>
      <c r="E87" s="4">
        <v>41085</v>
      </c>
      <c r="F87" s="6">
        <f>+VLOOKUP(E87,'Data from AGSI_Europe'!D:G,3,FALSE)</f>
        <v>65.459999999999994</v>
      </c>
      <c r="H87" s="4">
        <v>41450</v>
      </c>
      <c r="I87" s="6">
        <f>+VLOOKUP(H87,'Data from AGSI_Europe'!D:G,3,FALSE)</f>
        <v>47.62</v>
      </c>
      <c r="K87" s="4">
        <v>41815</v>
      </c>
      <c r="L87" s="6">
        <f>+VLOOKUP(K87,'Data from AGSI_Europe'!D:G,3,FALSE)</f>
        <v>70.28</v>
      </c>
      <c r="N87" s="4">
        <v>42180</v>
      </c>
      <c r="O87" s="6">
        <f>+VLOOKUP(N87,'Data from AGSI_Europe'!D:G,3,FALSE)</f>
        <v>48.56</v>
      </c>
      <c r="Q87" s="4">
        <v>42546</v>
      </c>
      <c r="R87" s="6">
        <f>+VLOOKUP(Q87,'Data from AGSI_Europe'!D:G,3,FALSE)</f>
        <v>58.74</v>
      </c>
      <c r="T87" s="4">
        <v>42911</v>
      </c>
      <c r="U87" s="6">
        <f>+VLOOKUP(T87,'Data from AGSI_Europe'!D:G,3,FALSE)</f>
        <v>49.61</v>
      </c>
      <c r="W87" s="4">
        <v>43276</v>
      </c>
      <c r="X87" s="6">
        <f>+VLOOKUP(W87,'Data from AGSI_Europe'!D:G,3,FALSE)</f>
        <v>47.75</v>
      </c>
    </row>
    <row r="88" spans="1:24" x14ac:dyDescent="0.25">
      <c r="A88" s="15"/>
      <c r="B88" s="4">
        <v>40720</v>
      </c>
      <c r="C88" s="6">
        <f>+VLOOKUP(B88,'Data from AGSI_Europe'!D:G,3,FALSE)</f>
        <v>73.900000000000006</v>
      </c>
      <c r="E88" s="4">
        <v>41086</v>
      </c>
      <c r="F88" s="6">
        <f>+VLOOKUP(E88,'Data from AGSI_Europe'!D:G,3,FALSE)</f>
        <v>65.709999999999994</v>
      </c>
      <c r="H88" s="4">
        <v>41451</v>
      </c>
      <c r="I88" s="6">
        <f>+VLOOKUP(H88,'Data from AGSI_Europe'!D:G,3,FALSE)</f>
        <v>47.98</v>
      </c>
      <c r="K88" s="4">
        <v>41816</v>
      </c>
      <c r="L88" s="6">
        <f>+VLOOKUP(K88,'Data from AGSI_Europe'!D:G,3,FALSE)</f>
        <v>70.489999999999995</v>
      </c>
      <c r="N88" s="4">
        <v>42181</v>
      </c>
      <c r="O88" s="6">
        <f>+VLOOKUP(N88,'Data from AGSI_Europe'!D:G,3,FALSE)</f>
        <v>48.92</v>
      </c>
      <c r="Q88" s="4">
        <v>42547</v>
      </c>
      <c r="R88" s="6">
        <f>+VLOOKUP(Q88,'Data from AGSI_Europe'!D:G,3,FALSE)</f>
        <v>59.23</v>
      </c>
      <c r="T88" s="4">
        <v>42912</v>
      </c>
      <c r="U88" s="6">
        <f>+VLOOKUP(T88,'Data from AGSI_Europe'!D:G,3,FALSE)</f>
        <v>49.93</v>
      </c>
      <c r="W88" s="4">
        <v>43277</v>
      </c>
      <c r="X88" s="6">
        <f>+VLOOKUP(W88,'Data from AGSI_Europe'!D:G,3,FALSE)</f>
        <v>48.07</v>
      </c>
    </row>
    <row r="89" spans="1:24" x14ac:dyDescent="0.25">
      <c r="A89" s="15"/>
      <c r="B89" s="4">
        <v>40721</v>
      </c>
      <c r="C89" s="6">
        <f>+VLOOKUP(B89,'Data from AGSI_Europe'!D:G,3,FALSE)</f>
        <v>74.150000000000006</v>
      </c>
      <c r="E89" s="4">
        <v>41087</v>
      </c>
      <c r="F89" s="6">
        <f>+VLOOKUP(E89,'Data from AGSI_Europe'!D:G,3,FALSE)</f>
        <v>65.95</v>
      </c>
      <c r="H89" s="4">
        <v>41452</v>
      </c>
      <c r="I89" s="6">
        <f>+VLOOKUP(H89,'Data from AGSI_Europe'!D:G,3,FALSE)</f>
        <v>48.03</v>
      </c>
      <c r="K89" s="4">
        <v>41817</v>
      </c>
      <c r="L89" s="6">
        <f>+VLOOKUP(K89,'Data from AGSI_Europe'!D:G,3,FALSE)</f>
        <v>70.739999999999995</v>
      </c>
      <c r="N89" s="4">
        <v>42182</v>
      </c>
      <c r="O89" s="6">
        <f>+VLOOKUP(N89,'Data from AGSI_Europe'!D:G,3,FALSE)</f>
        <v>49.33</v>
      </c>
      <c r="Q89" s="4">
        <v>42548</v>
      </c>
      <c r="R89" s="6">
        <f>+VLOOKUP(Q89,'Data from AGSI_Europe'!D:G,3,FALSE)</f>
        <v>59.63</v>
      </c>
      <c r="T89" s="4">
        <v>42913</v>
      </c>
      <c r="U89" s="6">
        <f>+VLOOKUP(T89,'Data from AGSI_Europe'!D:G,3,FALSE)</f>
        <v>50.18</v>
      </c>
      <c r="W89" s="4">
        <v>43278</v>
      </c>
      <c r="X89" s="6">
        <f>+VLOOKUP(W89,'Data from AGSI_Europe'!D:G,3,FALSE)</f>
        <v>48.33</v>
      </c>
    </row>
    <row r="90" spans="1:24" x14ac:dyDescent="0.25">
      <c r="A90" s="15"/>
      <c r="B90" s="4">
        <v>40722</v>
      </c>
      <c r="C90" s="6">
        <f>+VLOOKUP(B90,'Data from AGSI_Europe'!D:G,3,FALSE)</f>
        <v>74.39</v>
      </c>
      <c r="E90" s="4">
        <v>41088</v>
      </c>
      <c r="F90" s="6">
        <f>+VLOOKUP(E90,'Data from AGSI_Europe'!D:G,3,FALSE)</f>
        <v>66.180000000000007</v>
      </c>
      <c r="H90" s="4">
        <v>41453</v>
      </c>
      <c r="I90" s="6">
        <f>+VLOOKUP(H90,'Data from AGSI_Europe'!D:G,3,FALSE)</f>
        <v>48.42</v>
      </c>
      <c r="K90" s="4">
        <v>41818</v>
      </c>
      <c r="L90" s="6">
        <f>+VLOOKUP(K90,'Data from AGSI_Europe'!D:G,3,FALSE)</f>
        <v>71.05</v>
      </c>
      <c r="N90" s="4">
        <v>42183</v>
      </c>
      <c r="O90" s="6">
        <f>+VLOOKUP(N90,'Data from AGSI_Europe'!D:G,3,FALSE)</f>
        <v>49.77</v>
      </c>
      <c r="Q90" s="4">
        <v>42549</v>
      </c>
      <c r="R90" s="6">
        <f>+VLOOKUP(Q90,'Data from AGSI_Europe'!D:G,3,FALSE)</f>
        <v>59.99</v>
      </c>
      <c r="T90" s="4">
        <v>42914</v>
      </c>
      <c r="U90" s="6">
        <f>+VLOOKUP(T90,'Data from AGSI_Europe'!D:G,3,FALSE)</f>
        <v>50.44</v>
      </c>
      <c r="W90" s="4">
        <v>43279</v>
      </c>
      <c r="X90" s="6">
        <f>+VLOOKUP(W90,'Data from AGSI_Europe'!D:G,3,FALSE)</f>
        <v>48.75</v>
      </c>
    </row>
    <row r="91" spans="1:24" x14ac:dyDescent="0.25">
      <c r="A91" s="15"/>
      <c r="B91" s="4">
        <v>40723</v>
      </c>
      <c r="C91" s="6">
        <f>+VLOOKUP(B91,'Data from AGSI_Europe'!D:G,3,FALSE)</f>
        <v>74.569999999999993</v>
      </c>
      <c r="E91" s="4">
        <v>41089</v>
      </c>
      <c r="F91" s="6">
        <f>+VLOOKUP(E91,'Data from AGSI_Europe'!D:G,3,FALSE)</f>
        <v>66.48</v>
      </c>
      <c r="H91" s="4">
        <v>41454</v>
      </c>
      <c r="I91" s="6">
        <f>+VLOOKUP(H91,'Data from AGSI_Europe'!D:G,3,FALSE)</f>
        <v>48.88</v>
      </c>
      <c r="K91" s="4">
        <v>41819</v>
      </c>
      <c r="L91" s="6">
        <f>+VLOOKUP(K91,'Data from AGSI_Europe'!D:G,3,FALSE)</f>
        <v>71.41</v>
      </c>
      <c r="N91" s="4">
        <v>42184</v>
      </c>
      <c r="O91" s="6">
        <f>+VLOOKUP(N91,'Data from AGSI_Europe'!D:G,3,FALSE)</f>
        <v>50.17</v>
      </c>
      <c r="Q91" s="4">
        <v>42550</v>
      </c>
      <c r="R91" s="6">
        <f>+VLOOKUP(Q91,'Data from AGSI_Europe'!D:G,3,FALSE)</f>
        <v>60.33</v>
      </c>
      <c r="T91" s="4">
        <v>42915</v>
      </c>
      <c r="U91" s="6">
        <f>+VLOOKUP(T91,'Data from AGSI_Europe'!D:G,3,FALSE)</f>
        <v>50.84</v>
      </c>
      <c r="W91" s="4">
        <v>43280</v>
      </c>
      <c r="X91" s="6">
        <f>+VLOOKUP(W91,'Data from AGSI_Europe'!D:G,3,FALSE)</f>
        <v>49.21</v>
      </c>
    </row>
    <row r="92" spans="1:24" x14ac:dyDescent="0.25">
      <c r="A92" s="15"/>
      <c r="B92" s="4">
        <v>40724</v>
      </c>
      <c r="C92" s="6">
        <f>+VLOOKUP(B92,'Data from AGSI_Europe'!D:G,3,FALSE)</f>
        <v>74.91</v>
      </c>
      <c r="E92" s="4">
        <v>41090</v>
      </c>
      <c r="F92" s="6">
        <f>+VLOOKUP(E92,'Data from AGSI_Europe'!D:G,3,FALSE)</f>
        <v>66.849999999999994</v>
      </c>
      <c r="H92" s="4">
        <v>41455</v>
      </c>
      <c r="I92" s="6">
        <f>+VLOOKUP(H92,'Data from AGSI_Europe'!D:G,3,FALSE)</f>
        <v>49.34</v>
      </c>
      <c r="K92" s="4">
        <v>41820</v>
      </c>
      <c r="L92" s="6">
        <f>+VLOOKUP(K92,'Data from AGSI_Europe'!D:G,3,FALSE)</f>
        <v>71.66</v>
      </c>
      <c r="N92" s="4">
        <v>42185</v>
      </c>
      <c r="O92" s="6">
        <f>+VLOOKUP(N92,'Data from AGSI_Europe'!D:G,3,FALSE)</f>
        <v>50.55</v>
      </c>
      <c r="Q92" s="4">
        <v>42551</v>
      </c>
      <c r="R92" s="6">
        <f>+VLOOKUP(Q92,'Data from AGSI_Europe'!D:G,3,FALSE)</f>
        <v>60.68</v>
      </c>
      <c r="T92" s="4">
        <v>42916</v>
      </c>
      <c r="U92" s="6">
        <f>+VLOOKUP(T92,'Data from AGSI_Europe'!D:G,3,FALSE)</f>
        <v>51.18</v>
      </c>
      <c r="W92" s="4">
        <v>43281</v>
      </c>
      <c r="X92" s="6">
        <f>+VLOOKUP(W92,'Data from AGSI_Europe'!D:G,3,FALSE)</f>
        <v>49.66</v>
      </c>
    </row>
    <row r="93" spans="1:24" x14ac:dyDescent="0.25">
      <c r="A93" s="15"/>
      <c r="B93" s="4">
        <v>40725</v>
      </c>
      <c r="C93" s="6">
        <f>+VLOOKUP(B93,'Data from AGSI_Europe'!D:G,3,FALSE)</f>
        <v>75.19</v>
      </c>
      <c r="E93" s="4">
        <v>41091</v>
      </c>
      <c r="F93" s="6">
        <f>+VLOOKUP(E93,'Data from AGSI_Europe'!D:G,3,FALSE)</f>
        <v>67.150000000000006</v>
      </c>
      <c r="H93" s="4">
        <v>41456</v>
      </c>
      <c r="I93" s="6">
        <f>+VLOOKUP(H93,'Data from AGSI_Europe'!D:G,3,FALSE)</f>
        <v>49.74</v>
      </c>
      <c r="K93" s="4">
        <v>41821</v>
      </c>
      <c r="L93" s="6">
        <f>+VLOOKUP(K93,'Data from AGSI_Europe'!D:G,3,FALSE)</f>
        <v>71.8</v>
      </c>
      <c r="N93" s="4">
        <v>42186</v>
      </c>
      <c r="O93" s="6">
        <f>+VLOOKUP(N93,'Data from AGSI_Europe'!D:G,3,FALSE)</f>
        <v>50.86</v>
      </c>
      <c r="Q93" s="4">
        <v>42552</v>
      </c>
      <c r="R93" s="6">
        <f>+VLOOKUP(Q93,'Data from AGSI_Europe'!D:G,3,FALSE)</f>
        <v>61.01</v>
      </c>
      <c r="T93" s="4">
        <v>42917</v>
      </c>
      <c r="U93" s="6">
        <f>+VLOOKUP(T93,'Data from AGSI_Europe'!D:G,3,FALSE)</f>
        <v>51.59</v>
      </c>
      <c r="W93" s="4">
        <v>43282</v>
      </c>
      <c r="X93" s="6">
        <f>+VLOOKUP(W93,'Data from AGSI_Europe'!D:G,3,FALSE)</f>
        <v>50.14</v>
      </c>
    </row>
    <row r="94" spans="1:24" x14ac:dyDescent="0.25">
      <c r="A94" s="15"/>
      <c r="B94" s="4">
        <v>40726</v>
      </c>
      <c r="C94" s="6">
        <f>+VLOOKUP(B94,'Data from AGSI_Europe'!D:G,3,FALSE)</f>
        <v>75.55</v>
      </c>
      <c r="E94" s="4">
        <v>41092</v>
      </c>
      <c r="F94" s="6">
        <f>+VLOOKUP(E94,'Data from AGSI_Europe'!D:G,3,FALSE)</f>
        <v>67.45</v>
      </c>
      <c r="H94" s="4">
        <v>41457</v>
      </c>
      <c r="I94" s="6">
        <f>+VLOOKUP(H94,'Data from AGSI_Europe'!D:G,3,FALSE)</f>
        <v>50.15</v>
      </c>
      <c r="K94" s="4">
        <v>41822</v>
      </c>
      <c r="L94" s="6">
        <f>+VLOOKUP(K94,'Data from AGSI_Europe'!D:G,3,FALSE)</f>
        <v>72.010000000000005</v>
      </c>
      <c r="N94" s="4">
        <v>42187</v>
      </c>
      <c r="O94" s="6">
        <f>+VLOOKUP(N94,'Data from AGSI_Europe'!D:G,3,FALSE)</f>
        <v>51.24</v>
      </c>
      <c r="Q94" s="4">
        <v>42553</v>
      </c>
      <c r="R94" s="6">
        <f>+VLOOKUP(Q94,'Data from AGSI_Europe'!D:G,3,FALSE)</f>
        <v>61.51</v>
      </c>
      <c r="T94" s="4">
        <v>42918</v>
      </c>
      <c r="U94" s="6">
        <f>+VLOOKUP(T94,'Data from AGSI_Europe'!D:G,3,FALSE)</f>
        <v>52.02</v>
      </c>
      <c r="W94" s="4">
        <v>43283</v>
      </c>
      <c r="X94" s="6">
        <f>+VLOOKUP(W94,'Data from AGSI_Europe'!D:G,3,FALSE)</f>
        <v>50.54</v>
      </c>
    </row>
    <row r="95" spans="1:24" x14ac:dyDescent="0.25">
      <c r="A95" s="15"/>
      <c r="B95" s="4">
        <v>40727</v>
      </c>
      <c r="C95" s="6">
        <f>+VLOOKUP(B95,'Data from AGSI_Europe'!D:G,3,FALSE)</f>
        <v>75.91</v>
      </c>
      <c r="E95" s="4">
        <v>41093</v>
      </c>
      <c r="F95" s="6">
        <f>+VLOOKUP(E95,'Data from AGSI_Europe'!D:G,3,FALSE)</f>
        <v>67.69</v>
      </c>
      <c r="H95" s="4">
        <v>41458</v>
      </c>
      <c r="I95" s="6">
        <f>+VLOOKUP(H95,'Data from AGSI_Europe'!D:G,3,FALSE)</f>
        <v>50.49</v>
      </c>
      <c r="K95" s="4">
        <v>41823</v>
      </c>
      <c r="L95" s="6">
        <f>+VLOOKUP(K95,'Data from AGSI_Europe'!D:G,3,FALSE)</f>
        <v>72.3</v>
      </c>
      <c r="N95" s="4">
        <v>42188</v>
      </c>
      <c r="O95" s="6">
        <f>+VLOOKUP(N95,'Data from AGSI_Europe'!D:G,3,FALSE)</f>
        <v>51.65</v>
      </c>
      <c r="Q95" s="4">
        <v>42554</v>
      </c>
      <c r="R95" s="6">
        <f>+VLOOKUP(Q95,'Data from AGSI_Europe'!D:G,3,FALSE)</f>
        <v>62.11</v>
      </c>
      <c r="T95" s="4">
        <v>42919</v>
      </c>
      <c r="U95" s="6">
        <f>+VLOOKUP(T95,'Data from AGSI_Europe'!D:G,3,FALSE)</f>
        <v>52.66</v>
      </c>
      <c r="W95" s="4">
        <v>43284</v>
      </c>
      <c r="X95" s="6">
        <f>+VLOOKUP(W95,'Data from AGSI_Europe'!D:G,3,FALSE)</f>
        <v>50.91</v>
      </c>
    </row>
    <row r="96" spans="1:24" x14ac:dyDescent="0.25">
      <c r="A96" s="15"/>
      <c r="B96" s="4">
        <v>40728</v>
      </c>
      <c r="C96" s="6">
        <f>+VLOOKUP(B96,'Data from AGSI_Europe'!D:G,3,FALSE)</f>
        <v>76.180000000000007</v>
      </c>
      <c r="E96" s="4">
        <v>41094</v>
      </c>
      <c r="F96" s="6">
        <f>+VLOOKUP(E96,'Data from AGSI_Europe'!D:G,3,FALSE)</f>
        <v>67.94</v>
      </c>
      <c r="H96" s="4">
        <v>41459</v>
      </c>
      <c r="I96" s="6">
        <f>+VLOOKUP(H96,'Data from AGSI_Europe'!D:G,3,FALSE)</f>
        <v>50.84</v>
      </c>
      <c r="K96" s="4">
        <v>41824</v>
      </c>
      <c r="L96" s="6">
        <f>+VLOOKUP(K96,'Data from AGSI_Europe'!D:G,3,FALSE)</f>
        <v>72.58</v>
      </c>
      <c r="N96" s="4">
        <v>42189</v>
      </c>
      <c r="O96" s="6">
        <f>+VLOOKUP(N96,'Data from AGSI_Europe'!D:G,3,FALSE)</f>
        <v>52.11</v>
      </c>
      <c r="Q96" s="4">
        <v>42555</v>
      </c>
      <c r="R96" s="6">
        <f>+VLOOKUP(Q96,'Data from AGSI_Europe'!D:G,3,FALSE)</f>
        <v>62.47</v>
      </c>
      <c r="T96" s="4">
        <v>42920</v>
      </c>
      <c r="U96" s="6">
        <f>+VLOOKUP(T96,'Data from AGSI_Europe'!D:G,3,FALSE)</f>
        <v>52.95</v>
      </c>
      <c r="W96" s="4">
        <v>43285</v>
      </c>
      <c r="X96" s="6">
        <f>+VLOOKUP(W96,'Data from AGSI_Europe'!D:G,3,FALSE)</f>
        <v>51.35</v>
      </c>
    </row>
    <row r="97" spans="1:24" x14ac:dyDescent="0.25">
      <c r="A97" s="15"/>
      <c r="B97" s="4">
        <v>40729</v>
      </c>
      <c r="C97" s="6">
        <f>+VLOOKUP(B97,'Data from AGSI_Europe'!D:G,3,FALSE)</f>
        <v>76.45</v>
      </c>
      <c r="E97" s="4">
        <v>41095</v>
      </c>
      <c r="F97" s="6">
        <f>+VLOOKUP(E97,'Data from AGSI_Europe'!D:G,3,FALSE)</f>
        <v>68.19</v>
      </c>
      <c r="H97" s="4">
        <v>41460</v>
      </c>
      <c r="I97" s="6">
        <f>+VLOOKUP(H97,'Data from AGSI_Europe'!D:G,3,FALSE)</f>
        <v>51.25</v>
      </c>
      <c r="K97" s="4">
        <v>41825</v>
      </c>
      <c r="L97" s="6">
        <f>+VLOOKUP(K97,'Data from AGSI_Europe'!D:G,3,FALSE)</f>
        <v>72.91</v>
      </c>
      <c r="N97" s="4">
        <v>42190</v>
      </c>
      <c r="O97" s="6">
        <f>+VLOOKUP(N97,'Data from AGSI_Europe'!D:G,3,FALSE)</f>
        <v>52.58</v>
      </c>
      <c r="Q97" s="4">
        <v>42556</v>
      </c>
      <c r="R97" s="6">
        <f>+VLOOKUP(Q97,'Data from AGSI_Europe'!D:G,3,FALSE)</f>
        <v>62.87</v>
      </c>
      <c r="T97" s="4">
        <v>42921</v>
      </c>
      <c r="U97" s="6">
        <f>+VLOOKUP(T97,'Data from AGSI_Europe'!D:G,3,FALSE)</f>
        <v>53.37</v>
      </c>
      <c r="W97" s="4">
        <v>43286</v>
      </c>
      <c r="X97" s="6">
        <f>+VLOOKUP(W97,'Data from AGSI_Europe'!D:G,3,FALSE)</f>
        <v>51.72</v>
      </c>
    </row>
    <row r="98" spans="1:24" x14ac:dyDescent="0.25">
      <c r="A98" s="15"/>
      <c r="B98" s="4">
        <v>40730</v>
      </c>
      <c r="C98" s="6">
        <f>+VLOOKUP(B98,'Data from AGSI_Europe'!D:G,3,FALSE)</f>
        <v>76.81</v>
      </c>
      <c r="E98" s="4">
        <v>41096</v>
      </c>
      <c r="F98" s="6">
        <f>+VLOOKUP(E98,'Data from AGSI_Europe'!D:G,3,FALSE)</f>
        <v>68.47</v>
      </c>
      <c r="H98" s="4">
        <v>41461</v>
      </c>
      <c r="I98" s="6">
        <f>+VLOOKUP(H98,'Data from AGSI_Europe'!D:G,3,FALSE)</f>
        <v>51.73</v>
      </c>
      <c r="K98" s="4">
        <v>41826</v>
      </c>
      <c r="L98" s="6">
        <f>+VLOOKUP(K98,'Data from AGSI_Europe'!D:G,3,FALSE)</f>
        <v>73.260000000000005</v>
      </c>
      <c r="N98" s="4">
        <v>42191</v>
      </c>
      <c r="O98" s="6">
        <f>+VLOOKUP(N98,'Data from AGSI_Europe'!D:G,3,FALSE)</f>
        <v>52.95</v>
      </c>
      <c r="Q98" s="4">
        <v>42557</v>
      </c>
      <c r="R98" s="6">
        <f>+VLOOKUP(Q98,'Data from AGSI_Europe'!D:G,3,FALSE)</f>
        <v>63.24</v>
      </c>
      <c r="T98" s="4">
        <v>42922</v>
      </c>
      <c r="U98" s="6">
        <f>+VLOOKUP(T98,'Data from AGSI_Europe'!D:G,3,FALSE)</f>
        <v>53.71</v>
      </c>
      <c r="W98" s="4">
        <v>43287</v>
      </c>
      <c r="X98" s="6">
        <f>+VLOOKUP(W98,'Data from AGSI_Europe'!D:G,3,FALSE)</f>
        <v>52.12</v>
      </c>
    </row>
    <row r="99" spans="1:24" x14ac:dyDescent="0.25">
      <c r="A99" s="15"/>
      <c r="B99" s="4">
        <v>40731</v>
      </c>
      <c r="C99" s="6">
        <f>+VLOOKUP(B99,'Data from AGSI_Europe'!D:G,3,FALSE)</f>
        <v>77.040000000000006</v>
      </c>
      <c r="E99" s="4">
        <v>41097</v>
      </c>
      <c r="F99" s="6">
        <f>+VLOOKUP(E99,'Data from AGSI_Europe'!D:G,3,FALSE)</f>
        <v>68.819999999999993</v>
      </c>
      <c r="H99" s="4">
        <v>41462</v>
      </c>
      <c r="I99" s="6">
        <f>+VLOOKUP(H99,'Data from AGSI_Europe'!D:G,3,FALSE)</f>
        <v>52.22</v>
      </c>
      <c r="K99" s="4">
        <v>41827</v>
      </c>
      <c r="L99" s="6">
        <f>+VLOOKUP(K99,'Data from AGSI_Europe'!D:G,3,FALSE)</f>
        <v>73.52</v>
      </c>
      <c r="N99" s="4">
        <v>42192</v>
      </c>
      <c r="O99" s="6">
        <f>+VLOOKUP(N99,'Data from AGSI_Europe'!D:G,3,FALSE)</f>
        <v>53.27</v>
      </c>
      <c r="Q99" s="4">
        <v>42558</v>
      </c>
      <c r="R99" s="6">
        <f>+VLOOKUP(Q99,'Data from AGSI_Europe'!D:G,3,FALSE)</f>
        <v>63.62</v>
      </c>
      <c r="T99" s="4">
        <v>42923</v>
      </c>
      <c r="U99" s="6">
        <f>+VLOOKUP(T99,'Data from AGSI_Europe'!D:G,3,FALSE)</f>
        <v>53.94</v>
      </c>
      <c r="W99" s="4">
        <v>43288</v>
      </c>
      <c r="X99" s="6">
        <f>+VLOOKUP(W99,'Data from AGSI_Europe'!D:G,3,FALSE)</f>
        <v>52.64</v>
      </c>
    </row>
    <row r="100" spans="1:24" x14ac:dyDescent="0.25">
      <c r="A100" s="15"/>
      <c r="B100" s="4">
        <v>40732</v>
      </c>
      <c r="C100" s="6">
        <f>+VLOOKUP(B100,'Data from AGSI_Europe'!D:G,3,FALSE)</f>
        <v>77.319999999999993</v>
      </c>
      <c r="E100" s="4">
        <v>41098</v>
      </c>
      <c r="F100" s="6">
        <f>+VLOOKUP(E100,'Data from AGSI_Europe'!D:G,3,FALSE)</f>
        <v>69.17</v>
      </c>
      <c r="H100" s="4">
        <v>41463</v>
      </c>
      <c r="I100" s="6">
        <f>+VLOOKUP(H100,'Data from AGSI_Europe'!D:G,3,FALSE)</f>
        <v>52.64</v>
      </c>
      <c r="K100" s="4">
        <v>41828</v>
      </c>
      <c r="L100" s="6">
        <f>+VLOOKUP(K100,'Data from AGSI_Europe'!D:G,3,FALSE)</f>
        <v>73.739999999999995</v>
      </c>
      <c r="N100" s="4">
        <v>42193</v>
      </c>
      <c r="O100" s="6">
        <f>+VLOOKUP(N100,'Data from AGSI_Europe'!D:G,3,FALSE)</f>
        <v>53.62</v>
      </c>
      <c r="Q100" s="4">
        <v>42559</v>
      </c>
      <c r="R100" s="6">
        <f>+VLOOKUP(Q100,'Data from AGSI_Europe'!D:G,3,FALSE)</f>
        <v>64.03</v>
      </c>
      <c r="T100" s="4">
        <v>42924</v>
      </c>
      <c r="U100" s="6">
        <f>+VLOOKUP(T100,'Data from AGSI_Europe'!D:G,3,FALSE)</f>
        <v>54.47</v>
      </c>
      <c r="W100" s="4">
        <v>43289</v>
      </c>
      <c r="X100" s="6">
        <f>+VLOOKUP(W100,'Data from AGSI_Europe'!D:G,3,FALSE)</f>
        <v>53.14</v>
      </c>
    </row>
    <row r="101" spans="1:24" x14ac:dyDescent="0.25">
      <c r="A101" s="15"/>
      <c r="B101" s="4">
        <v>40733</v>
      </c>
      <c r="C101" s="6">
        <f>+VLOOKUP(B101,'Data from AGSI_Europe'!D:G,3,FALSE)</f>
        <v>77.66</v>
      </c>
      <c r="E101" s="4">
        <v>41099</v>
      </c>
      <c r="F101" s="6">
        <f>+VLOOKUP(E101,'Data from AGSI_Europe'!D:G,3,FALSE)</f>
        <v>69.430000000000007</v>
      </c>
      <c r="H101" s="4">
        <v>41464</v>
      </c>
      <c r="I101" s="6">
        <f>+VLOOKUP(H101,'Data from AGSI_Europe'!D:G,3,FALSE)</f>
        <v>53.03</v>
      </c>
      <c r="K101" s="4">
        <v>41829</v>
      </c>
      <c r="L101" s="6">
        <f>+VLOOKUP(K101,'Data from AGSI_Europe'!D:G,3,FALSE)</f>
        <v>73.959999999999994</v>
      </c>
      <c r="N101" s="4">
        <v>42194</v>
      </c>
      <c r="O101" s="6">
        <f>+VLOOKUP(N101,'Data from AGSI_Europe'!D:G,3,FALSE)</f>
        <v>53.92</v>
      </c>
      <c r="Q101" s="4">
        <v>42560</v>
      </c>
      <c r="R101" s="6">
        <f>+VLOOKUP(Q101,'Data from AGSI_Europe'!D:G,3,FALSE)</f>
        <v>64.540000000000006</v>
      </c>
      <c r="T101" s="4">
        <v>42925</v>
      </c>
      <c r="U101" s="6">
        <f>+VLOOKUP(T101,'Data from AGSI_Europe'!D:G,3,FALSE)</f>
        <v>55.04</v>
      </c>
      <c r="W101" s="4">
        <v>43290</v>
      </c>
      <c r="X101" s="6">
        <f>+VLOOKUP(W101,'Data from AGSI_Europe'!D:G,3,FALSE)</f>
        <v>53.65</v>
      </c>
    </row>
    <row r="102" spans="1:24" x14ac:dyDescent="0.25">
      <c r="A102" s="15"/>
      <c r="B102" s="4">
        <v>40734</v>
      </c>
      <c r="C102" s="6">
        <f>+VLOOKUP(B102,'Data from AGSI_Europe'!D:G,3,FALSE)</f>
        <v>78</v>
      </c>
      <c r="E102" s="4">
        <v>41100</v>
      </c>
      <c r="F102" s="6">
        <f>+VLOOKUP(E102,'Data from AGSI_Europe'!D:G,3,FALSE)</f>
        <v>69.62</v>
      </c>
      <c r="H102" s="4">
        <v>41465</v>
      </c>
      <c r="I102" s="6">
        <f>+VLOOKUP(H102,'Data from AGSI_Europe'!D:G,3,FALSE)</f>
        <v>53.39</v>
      </c>
      <c r="K102" s="4">
        <v>41830</v>
      </c>
      <c r="L102" s="6">
        <f>+VLOOKUP(K102,'Data from AGSI_Europe'!D:G,3,FALSE)</f>
        <v>74.19</v>
      </c>
      <c r="N102" s="4">
        <v>42195</v>
      </c>
      <c r="O102" s="6">
        <f>+VLOOKUP(N102,'Data from AGSI_Europe'!D:G,3,FALSE)</f>
        <v>54.33</v>
      </c>
      <c r="Q102" s="4">
        <v>42561</v>
      </c>
      <c r="R102" s="6">
        <f>+VLOOKUP(Q102,'Data from AGSI_Europe'!D:G,3,FALSE)</f>
        <v>65.05</v>
      </c>
      <c r="T102" s="4">
        <v>42926</v>
      </c>
      <c r="U102" s="6">
        <f>+VLOOKUP(T102,'Data from AGSI_Europe'!D:G,3,FALSE)</f>
        <v>55.35</v>
      </c>
      <c r="W102" s="4">
        <v>43291</v>
      </c>
      <c r="X102" s="6">
        <f>+VLOOKUP(W102,'Data from AGSI_Europe'!D:G,3,FALSE)</f>
        <v>53.76</v>
      </c>
    </row>
    <row r="103" spans="1:24" x14ac:dyDescent="0.25">
      <c r="A103" s="15"/>
      <c r="B103" s="4">
        <v>40735</v>
      </c>
      <c r="C103" s="6">
        <f>+VLOOKUP(B103,'Data from AGSI_Europe'!D:G,3,FALSE)</f>
        <v>78.260000000000005</v>
      </c>
      <c r="E103" s="4">
        <v>41101</v>
      </c>
      <c r="F103" s="6">
        <f>+VLOOKUP(E103,'Data from AGSI_Europe'!D:G,3,FALSE)</f>
        <v>69.819999999999993</v>
      </c>
      <c r="H103" s="4">
        <v>41466</v>
      </c>
      <c r="I103" s="6">
        <f>+VLOOKUP(H103,'Data from AGSI_Europe'!D:G,3,FALSE)</f>
        <v>53.76</v>
      </c>
      <c r="K103" s="4">
        <v>41831</v>
      </c>
      <c r="L103" s="6">
        <f>+VLOOKUP(K103,'Data from AGSI_Europe'!D:G,3,FALSE)</f>
        <v>74.349999999999994</v>
      </c>
      <c r="N103" s="4">
        <v>42196</v>
      </c>
      <c r="O103" s="6">
        <f>+VLOOKUP(N103,'Data from AGSI_Europe'!D:G,3,FALSE)</f>
        <v>54.79</v>
      </c>
      <c r="Q103" s="4">
        <v>42562</v>
      </c>
      <c r="R103" s="6">
        <f>+VLOOKUP(Q103,'Data from AGSI_Europe'!D:G,3,FALSE)</f>
        <v>65.38</v>
      </c>
      <c r="T103" s="4">
        <v>42927</v>
      </c>
      <c r="U103" s="6">
        <f>+VLOOKUP(T103,'Data from AGSI_Europe'!D:G,3,FALSE)</f>
        <v>55.71</v>
      </c>
      <c r="W103" s="4">
        <v>43292</v>
      </c>
      <c r="X103" s="6">
        <f>+VLOOKUP(W103,'Data from AGSI_Europe'!D:G,3,FALSE)</f>
        <v>54.1</v>
      </c>
    </row>
    <row r="104" spans="1:24" x14ac:dyDescent="0.25">
      <c r="A104" s="15"/>
      <c r="B104" s="4">
        <v>40736</v>
      </c>
      <c r="C104" s="6">
        <f>+VLOOKUP(B104,'Data from AGSI_Europe'!D:G,3,FALSE)</f>
        <v>78.52</v>
      </c>
      <c r="E104" s="4">
        <v>41102</v>
      </c>
      <c r="F104" s="6">
        <f>+VLOOKUP(E104,'Data from AGSI_Europe'!D:G,3,FALSE)</f>
        <v>70.06</v>
      </c>
      <c r="H104" s="4">
        <v>41467</v>
      </c>
      <c r="I104" s="6">
        <f>+VLOOKUP(H104,'Data from AGSI_Europe'!D:G,3,FALSE)</f>
        <v>54.2</v>
      </c>
      <c r="K104" s="4">
        <v>41832</v>
      </c>
      <c r="L104" s="6">
        <f>+VLOOKUP(K104,'Data from AGSI_Europe'!D:G,3,FALSE)</f>
        <v>74.680000000000007</v>
      </c>
      <c r="N104" s="4">
        <v>42197</v>
      </c>
      <c r="O104" s="6">
        <f>+VLOOKUP(N104,'Data from AGSI_Europe'!D:G,3,FALSE)</f>
        <v>55.25</v>
      </c>
      <c r="Q104" s="4">
        <v>42563</v>
      </c>
      <c r="R104" s="6">
        <f>+VLOOKUP(Q104,'Data from AGSI_Europe'!D:G,3,FALSE)</f>
        <v>65.75</v>
      </c>
      <c r="T104" s="4">
        <v>42928</v>
      </c>
      <c r="U104" s="6">
        <f>+VLOOKUP(T104,'Data from AGSI_Europe'!D:G,3,FALSE)</f>
        <v>55.89</v>
      </c>
      <c r="W104" s="4">
        <v>43293</v>
      </c>
      <c r="X104" s="6">
        <f>+VLOOKUP(W104,'Data from AGSI_Europe'!D:G,3,FALSE)</f>
        <v>54.43</v>
      </c>
    </row>
    <row r="105" spans="1:24" x14ac:dyDescent="0.25">
      <c r="A105" s="15"/>
      <c r="B105" s="4">
        <v>40737</v>
      </c>
      <c r="C105" s="6">
        <f>+VLOOKUP(B105,'Data from AGSI_Europe'!D:G,3,FALSE)</f>
        <v>78.790000000000006</v>
      </c>
      <c r="E105" s="4">
        <v>41103</v>
      </c>
      <c r="F105" s="6">
        <f>+VLOOKUP(E105,'Data from AGSI_Europe'!D:G,3,FALSE)</f>
        <v>70.319999999999993</v>
      </c>
      <c r="H105" s="4">
        <v>41468</v>
      </c>
      <c r="I105" s="6">
        <f>+VLOOKUP(H105,'Data from AGSI_Europe'!D:G,3,FALSE)</f>
        <v>54.64</v>
      </c>
      <c r="K105" s="4">
        <v>41833</v>
      </c>
      <c r="L105" s="6">
        <f>+VLOOKUP(K105,'Data from AGSI_Europe'!D:G,3,FALSE)</f>
        <v>75.03</v>
      </c>
      <c r="N105" s="4">
        <v>42198</v>
      </c>
      <c r="O105" s="6">
        <f>+VLOOKUP(N105,'Data from AGSI_Europe'!D:G,3,FALSE)</f>
        <v>55.65</v>
      </c>
      <c r="Q105" s="4">
        <v>42564</v>
      </c>
      <c r="R105" s="6">
        <f>+VLOOKUP(Q105,'Data from AGSI_Europe'!D:G,3,FALSE)</f>
        <v>66.14</v>
      </c>
      <c r="T105" s="4">
        <v>42929</v>
      </c>
      <c r="U105" s="6">
        <f>+VLOOKUP(T105,'Data from AGSI_Europe'!D:G,3,FALSE)</f>
        <v>56.18</v>
      </c>
      <c r="W105" s="4">
        <v>43294</v>
      </c>
      <c r="X105" s="6">
        <f>+VLOOKUP(W105,'Data from AGSI_Europe'!D:G,3,FALSE)</f>
        <v>54.78</v>
      </c>
    </row>
    <row r="106" spans="1:24" x14ac:dyDescent="0.25">
      <c r="A106" s="15"/>
      <c r="B106" s="4">
        <v>40738</v>
      </c>
      <c r="C106" s="6">
        <f>+VLOOKUP(B106,'Data from AGSI_Europe'!D:G,3,FALSE)</f>
        <v>79.06</v>
      </c>
      <c r="E106" s="4">
        <v>41104</v>
      </c>
      <c r="F106" s="6">
        <f>+VLOOKUP(E106,'Data from AGSI_Europe'!D:G,3,FALSE)</f>
        <v>70.66</v>
      </c>
      <c r="H106" s="4">
        <v>41469</v>
      </c>
      <c r="I106" s="6">
        <f>+VLOOKUP(H106,'Data from AGSI_Europe'!D:G,3,FALSE)</f>
        <v>55.13</v>
      </c>
      <c r="K106" s="4">
        <v>41834</v>
      </c>
      <c r="L106" s="6">
        <f>+VLOOKUP(K106,'Data from AGSI_Europe'!D:G,3,FALSE)</f>
        <v>75.290000000000006</v>
      </c>
      <c r="N106" s="4">
        <v>42199</v>
      </c>
      <c r="O106" s="6">
        <f>+VLOOKUP(N106,'Data from AGSI_Europe'!D:G,3,FALSE)</f>
        <v>56.05</v>
      </c>
      <c r="Q106" s="4">
        <v>42565</v>
      </c>
      <c r="R106" s="6">
        <f>+VLOOKUP(Q106,'Data from AGSI_Europe'!D:G,3,FALSE)</f>
        <v>66.540000000000006</v>
      </c>
      <c r="T106" s="4">
        <v>42930</v>
      </c>
      <c r="U106" s="6">
        <f>+VLOOKUP(T106,'Data from AGSI_Europe'!D:G,3,FALSE)</f>
        <v>56.64</v>
      </c>
      <c r="W106" s="4">
        <v>43295</v>
      </c>
      <c r="X106" s="6">
        <f>+VLOOKUP(W106,'Data from AGSI_Europe'!D:G,3,FALSE)</f>
        <v>55.28</v>
      </c>
    </row>
    <row r="107" spans="1:24" x14ac:dyDescent="0.25">
      <c r="A107" s="15"/>
      <c r="B107" s="4">
        <v>40739</v>
      </c>
      <c r="C107" s="6">
        <f>+VLOOKUP(B107,'Data from AGSI_Europe'!D:G,3,FALSE)</f>
        <v>79.36</v>
      </c>
      <c r="E107" s="4">
        <v>41105</v>
      </c>
      <c r="F107" s="6">
        <f>+VLOOKUP(E107,'Data from AGSI_Europe'!D:G,3,FALSE)</f>
        <v>71.02</v>
      </c>
      <c r="H107" s="4">
        <v>41470</v>
      </c>
      <c r="I107" s="6">
        <f>+VLOOKUP(H107,'Data from AGSI_Europe'!D:G,3,FALSE)</f>
        <v>55.55</v>
      </c>
      <c r="K107" s="4">
        <v>41835</v>
      </c>
      <c r="L107" s="6">
        <f>+VLOOKUP(K107,'Data from AGSI_Europe'!D:G,3,FALSE)</f>
        <v>75.45</v>
      </c>
      <c r="N107" s="4">
        <v>42200</v>
      </c>
      <c r="O107" s="6">
        <f>+VLOOKUP(N107,'Data from AGSI_Europe'!D:G,3,FALSE)</f>
        <v>56.41</v>
      </c>
      <c r="Q107" s="4">
        <v>42566</v>
      </c>
      <c r="R107" s="6">
        <f>+VLOOKUP(Q107,'Data from AGSI_Europe'!D:G,3,FALSE)</f>
        <v>66.98</v>
      </c>
      <c r="T107" s="4">
        <v>42931</v>
      </c>
      <c r="U107" s="6">
        <f>+VLOOKUP(T107,'Data from AGSI_Europe'!D:G,3,FALSE)</f>
        <v>57.09</v>
      </c>
      <c r="W107" s="4">
        <v>43296</v>
      </c>
      <c r="X107" s="6">
        <f>+VLOOKUP(W107,'Data from AGSI_Europe'!D:G,3,FALSE)</f>
        <v>55.78</v>
      </c>
    </row>
    <row r="108" spans="1:24" x14ac:dyDescent="0.25">
      <c r="A108" s="15"/>
      <c r="B108" s="4">
        <v>40740</v>
      </c>
      <c r="C108" s="6">
        <f>+VLOOKUP(B108,'Data from AGSI_Europe'!D:G,3,FALSE)</f>
        <v>79.680000000000007</v>
      </c>
      <c r="E108" s="4">
        <v>41106</v>
      </c>
      <c r="F108" s="6">
        <f>+VLOOKUP(E108,'Data from AGSI_Europe'!D:G,3,FALSE)</f>
        <v>71.31</v>
      </c>
      <c r="H108" s="4">
        <v>41471</v>
      </c>
      <c r="I108" s="6">
        <f>+VLOOKUP(H108,'Data from AGSI_Europe'!D:G,3,FALSE)</f>
        <v>55.94</v>
      </c>
      <c r="K108" s="4">
        <v>41836</v>
      </c>
      <c r="L108" s="6">
        <f>+VLOOKUP(K108,'Data from AGSI_Europe'!D:G,3,FALSE)</f>
        <v>75.680000000000007</v>
      </c>
      <c r="N108" s="4">
        <v>42201</v>
      </c>
      <c r="O108" s="6">
        <f>+VLOOKUP(N108,'Data from AGSI_Europe'!D:G,3,FALSE)</f>
        <v>56.78</v>
      </c>
      <c r="Q108" s="4">
        <v>42567</v>
      </c>
      <c r="R108" s="6">
        <f>+VLOOKUP(Q108,'Data from AGSI_Europe'!D:G,3,FALSE)</f>
        <v>67.47</v>
      </c>
      <c r="T108" s="4">
        <v>42932</v>
      </c>
      <c r="U108" s="6">
        <f>+VLOOKUP(T108,'Data from AGSI_Europe'!D:G,3,FALSE)</f>
        <v>57.57</v>
      </c>
      <c r="W108" s="4">
        <v>43297</v>
      </c>
      <c r="X108" s="6">
        <f>+VLOOKUP(W108,'Data from AGSI_Europe'!D:G,3,FALSE)</f>
        <v>56.18</v>
      </c>
    </row>
    <row r="109" spans="1:24" x14ac:dyDescent="0.25">
      <c r="A109" s="15"/>
      <c r="B109" s="4">
        <v>40741</v>
      </c>
      <c r="C109" s="6">
        <f>+VLOOKUP(B109,'Data from AGSI_Europe'!D:G,3,FALSE)</f>
        <v>79.989999999999995</v>
      </c>
      <c r="E109" s="4">
        <v>41107</v>
      </c>
      <c r="F109" s="6">
        <f>+VLOOKUP(E109,'Data from AGSI_Europe'!D:G,3,FALSE)</f>
        <v>71.58</v>
      </c>
      <c r="H109" s="4">
        <v>41472</v>
      </c>
      <c r="I109" s="6">
        <f>+VLOOKUP(H109,'Data from AGSI_Europe'!D:G,3,FALSE)</f>
        <v>56.32</v>
      </c>
      <c r="K109" s="4">
        <v>41837</v>
      </c>
      <c r="L109" s="6">
        <f>+VLOOKUP(K109,'Data from AGSI_Europe'!D:G,3,FALSE)</f>
        <v>75.930000000000007</v>
      </c>
      <c r="N109" s="4">
        <v>42202</v>
      </c>
      <c r="O109" s="6">
        <f>+VLOOKUP(N109,'Data from AGSI_Europe'!D:G,3,FALSE)</f>
        <v>57.19</v>
      </c>
      <c r="Q109" s="4">
        <v>42568</v>
      </c>
      <c r="R109" s="6">
        <f>+VLOOKUP(Q109,'Data from AGSI_Europe'!D:G,3,FALSE)</f>
        <v>67.98</v>
      </c>
      <c r="T109" s="4">
        <v>42933</v>
      </c>
      <c r="U109" s="6">
        <f>+VLOOKUP(T109,'Data from AGSI_Europe'!D:G,3,FALSE)</f>
        <v>57.84</v>
      </c>
      <c r="W109" s="4">
        <v>43298</v>
      </c>
      <c r="X109" s="6">
        <f>+VLOOKUP(W109,'Data from AGSI_Europe'!D:G,3,FALSE)</f>
        <v>56.48</v>
      </c>
    </row>
    <row r="110" spans="1:24" x14ac:dyDescent="0.25">
      <c r="A110" s="15"/>
      <c r="B110" s="4">
        <v>40742</v>
      </c>
      <c r="C110" s="6">
        <f>+VLOOKUP(B110,'Data from AGSI_Europe'!D:G,3,FALSE)</f>
        <v>80.22</v>
      </c>
      <c r="E110" s="4">
        <v>41108</v>
      </c>
      <c r="F110" s="6">
        <f>+VLOOKUP(E110,'Data from AGSI_Europe'!D:G,3,FALSE)</f>
        <v>71.849999999999994</v>
      </c>
      <c r="H110" s="4">
        <v>41473</v>
      </c>
      <c r="I110" s="6">
        <f>+VLOOKUP(H110,'Data from AGSI_Europe'!D:G,3,FALSE)</f>
        <v>56.68</v>
      </c>
      <c r="K110" s="4">
        <v>41838</v>
      </c>
      <c r="L110" s="6">
        <f>+VLOOKUP(K110,'Data from AGSI_Europe'!D:G,3,FALSE)</f>
        <v>76.22</v>
      </c>
      <c r="N110" s="4">
        <v>42203</v>
      </c>
      <c r="O110" s="6">
        <f>+VLOOKUP(N110,'Data from AGSI_Europe'!D:G,3,FALSE)</f>
        <v>57.67</v>
      </c>
      <c r="Q110" s="4">
        <v>42569</v>
      </c>
      <c r="R110" s="6">
        <f>+VLOOKUP(Q110,'Data from AGSI_Europe'!D:G,3,FALSE)</f>
        <v>68.39</v>
      </c>
      <c r="T110" s="4">
        <v>42934</v>
      </c>
      <c r="U110" s="6">
        <f>+VLOOKUP(T110,'Data from AGSI_Europe'!D:G,3,FALSE)</f>
        <v>58.14</v>
      </c>
      <c r="W110" s="4">
        <v>43299</v>
      </c>
      <c r="X110" s="6">
        <f>+VLOOKUP(W110,'Data from AGSI_Europe'!D:G,3,FALSE)</f>
        <v>56.74</v>
      </c>
    </row>
    <row r="111" spans="1:24" x14ac:dyDescent="0.25">
      <c r="A111" s="15"/>
      <c r="B111" s="4">
        <v>40743</v>
      </c>
      <c r="C111" s="6">
        <f>+VLOOKUP(B111,'Data from AGSI_Europe'!D:G,3,FALSE)</f>
        <v>80.459999999999994</v>
      </c>
      <c r="E111" s="4">
        <v>41109</v>
      </c>
      <c r="F111" s="6">
        <f>+VLOOKUP(E111,'Data from AGSI_Europe'!D:G,3,FALSE)</f>
        <v>72.12</v>
      </c>
      <c r="H111" s="4">
        <v>41474</v>
      </c>
      <c r="I111" s="6">
        <f>+VLOOKUP(H111,'Data from AGSI_Europe'!D:G,3,FALSE)</f>
        <v>57.08</v>
      </c>
      <c r="K111" s="4">
        <v>41839</v>
      </c>
      <c r="L111" s="6">
        <f>+VLOOKUP(K111,'Data from AGSI_Europe'!D:G,3,FALSE)</f>
        <v>76.540000000000006</v>
      </c>
      <c r="N111" s="4">
        <v>42204</v>
      </c>
      <c r="O111" s="6">
        <f>+VLOOKUP(N111,'Data from AGSI_Europe'!D:G,3,FALSE)</f>
        <v>58.15</v>
      </c>
      <c r="Q111" s="4">
        <v>42570</v>
      </c>
      <c r="R111" s="6">
        <f>+VLOOKUP(Q111,'Data from AGSI_Europe'!D:G,3,FALSE)</f>
        <v>68.81</v>
      </c>
      <c r="T111" s="4">
        <v>42935</v>
      </c>
      <c r="U111" s="6">
        <f>+VLOOKUP(T111,'Data from AGSI_Europe'!D:G,3,FALSE)</f>
        <v>58.49</v>
      </c>
      <c r="W111" s="4">
        <v>43300</v>
      </c>
      <c r="X111" s="6">
        <f>+VLOOKUP(W111,'Data from AGSI_Europe'!D:G,3,FALSE)</f>
        <v>56.97</v>
      </c>
    </row>
    <row r="112" spans="1:24" x14ac:dyDescent="0.25">
      <c r="A112" s="15"/>
      <c r="B112" s="4">
        <v>40744</v>
      </c>
      <c r="C112" s="6">
        <f>+VLOOKUP(B112,'Data from AGSI_Europe'!D:G,3,FALSE)</f>
        <v>80.72</v>
      </c>
      <c r="E112" s="4">
        <v>41110</v>
      </c>
      <c r="F112" s="6">
        <f>+VLOOKUP(E112,'Data from AGSI_Europe'!D:G,3,FALSE)</f>
        <v>72.400000000000006</v>
      </c>
      <c r="H112" s="4">
        <v>41475</v>
      </c>
      <c r="I112" s="6">
        <f>+VLOOKUP(H112,'Data from AGSI_Europe'!D:G,3,FALSE)</f>
        <v>57.55</v>
      </c>
      <c r="K112" s="4">
        <v>41840</v>
      </c>
      <c r="L112" s="6">
        <f>+VLOOKUP(K112,'Data from AGSI_Europe'!D:G,3,FALSE)</f>
        <v>76.91</v>
      </c>
      <c r="N112" s="4">
        <v>42205</v>
      </c>
      <c r="O112" s="6">
        <f>+VLOOKUP(N112,'Data from AGSI_Europe'!D:G,3,FALSE)</f>
        <v>58.56</v>
      </c>
      <c r="Q112" s="4">
        <v>42571</v>
      </c>
      <c r="R112" s="6">
        <f>+VLOOKUP(Q112,'Data from AGSI_Europe'!D:G,3,FALSE)</f>
        <v>69.209999999999994</v>
      </c>
      <c r="T112" s="4">
        <v>42936</v>
      </c>
      <c r="U112" s="6">
        <f>+VLOOKUP(T112,'Data from AGSI_Europe'!D:G,3,FALSE)</f>
        <v>58.94</v>
      </c>
      <c r="W112" s="4">
        <v>43301</v>
      </c>
      <c r="X112" s="6">
        <f>+VLOOKUP(W112,'Data from AGSI_Europe'!D:G,3,FALSE)</f>
        <v>57.36</v>
      </c>
    </row>
    <row r="113" spans="1:30" x14ac:dyDescent="0.25">
      <c r="A113" s="15"/>
      <c r="B113" s="4">
        <v>40745</v>
      </c>
      <c r="C113" s="6">
        <f>+VLOOKUP(B113,'Data from AGSI_Europe'!D:G,3,FALSE)</f>
        <v>80.959999999999994</v>
      </c>
      <c r="E113" s="4">
        <v>41111</v>
      </c>
      <c r="F113" s="6">
        <f>+VLOOKUP(E113,'Data from AGSI_Europe'!D:G,3,FALSE)</f>
        <v>72.73</v>
      </c>
      <c r="H113" s="4">
        <v>41476</v>
      </c>
      <c r="I113" s="6">
        <f>+VLOOKUP(H113,'Data from AGSI_Europe'!D:G,3,FALSE)</f>
        <v>58.03</v>
      </c>
      <c r="K113" s="4">
        <v>41841</v>
      </c>
      <c r="L113" s="6">
        <f>+VLOOKUP(K113,'Data from AGSI_Europe'!D:G,3,FALSE)</f>
        <v>77.17</v>
      </c>
      <c r="N113" s="4">
        <v>42206</v>
      </c>
      <c r="O113" s="6">
        <f>+VLOOKUP(N113,'Data from AGSI_Europe'!D:G,3,FALSE)</f>
        <v>58.94</v>
      </c>
      <c r="Q113" s="4">
        <v>42572</v>
      </c>
      <c r="R113" s="6">
        <f>+VLOOKUP(Q113,'Data from AGSI_Europe'!D:G,3,FALSE)</f>
        <v>69.59</v>
      </c>
      <c r="T113" s="4">
        <v>42937</v>
      </c>
      <c r="U113" s="6">
        <f>+VLOOKUP(T113,'Data from AGSI_Europe'!D:G,3,FALSE)</f>
        <v>59.33</v>
      </c>
      <c r="W113" s="4">
        <v>43302</v>
      </c>
      <c r="X113" s="6">
        <f>+VLOOKUP(W113,'Data from AGSI_Europe'!D:G,3,FALSE)</f>
        <v>57.8</v>
      </c>
    </row>
    <row r="114" spans="1:30" x14ac:dyDescent="0.25">
      <c r="A114" s="15"/>
      <c r="B114" s="21">
        <v>40746</v>
      </c>
      <c r="C114" s="22">
        <f>+VLOOKUP(B114,'Data from AGSI_Europe'!D:G,3,FALSE)</f>
        <v>81.239999999999995</v>
      </c>
      <c r="D114" s="23">
        <f>+C184-C114</f>
        <v>14.850000000000009</v>
      </c>
      <c r="E114" s="21">
        <v>41112</v>
      </c>
      <c r="F114" s="22">
        <f>+VLOOKUP(E114,'Data from AGSI_Europe'!D:G,3,FALSE)</f>
        <v>73.09</v>
      </c>
      <c r="G114" s="23">
        <f>+F184-F114</f>
        <v>18.25</v>
      </c>
      <c r="H114" s="21">
        <v>41477</v>
      </c>
      <c r="I114" s="22">
        <f>+VLOOKUP(H114,'Data from AGSI_Europe'!D:G,3,FALSE)</f>
        <v>58.46</v>
      </c>
      <c r="J114" s="23">
        <f>+I184-I114</f>
        <v>23.270000000000003</v>
      </c>
      <c r="K114" s="21">
        <v>41842</v>
      </c>
      <c r="L114" s="22">
        <f>+VLOOKUP(K114,'Data from AGSI_Europe'!D:G,3,FALSE)</f>
        <v>77.459999999999994</v>
      </c>
      <c r="M114" s="23">
        <f>+L184-L114</f>
        <v>15.340000000000003</v>
      </c>
      <c r="N114" s="21">
        <v>42207</v>
      </c>
      <c r="O114" s="22">
        <f>+VLOOKUP(N114,'Data from AGSI_Europe'!D:G,3,FALSE)</f>
        <v>59.28</v>
      </c>
      <c r="P114" s="23">
        <f>+O184-O114</f>
        <v>23.909999999999997</v>
      </c>
      <c r="Q114" s="21">
        <v>42573</v>
      </c>
      <c r="R114" s="22">
        <f>+VLOOKUP(Q114,'Data from AGSI_Europe'!D:G,3,FALSE)</f>
        <v>70</v>
      </c>
      <c r="S114" s="23">
        <f>+R184-R114</f>
        <v>20.299999999999997</v>
      </c>
      <c r="T114" s="21">
        <v>42938</v>
      </c>
      <c r="U114" s="22">
        <f>+VLOOKUP(T114,'Data from AGSI_Europe'!D:G,3,FALSE)</f>
        <v>59.82</v>
      </c>
      <c r="V114" s="23">
        <f>+U184-U114</f>
        <v>24.759999999999998</v>
      </c>
      <c r="W114" s="21">
        <v>43303</v>
      </c>
      <c r="X114" s="22">
        <f>+VLOOKUP(W114,'Data from AGSI_Europe'!D:G,3,FALSE)</f>
        <v>58.37</v>
      </c>
      <c r="AA114" s="17" t="s">
        <v>22</v>
      </c>
      <c r="AB114" s="18">
        <f>+AVERAGE(D114,G114,J114,M114,P114,S114,V114)</f>
        <v>20.09714285714286</v>
      </c>
      <c r="AC114" s="87">
        <f>+$X$114+AB114</f>
        <v>78.467142857142861</v>
      </c>
      <c r="AD114" s="33"/>
    </row>
    <row r="115" spans="1:30" x14ac:dyDescent="0.25">
      <c r="A115" s="15"/>
      <c r="B115" s="4">
        <v>40747</v>
      </c>
      <c r="C115" s="6">
        <f>+VLOOKUP(B115,'Data from AGSI_Europe'!D:G,3,FALSE)</f>
        <v>81.56</v>
      </c>
      <c r="E115" s="4">
        <v>41113</v>
      </c>
      <c r="F115" s="6">
        <f>+VLOOKUP(E115,'Data from AGSI_Europe'!D:G,3,FALSE)</f>
        <v>73.38</v>
      </c>
      <c r="H115" s="4">
        <v>41478</v>
      </c>
      <c r="I115" s="6">
        <f>+VLOOKUP(H115,'Data from AGSI_Europe'!D:G,3,FALSE)</f>
        <v>58.87</v>
      </c>
      <c r="K115" s="4">
        <v>41843</v>
      </c>
      <c r="L115" s="6">
        <f>+VLOOKUP(K115,'Data from AGSI_Europe'!D:G,3,FALSE)</f>
        <v>77.739999999999995</v>
      </c>
      <c r="N115" s="4">
        <v>42208</v>
      </c>
      <c r="O115" s="6">
        <f>+VLOOKUP(N115,'Data from AGSI_Europe'!D:G,3,FALSE)</f>
        <v>59.63</v>
      </c>
      <c r="Q115" s="4">
        <v>42574</v>
      </c>
      <c r="R115" s="6">
        <f>+VLOOKUP(Q115,'Data from AGSI_Europe'!D:G,3,FALSE)</f>
        <v>70.510000000000005</v>
      </c>
      <c r="T115" s="4">
        <v>42939</v>
      </c>
      <c r="U115" s="6">
        <f>+VLOOKUP(T115,'Data from AGSI_Europe'!D:G,3,FALSE)</f>
        <v>60.31</v>
      </c>
      <c r="W115" s="4">
        <v>43304</v>
      </c>
      <c r="X115" s="6">
        <f>+VLOOKUP(W115,'Data from AGSI_Europe'!D:G,3,FALSE)</f>
        <v>58.7</v>
      </c>
      <c r="AA115" s="17" t="s">
        <v>23</v>
      </c>
      <c r="AB115" s="18">
        <f>+MIN(D114,G114,J114,M114,P114,S114,V114)</f>
        <v>14.850000000000009</v>
      </c>
      <c r="AC115" s="19">
        <f>+$X$114+AB115</f>
        <v>73.22</v>
      </c>
      <c r="AD115" s="33"/>
    </row>
    <row r="116" spans="1:30" x14ac:dyDescent="0.25">
      <c r="A116" s="15"/>
      <c r="B116" s="4">
        <v>40748</v>
      </c>
      <c r="C116" s="6">
        <f>+VLOOKUP(B116,'Data from AGSI_Europe'!D:G,3,FALSE)</f>
        <v>81.87</v>
      </c>
      <c r="E116" s="4">
        <v>41114</v>
      </c>
      <c r="F116" s="6">
        <f>+VLOOKUP(E116,'Data from AGSI_Europe'!D:G,3,FALSE)</f>
        <v>73.650000000000006</v>
      </c>
      <c r="H116" s="4">
        <v>41479</v>
      </c>
      <c r="I116" s="6">
        <f>+VLOOKUP(H116,'Data from AGSI_Europe'!D:G,3,FALSE)</f>
        <v>59.26</v>
      </c>
      <c r="K116" s="4">
        <v>41844</v>
      </c>
      <c r="L116" s="6">
        <f>+VLOOKUP(K116,'Data from AGSI_Europe'!D:G,3,FALSE)</f>
        <v>78.03</v>
      </c>
      <c r="N116" s="4">
        <v>42209</v>
      </c>
      <c r="O116" s="6">
        <f>+VLOOKUP(N116,'Data from AGSI_Europe'!D:G,3,FALSE)</f>
        <v>60.03</v>
      </c>
      <c r="Q116" s="4">
        <v>42575</v>
      </c>
      <c r="R116" s="6">
        <f>+VLOOKUP(Q116,'Data from AGSI_Europe'!D:G,3,FALSE)</f>
        <v>70.98</v>
      </c>
      <c r="T116" s="4">
        <v>42940</v>
      </c>
      <c r="U116" s="6">
        <f>+VLOOKUP(T116,'Data from AGSI_Europe'!D:G,3,FALSE)</f>
        <v>60.66</v>
      </c>
      <c r="W116" s="4">
        <v>43305</v>
      </c>
      <c r="X116" s="6">
        <f>+VLOOKUP(W116,'Data from AGSI_Europe'!D:G,3,FALSE)</f>
        <v>59</v>
      </c>
      <c r="AA116" s="17" t="s">
        <v>24</v>
      </c>
      <c r="AB116" s="17">
        <f>+MAX(D114,G114,J114,M114,P114,S114,V114)</f>
        <v>24.759999999999998</v>
      </c>
      <c r="AC116" s="19">
        <f>+$X$114+AB116</f>
        <v>83.13</v>
      </c>
      <c r="AD116" s="33"/>
    </row>
    <row r="117" spans="1:30" x14ac:dyDescent="0.25">
      <c r="A117" s="15"/>
      <c r="B117" s="4">
        <v>40749</v>
      </c>
      <c r="C117" s="6">
        <f>+VLOOKUP(B117,'Data from AGSI_Europe'!D:G,3,FALSE)</f>
        <v>82.1</v>
      </c>
      <c r="E117" s="4">
        <v>41115</v>
      </c>
      <c r="F117" s="6">
        <f>+VLOOKUP(E117,'Data from AGSI_Europe'!D:G,3,FALSE)</f>
        <v>73.900000000000006</v>
      </c>
      <c r="H117" s="4">
        <v>41480</v>
      </c>
      <c r="I117" s="6">
        <f>+VLOOKUP(H117,'Data from AGSI_Europe'!D:G,3,FALSE)</f>
        <v>59.66</v>
      </c>
      <c r="K117" s="4">
        <v>41845</v>
      </c>
      <c r="L117" s="6">
        <f>+VLOOKUP(K117,'Data from AGSI_Europe'!D:G,3,FALSE)</f>
        <v>78.349999999999994</v>
      </c>
      <c r="N117" s="4">
        <v>42210</v>
      </c>
      <c r="O117" s="6">
        <f>+VLOOKUP(N117,'Data from AGSI_Europe'!D:G,3,FALSE)</f>
        <v>60.5</v>
      </c>
      <c r="Q117" s="4">
        <v>42576</v>
      </c>
      <c r="R117" s="6">
        <f>+VLOOKUP(Q117,'Data from AGSI_Europe'!D:G,3,FALSE)</f>
        <v>71.349999999999994</v>
      </c>
      <c r="T117" s="4">
        <v>42941</v>
      </c>
      <c r="U117" s="6">
        <f>+VLOOKUP(T117,'Data from AGSI_Europe'!D:G,3,FALSE)</f>
        <v>61.03</v>
      </c>
      <c r="W117" s="4">
        <v>43306</v>
      </c>
      <c r="X117" s="6">
        <f>+VLOOKUP(W117,'Data from AGSI_Europe'!D:G,3,FALSE)</f>
        <v>59.31</v>
      </c>
    </row>
    <row r="118" spans="1:30" x14ac:dyDescent="0.25">
      <c r="A118" s="15"/>
      <c r="B118" s="4">
        <v>40750</v>
      </c>
      <c r="C118" s="6">
        <f>+VLOOKUP(B118,'Data from AGSI_Europe'!D:G,3,FALSE)</f>
        <v>82.32</v>
      </c>
      <c r="E118" s="4">
        <v>41116</v>
      </c>
      <c r="F118" s="6">
        <f>+VLOOKUP(E118,'Data from AGSI_Europe'!D:G,3,FALSE)</f>
        <v>74.22</v>
      </c>
      <c r="H118" s="4">
        <v>41481</v>
      </c>
      <c r="I118" s="6">
        <f>+VLOOKUP(H118,'Data from AGSI_Europe'!D:G,3,FALSE)</f>
        <v>60.06</v>
      </c>
      <c r="K118" s="4">
        <v>41846</v>
      </c>
      <c r="L118" s="6">
        <f>+VLOOKUP(K118,'Data from AGSI_Europe'!D:G,3,FALSE)</f>
        <v>78.7</v>
      </c>
      <c r="N118" s="4">
        <v>42211</v>
      </c>
      <c r="O118" s="6">
        <f>+VLOOKUP(N118,'Data from AGSI_Europe'!D:G,3,FALSE)</f>
        <v>60.97</v>
      </c>
      <c r="Q118" s="4">
        <v>42577</v>
      </c>
      <c r="R118" s="6">
        <f>+VLOOKUP(Q118,'Data from AGSI_Europe'!D:G,3,FALSE)</f>
        <v>71.709999999999994</v>
      </c>
      <c r="T118" s="4">
        <v>42942</v>
      </c>
      <c r="U118" s="6">
        <f>+VLOOKUP(T118,'Data from AGSI_Europe'!D:G,3,FALSE)</f>
        <v>61.48</v>
      </c>
      <c r="W118" s="4">
        <v>43307</v>
      </c>
      <c r="X118" s="6">
        <f>+VLOOKUP(W118,'Data from AGSI_Europe'!D:G,3,FALSE)</f>
        <v>59.63</v>
      </c>
    </row>
    <row r="119" spans="1:30" x14ac:dyDescent="0.25">
      <c r="A119" s="15"/>
      <c r="B119" s="4">
        <v>40751</v>
      </c>
      <c r="C119" s="6">
        <f>+VLOOKUP(B119,'Data from AGSI_Europe'!D:G,3,FALSE)</f>
        <v>82.56</v>
      </c>
      <c r="E119" s="4">
        <v>41117</v>
      </c>
      <c r="F119" s="6">
        <f>+VLOOKUP(E119,'Data from AGSI_Europe'!D:G,3,FALSE)</f>
        <v>74.55</v>
      </c>
      <c r="H119" s="4">
        <v>41482</v>
      </c>
      <c r="I119" s="6">
        <f>+VLOOKUP(H119,'Data from AGSI_Europe'!D:G,3,FALSE)</f>
        <v>60.52</v>
      </c>
      <c r="K119" s="4">
        <v>41847</v>
      </c>
      <c r="L119" s="6">
        <f>+VLOOKUP(K119,'Data from AGSI_Europe'!D:G,3,FALSE)</f>
        <v>79.08</v>
      </c>
      <c r="N119" s="4">
        <v>42212</v>
      </c>
      <c r="O119" s="6">
        <f>+VLOOKUP(N119,'Data from AGSI_Europe'!D:G,3,FALSE)</f>
        <v>61.41</v>
      </c>
      <c r="Q119" s="4">
        <v>42578</v>
      </c>
      <c r="R119" s="6">
        <f>+VLOOKUP(Q119,'Data from AGSI_Europe'!D:G,3,FALSE)</f>
        <v>72.08</v>
      </c>
      <c r="T119" s="4">
        <v>42943</v>
      </c>
      <c r="U119" s="6">
        <f>+VLOOKUP(T119,'Data from AGSI_Europe'!D:G,3,FALSE)</f>
        <v>61.89</v>
      </c>
      <c r="W119" s="4">
        <v>43308</v>
      </c>
      <c r="X119" s="6">
        <f>+VLOOKUP(W119,'Data from AGSI_Europe'!D:G,3,FALSE)</f>
        <v>59.96</v>
      </c>
    </row>
    <row r="120" spans="1:30" x14ac:dyDescent="0.25">
      <c r="A120" s="15"/>
      <c r="B120" s="4">
        <v>40752</v>
      </c>
      <c r="C120" s="6">
        <f>+VLOOKUP(B120,'Data from AGSI_Europe'!D:G,3,FALSE)</f>
        <v>82.86</v>
      </c>
      <c r="E120" s="4">
        <v>41118</v>
      </c>
      <c r="F120" s="6">
        <f>+VLOOKUP(E120,'Data from AGSI_Europe'!D:G,3,FALSE)</f>
        <v>74.930000000000007</v>
      </c>
      <c r="H120" s="4">
        <v>41483</v>
      </c>
      <c r="I120" s="6">
        <f>+VLOOKUP(H120,'Data from AGSI_Europe'!D:G,3,FALSE)</f>
        <v>61.01</v>
      </c>
      <c r="K120" s="4">
        <v>41848</v>
      </c>
      <c r="L120" s="6">
        <f>+VLOOKUP(K120,'Data from AGSI_Europe'!D:G,3,FALSE)</f>
        <v>79.38</v>
      </c>
      <c r="N120" s="4">
        <v>42213</v>
      </c>
      <c r="O120" s="6">
        <f>+VLOOKUP(N120,'Data from AGSI_Europe'!D:G,3,FALSE)</f>
        <v>61.82</v>
      </c>
      <c r="Q120" s="4">
        <v>42579</v>
      </c>
      <c r="R120" s="6">
        <f>+VLOOKUP(Q120,'Data from AGSI_Europe'!D:G,3,FALSE)</f>
        <v>72.430000000000007</v>
      </c>
      <c r="T120" s="4">
        <v>42944</v>
      </c>
      <c r="U120" s="6">
        <f>+VLOOKUP(T120,'Data from AGSI_Europe'!D:G,3,FALSE)</f>
        <v>62.34</v>
      </c>
      <c r="W120" s="4">
        <v>43309</v>
      </c>
      <c r="X120" s="6">
        <f>+VLOOKUP(W120,'Data from AGSI_Europe'!D:G,3,FALSE)</f>
        <v>60.4</v>
      </c>
    </row>
    <row r="121" spans="1:30" x14ac:dyDescent="0.25">
      <c r="A121" s="15"/>
      <c r="B121" s="4">
        <v>40753</v>
      </c>
      <c r="C121" s="6">
        <f>+VLOOKUP(B121,'Data from AGSI_Europe'!D:G,3,FALSE)</f>
        <v>83.1</v>
      </c>
      <c r="E121" s="4">
        <v>41119</v>
      </c>
      <c r="F121" s="6">
        <f>+VLOOKUP(E121,'Data from AGSI_Europe'!D:G,3,FALSE)</f>
        <v>75.3</v>
      </c>
      <c r="H121" s="4">
        <v>41484</v>
      </c>
      <c r="I121" s="6">
        <f>+VLOOKUP(H121,'Data from AGSI_Europe'!D:G,3,FALSE)</f>
        <v>61.41</v>
      </c>
      <c r="K121" s="4">
        <v>41849</v>
      </c>
      <c r="L121" s="6">
        <f>+VLOOKUP(K121,'Data from AGSI_Europe'!D:G,3,FALSE)</f>
        <v>79.709999999999994</v>
      </c>
      <c r="N121" s="4">
        <v>42214</v>
      </c>
      <c r="O121" s="6">
        <f>+VLOOKUP(N121,'Data from AGSI_Europe'!D:G,3,FALSE)</f>
        <v>62.21</v>
      </c>
      <c r="Q121" s="4">
        <v>42580</v>
      </c>
      <c r="R121" s="6">
        <f>+VLOOKUP(Q121,'Data from AGSI_Europe'!D:G,3,FALSE)</f>
        <v>72.81</v>
      </c>
      <c r="T121" s="4">
        <v>42945</v>
      </c>
      <c r="U121" s="6">
        <f>+VLOOKUP(T121,'Data from AGSI_Europe'!D:G,3,FALSE)</f>
        <v>62.83</v>
      </c>
      <c r="W121" s="4">
        <v>43310</v>
      </c>
      <c r="X121" s="6">
        <f>+VLOOKUP(W121,'Data from AGSI_Europe'!D:G,3,FALSE)</f>
        <v>60.85</v>
      </c>
    </row>
    <row r="122" spans="1:30" x14ac:dyDescent="0.25">
      <c r="A122" s="15"/>
      <c r="B122" s="4">
        <v>40754</v>
      </c>
      <c r="C122" s="6">
        <f>+VLOOKUP(B122,'Data from AGSI_Europe'!D:G,3,FALSE)</f>
        <v>83.42</v>
      </c>
      <c r="E122" s="4">
        <v>41120</v>
      </c>
      <c r="F122" s="6">
        <f>+VLOOKUP(E122,'Data from AGSI_Europe'!D:G,3,FALSE)</f>
        <v>75.7</v>
      </c>
      <c r="H122" s="4">
        <v>41485</v>
      </c>
      <c r="I122" s="6">
        <f>+VLOOKUP(H122,'Data from AGSI_Europe'!D:G,3,FALSE)</f>
        <v>61.83</v>
      </c>
      <c r="K122" s="4">
        <v>41850</v>
      </c>
      <c r="L122" s="6">
        <f>+VLOOKUP(K122,'Data from AGSI_Europe'!D:G,3,FALSE)</f>
        <v>80.040000000000006</v>
      </c>
      <c r="N122" s="4">
        <v>42215</v>
      </c>
      <c r="O122" s="6">
        <f>+VLOOKUP(N122,'Data from AGSI_Europe'!D:G,3,FALSE)</f>
        <v>62.58</v>
      </c>
      <c r="Q122" s="4">
        <v>42581</v>
      </c>
      <c r="R122" s="6">
        <f>+VLOOKUP(Q122,'Data from AGSI_Europe'!D:G,3,FALSE)</f>
        <v>73.25</v>
      </c>
      <c r="T122" s="4">
        <v>42946</v>
      </c>
      <c r="U122" s="6">
        <f>+VLOOKUP(T122,'Data from AGSI_Europe'!D:G,3,FALSE)</f>
        <v>63.18</v>
      </c>
      <c r="W122" s="4">
        <v>43311</v>
      </c>
      <c r="X122" s="6">
        <f>+VLOOKUP(W122,'Data from AGSI_Europe'!D:G,3,FALSE)</f>
        <v>61.26</v>
      </c>
    </row>
    <row r="123" spans="1:30" x14ac:dyDescent="0.25">
      <c r="A123" s="15"/>
      <c r="B123" s="4">
        <v>40755</v>
      </c>
      <c r="C123" s="6">
        <f>+VLOOKUP(B123,'Data from AGSI_Europe'!D:G,3,FALSE)</f>
        <v>83.77</v>
      </c>
      <c r="E123" s="4">
        <v>41121</v>
      </c>
      <c r="F123" s="6">
        <f>+VLOOKUP(E123,'Data from AGSI_Europe'!D:G,3,FALSE)</f>
        <v>76.02</v>
      </c>
      <c r="H123" s="4">
        <v>41486</v>
      </c>
      <c r="I123" s="6">
        <f>+VLOOKUP(H123,'Data from AGSI_Europe'!D:G,3,FALSE)</f>
        <v>62.24</v>
      </c>
      <c r="K123" s="4">
        <v>41851</v>
      </c>
      <c r="L123" s="6">
        <f>+VLOOKUP(K123,'Data from AGSI_Europe'!D:G,3,FALSE)</f>
        <v>80.34</v>
      </c>
      <c r="N123" s="4">
        <v>42216</v>
      </c>
      <c r="O123" s="6">
        <f>+VLOOKUP(N123,'Data from AGSI_Europe'!D:G,3,FALSE)</f>
        <v>62.98</v>
      </c>
      <c r="Q123" s="4">
        <v>42582</v>
      </c>
      <c r="R123" s="6">
        <f>+VLOOKUP(Q123,'Data from AGSI_Europe'!D:G,3,FALSE)</f>
        <v>73.75</v>
      </c>
      <c r="T123" s="4">
        <v>42947</v>
      </c>
      <c r="U123" s="6">
        <f>+VLOOKUP(T123,'Data from AGSI_Europe'!D:G,3,FALSE)</f>
        <v>63.68</v>
      </c>
      <c r="W123" s="4">
        <v>43312</v>
      </c>
      <c r="X123" s="6">
        <f>+VLOOKUP(W123,'Data from AGSI_Europe'!D:G,3,FALSE)</f>
        <v>61.68</v>
      </c>
    </row>
    <row r="124" spans="1:30" x14ac:dyDescent="0.25">
      <c r="A124" s="15"/>
      <c r="B124" s="4">
        <v>40756</v>
      </c>
      <c r="C124" s="6">
        <f>+VLOOKUP(B124,'Data from AGSI_Europe'!D:G,3,FALSE)</f>
        <v>83.97</v>
      </c>
      <c r="E124" s="4">
        <v>41122</v>
      </c>
      <c r="F124" s="6">
        <f>+VLOOKUP(E124,'Data from AGSI_Europe'!D:G,3,FALSE)</f>
        <v>76.3</v>
      </c>
      <c r="H124" s="4">
        <v>41487</v>
      </c>
      <c r="I124" s="6">
        <f>+VLOOKUP(H124,'Data from AGSI_Europe'!D:G,3,FALSE)</f>
        <v>62.65</v>
      </c>
      <c r="K124" s="4">
        <v>41852</v>
      </c>
      <c r="L124" s="6">
        <f>+VLOOKUP(K124,'Data from AGSI_Europe'!D:G,3,FALSE)</f>
        <v>80.63</v>
      </c>
      <c r="N124" s="4">
        <v>42217</v>
      </c>
      <c r="O124" s="6">
        <f>+VLOOKUP(N124,'Data from AGSI_Europe'!D:G,3,FALSE)</f>
        <v>63.43</v>
      </c>
      <c r="Q124" s="4">
        <v>42583</v>
      </c>
      <c r="R124" s="6">
        <f>+VLOOKUP(Q124,'Data from AGSI_Europe'!D:G,3,FALSE)</f>
        <v>74.05</v>
      </c>
      <c r="T124" s="4">
        <v>42948</v>
      </c>
      <c r="U124" s="6">
        <f>+VLOOKUP(T124,'Data from AGSI_Europe'!D:G,3,FALSE)</f>
        <v>63.97</v>
      </c>
      <c r="W124" s="4">
        <v>43313</v>
      </c>
      <c r="X124" s="6">
        <f>+VLOOKUP(W124,'Data from AGSI_Europe'!D:G,3,FALSE)</f>
        <v>62.25</v>
      </c>
    </row>
    <row r="125" spans="1:30" x14ac:dyDescent="0.25">
      <c r="A125" s="15"/>
      <c r="B125" s="4">
        <v>40757</v>
      </c>
      <c r="C125" s="6">
        <f>+VLOOKUP(B125,'Data from AGSI_Europe'!D:G,3,FALSE)</f>
        <v>84.2</v>
      </c>
      <c r="E125" s="4">
        <v>41123</v>
      </c>
      <c r="F125" s="6">
        <f>+VLOOKUP(E125,'Data from AGSI_Europe'!D:G,3,FALSE)</f>
        <v>76.61</v>
      </c>
      <c r="H125" s="4">
        <v>41488</v>
      </c>
      <c r="I125" s="6">
        <f>+VLOOKUP(H125,'Data from AGSI_Europe'!D:G,3,FALSE)</f>
        <v>63.09</v>
      </c>
      <c r="K125" s="4">
        <v>41853</v>
      </c>
      <c r="L125" s="6">
        <f>+VLOOKUP(K125,'Data from AGSI_Europe'!D:G,3,FALSE)</f>
        <v>81</v>
      </c>
      <c r="N125" s="4">
        <v>42218</v>
      </c>
      <c r="O125" s="6">
        <f>+VLOOKUP(N125,'Data from AGSI_Europe'!D:G,3,FALSE)</f>
        <v>63.91</v>
      </c>
      <c r="Q125" s="4">
        <v>42584</v>
      </c>
      <c r="R125" s="6">
        <f>+VLOOKUP(Q125,'Data from AGSI_Europe'!D:G,3,FALSE)</f>
        <v>74.41</v>
      </c>
      <c r="T125" s="4">
        <v>42949</v>
      </c>
      <c r="U125" s="6">
        <f>+VLOOKUP(T125,'Data from AGSI_Europe'!D:G,3,FALSE)</f>
        <v>64.3</v>
      </c>
      <c r="W125" s="4">
        <v>43314</v>
      </c>
      <c r="X125" s="6">
        <f>+VLOOKUP(W125,'Data from AGSI_Europe'!D:G,3,FALSE)</f>
        <v>62.44</v>
      </c>
    </row>
    <row r="126" spans="1:30" x14ac:dyDescent="0.25">
      <c r="A126" s="15"/>
      <c r="B126" s="4">
        <v>40758</v>
      </c>
      <c r="C126" s="6">
        <f>+VLOOKUP(B126,'Data from AGSI_Europe'!D:G,3,FALSE)</f>
        <v>84.41</v>
      </c>
      <c r="E126" s="4">
        <v>41124</v>
      </c>
      <c r="F126" s="6">
        <f>+VLOOKUP(E126,'Data from AGSI_Europe'!D:G,3,FALSE)</f>
        <v>76.95</v>
      </c>
      <c r="H126" s="4">
        <v>41489</v>
      </c>
      <c r="I126" s="6">
        <f>+VLOOKUP(H126,'Data from AGSI_Europe'!D:G,3,FALSE)</f>
        <v>63.56</v>
      </c>
      <c r="K126" s="4">
        <v>41854</v>
      </c>
      <c r="L126" s="6">
        <f>+VLOOKUP(K126,'Data from AGSI_Europe'!D:G,3,FALSE)</f>
        <v>81.38</v>
      </c>
      <c r="N126" s="4">
        <v>42219</v>
      </c>
      <c r="O126" s="6">
        <f>+VLOOKUP(N126,'Data from AGSI_Europe'!D:G,3,FALSE)</f>
        <v>64.36</v>
      </c>
      <c r="Q126" s="4">
        <v>42585</v>
      </c>
      <c r="R126" s="6">
        <f>+VLOOKUP(Q126,'Data from AGSI_Europe'!D:G,3,FALSE)</f>
        <v>74.8</v>
      </c>
      <c r="T126" s="4">
        <v>42950</v>
      </c>
      <c r="U126" s="6">
        <f>+VLOOKUP(T126,'Data from AGSI_Europe'!D:G,3,FALSE)</f>
        <v>64.7</v>
      </c>
      <c r="W126" s="4">
        <v>43315</v>
      </c>
      <c r="X126" s="6">
        <f>+VLOOKUP(W126,'Data from AGSI_Europe'!D:G,3,FALSE)</f>
        <v>62.82</v>
      </c>
    </row>
    <row r="127" spans="1:30" x14ac:dyDescent="0.25">
      <c r="A127" s="15"/>
      <c r="B127" s="4">
        <v>40759</v>
      </c>
      <c r="C127" s="6">
        <f>+VLOOKUP(B127,'Data from AGSI_Europe'!D:G,3,FALSE)</f>
        <v>84.68</v>
      </c>
      <c r="E127" s="4">
        <v>41125</v>
      </c>
      <c r="F127" s="6">
        <f>+VLOOKUP(E127,'Data from AGSI_Europe'!D:G,3,FALSE)</f>
        <v>77.31</v>
      </c>
      <c r="H127" s="4">
        <v>41490</v>
      </c>
      <c r="I127" s="6">
        <f>+VLOOKUP(H127,'Data from AGSI_Europe'!D:G,3,FALSE)</f>
        <v>64.05</v>
      </c>
      <c r="K127" s="4">
        <v>41855</v>
      </c>
      <c r="L127" s="6">
        <f>+VLOOKUP(K127,'Data from AGSI_Europe'!D:G,3,FALSE)</f>
        <v>81.680000000000007</v>
      </c>
      <c r="N127" s="4">
        <v>42220</v>
      </c>
      <c r="O127" s="6">
        <f>+VLOOKUP(N127,'Data from AGSI_Europe'!D:G,3,FALSE)</f>
        <v>64.77</v>
      </c>
      <c r="Q127" s="4">
        <v>42586</v>
      </c>
      <c r="R127" s="6">
        <f>+VLOOKUP(Q127,'Data from AGSI_Europe'!D:G,3,FALSE)</f>
        <v>75.17</v>
      </c>
      <c r="T127" s="4">
        <v>42951</v>
      </c>
      <c r="U127" s="6">
        <f>+VLOOKUP(T127,'Data from AGSI_Europe'!D:G,3,FALSE)</f>
        <v>65.13</v>
      </c>
      <c r="W127" s="4">
        <v>43316</v>
      </c>
      <c r="X127" s="6">
        <f>+VLOOKUP(W127,'Data from AGSI_Europe'!D:G,3,FALSE)</f>
        <v>63.28</v>
      </c>
    </row>
    <row r="128" spans="1:30" x14ac:dyDescent="0.25">
      <c r="A128" s="15"/>
      <c r="B128" s="4">
        <v>40760</v>
      </c>
      <c r="C128" s="6">
        <f>+VLOOKUP(B128,'Data from AGSI_Europe'!D:G,3,FALSE)</f>
        <v>84.92</v>
      </c>
      <c r="E128" s="4">
        <v>41126</v>
      </c>
      <c r="F128" s="6">
        <f>+VLOOKUP(E128,'Data from AGSI_Europe'!D:G,3,FALSE)</f>
        <v>77.680000000000007</v>
      </c>
      <c r="H128" s="4">
        <v>41491</v>
      </c>
      <c r="I128" s="6">
        <f>+VLOOKUP(H128,'Data from AGSI_Europe'!D:G,3,FALSE)</f>
        <v>64.23</v>
      </c>
      <c r="K128" s="4">
        <v>41856</v>
      </c>
      <c r="L128" s="6">
        <f>+VLOOKUP(K128,'Data from AGSI_Europe'!D:G,3,FALSE)</f>
        <v>81.99</v>
      </c>
      <c r="N128" s="4">
        <v>42221</v>
      </c>
      <c r="O128" s="6">
        <f>+VLOOKUP(N128,'Data from AGSI_Europe'!D:G,3,FALSE)</f>
        <v>65.16</v>
      </c>
      <c r="Q128" s="4">
        <v>42587</v>
      </c>
      <c r="R128" s="6">
        <f>+VLOOKUP(Q128,'Data from AGSI_Europe'!D:G,3,FALSE)</f>
        <v>75.53</v>
      </c>
      <c r="T128" s="4">
        <v>42952</v>
      </c>
      <c r="U128" s="6">
        <f>+VLOOKUP(T128,'Data from AGSI_Europe'!D:G,3,FALSE)</f>
        <v>65.63</v>
      </c>
      <c r="W128" s="4">
        <v>43317</v>
      </c>
      <c r="X128" s="6">
        <f>+VLOOKUP(W128,'Data from AGSI_Europe'!D:G,3,FALSE)</f>
        <v>63.74</v>
      </c>
    </row>
    <row r="129" spans="1:35" x14ac:dyDescent="0.25">
      <c r="A129" s="15"/>
      <c r="B129" s="4">
        <v>40761</v>
      </c>
      <c r="C129" s="6">
        <f>+VLOOKUP(B129,'Data from AGSI_Europe'!D:G,3,FALSE)</f>
        <v>85.18</v>
      </c>
      <c r="E129" s="4">
        <v>41127</v>
      </c>
      <c r="F129" s="6">
        <f>+VLOOKUP(E129,'Data from AGSI_Europe'!D:G,3,FALSE)</f>
        <v>78</v>
      </c>
      <c r="H129" s="4">
        <v>41492</v>
      </c>
      <c r="I129" s="6">
        <f>+VLOOKUP(H129,'Data from AGSI_Europe'!D:G,3,FALSE)</f>
        <v>64.650000000000006</v>
      </c>
      <c r="K129" s="4">
        <v>41857</v>
      </c>
      <c r="L129" s="6">
        <f>+VLOOKUP(K129,'Data from AGSI_Europe'!D:G,3,FALSE)</f>
        <v>82.3</v>
      </c>
      <c r="N129" s="4">
        <v>42222</v>
      </c>
      <c r="O129" s="6">
        <f>+VLOOKUP(N129,'Data from AGSI_Europe'!D:G,3,FALSE)</f>
        <v>65.569999999999993</v>
      </c>
      <c r="Q129" s="4">
        <v>42588</v>
      </c>
      <c r="R129" s="6">
        <f>+VLOOKUP(Q129,'Data from AGSI_Europe'!D:G,3,FALSE)</f>
        <v>75.97</v>
      </c>
      <c r="T129" s="4">
        <v>42953</v>
      </c>
      <c r="U129" s="6">
        <f>+VLOOKUP(T129,'Data from AGSI_Europe'!D:G,3,FALSE)</f>
        <v>66.14</v>
      </c>
      <c r="W129" s="4">
        <v>43318</v>
      </c>
      <c r="X129" s="6">
        <f>+VLOOKUP(W129,'Data from AGSI_Europe'!D:G,3,FALSE)</f>
        <v>64.09</v>
      </c>
    </row>
    <row r="130" spans="1:35" x14ac:dyDescent="0.25">
      <c r="A130" s="15"/>
      <c r="B130" s="4">
        <v>40762</v>
      </c>
      <c r="C130" s="6">
        <f>+VLOOKUP(B130,'Data from AGSI_Europe'!D:G,3,FALSE)</f>
        <v>85.46</v>
      </c>
      <c r="E130" s="4">
        <v>41128</v>
      </c>
      <c r="F130" s="6">
        <f>+VLOOKUP(E130,'Data from AGSI_Europe'!D:G,3,FALSE)</f>
        <v>78.31</v>
      </c>
      <c r="H130" s="4">
        <v>41493</v>
      </c>
      <c r="I130" s="6">
        <f>+VLOOKUP(H130,'Data from AGSI_Europe'!D:G,3,FALSE)</f>
        <v>65.05</v>
      </c>
      <c r="K130" s="4">
        <v>41858</v>
      </c>
      <c r="L130" s="6">
        <f>+VLOOKUP(K130,'Data from AGSI_Europe'!D:G,3,FALSE)</f>
        <v>82.62</v>
      </c>
      <c r="N130" s="4">
        <v>42223</v>
      </c>
      <c r="O130" s="6">
        <f>+VLOOKUP(N130,'Data from AGSI_Europe'!D:G,3,FALSE)</f>
        <v>65.92</v>
      </c>
      <c r="Q130" s="4">
        <v>42589</v>
      </c>
      <c r="R130" s="6">
        <f>+VLOOKUP(Q130,'Data from AGSI_Europe'!D:G,3,FALSE)</f>
        <v>76.44</v>
      </c>
      <c r="T130" s="4">
        <v>42954</v>
      </c>
      <c r="U130" s="6">
        <f>+VLOOKUP(T130,'Data from AGSI_Europe'!D:G,3,FALSE)</f>
        <v>66.58</v>
      </c>
      <c r="W130" s="4">
        <v>43319</v>
      </c>
      <c r="X130" s="6">
        <f>+VLOOKUP(W130,'Data from AGSI_Europe'!D:G,3,FALSE)</f>
        <v>64.55</v>
      </c>
    </row>
    <row r="131" spans="1:35" x14ac:dyDescent="0.25">
      <c r="A131" s="15"/>
      <c r="B131" s="4">
        <v>40763</v>
      </c>
      <c r="C131" s="6">
        <f>+VLOOKUP(B131,'Data from AGSI_Europe'!D:G,3,FALSE)</f>
        <v>85.76</v>
      </c>
      <c r="E131" s="4">
        <v>41129</v>
      </c>
      <c r="F131" s="6">
        <f>+VLOOKUP(E131,'Data from AGSI_Europe'!D:G,3,FALSE)</f>
        <v>78.599999999999994</v>
      </c>
      <c r="H131" s="4">
        <v>41494</v>
      </c>
      <c r="I131" s="6">
        <f>+VLOOKUP(H131,'Data from AGSI_Europe'!D:G,3,FALSE)</f>
        <v>65.459999999999994</v>
      </c>
      <c r="K131" s="4">
        <v>41859</v>
      </c>
      <c r="L131" s="6">
        <f>+VLOOKUP(K131,'Data from AGSI_Europe'!D:G,3,FALSE)</f>
        <v>82.95</v>
      </c>
      <c r="N131" s="4">
        <v>42224</v>
      </c>
      <c r="O131" s="6">
        <f>+VLOOKUP(N131,'Data from AGSI_Europe'!D:G,3,FALSE)</f>
        <v>66.36</v>
      </c>
      <c r="Q131" s="4">
        <v>42590</v>
      </c>
      <c r="R131" s="6">
        <f>+VLOOKUP(Q131,'Data from AGSI_Europe'!D:G,3,FALSE)</f>
        <v>76.87</v>
      </c>
      <c r="T131" s="4">
        <v>42955</v>
      </c>
      <c r="U131" s="6">
        <f>+VLOOKUP(T131,'Data from AGSI_Europe'!D:G,3,FALSE)</f>
        <v>66.94</v>
      </c>
      <c r="W131" s="4">
        <v>43320</v>
      </c>
      <c r="X131" s="6">
        <f>+VLOOKUP(W131,'Data from AGSI_Europe'!D:G,3,FALSE)</f>
        <v>64.930000000000007</v>
      </c>
    </row>
    <row r="132" spans="1:35" x14ac:dyDescent="0.25">
      <c r="A132" s="15"/>
      <c r="B132" s="4">
        <v>40764</v>
      </c>
      <c r="C132" s="6">
        <f>+VLOOKUP(B132,'Data from AGSI_Europe'!D:G,3,FALSE)</f>
        <v>86.02</v>
      </c>
      <c r="E132" s="4">
        <v>41130</v>
      </c>
      <c r="F132" s="6">
        <f>+VLOOKUP(E132,'Data from AGSI_Europe'!D:G,3,FALSE)</f>
        <v>78.89</v>
      </c>
      <c r="H132" s="4">
        <v>41495</v>
      </c>
      <c r="I132" s="6">
        <f>+VLOOKUP(H132,'Data from AGSI_Europe'!D:G,3,FALSE)</f>
        <v>66.08</v>
      </c>
      <c r="K132" s="4">
        <v>41860</v>
      </c>
      <c r="L132" s="6">
        <f>+VLOOKUP(K132,'Data from AGSI_Europe'!D:G,3,FALSE)</f>
        <v>83.31</v>
      </c>
      <c r="N132" s="4">
        <v>42225</v>
      </c>
      <c r="O132" s="6">
        <f>+VLOOKUP(N132,'Data from AGSI_Europe'!D:G,3,FALSE)</f>
        <v>66.8</v>
      </c>
      <c r="Q132" s="4">
        <v>42591</v>
      </c>
      <c r="R132" s="6">
        <f>+VLOOKUP(Q132,'Data from AGSI_Europe'!D:G,3,FALSE)</f>
        <v>77.16</v>
      </c>
      <c r="T132" s="4">
        <v>42956</v>
      </c>
      <c r="U132" s="6">
        <f>+VLOOKUP(T132,'Data from AGSI_Europe'!D:G,3,FALSE)</f>
        <v>67.31</v>
      </c>
      <c r="W132" s="4">
        <v>43321</v>
      </c>
      <c r="X132" s="6">
        <f>+VLOOKUP(W132,'Data from AGSI_Europe'!D:G,3,FALSE)</f>
        <v>65.33</v>
      </c>
    </row>
    <row r="133" spans="1:35" x14ac:dyDescent="0.25">
      <c r="A133" s="15"/>
      <c r="B133" s="4">
        <v>40765</v>
      </c>
      <c r="C133" s="6">
        <f>+VLOOKUP(B133,'Data from AGSI_Europe'!D:G,3,FALSE)</f>
        <v>86.26</v>
      </c>
      <c r="E133" s="4">
        <v>41131</v>
      </c>
      <c r="F133" s="6">
        <f>+VLOOKUP(E133,'Data from AGSI_Europe'!D:G,3,FALSE)</f>
        <v>79.23</v>
      </c>
      <c r="H133" s="4">
        <v>41496</v>
      </c>
      <c r="I133" s="6">
        <f>+VLOOKUP(H133,'Data from AGSI_Europe'!D:G,3,FALSE)</f>
        <v>66.319999999999993</v>
      </c>
      <c r="K133" s="4">
        <v>41861</v>
      </c>
      <c r="L133" s="6">
        <f>+VLOOKUP(K133,'Data from AGSI_Europe'!D:G,3,FALSE)</f>
        <v>83.67</v>
      </c>
      <c r="N133" s="4">
        <v>42226</v>
      </c>
      <c r="O133" s="6">
        <f>+VLOOKUP(N133,'Data from AGSI_Europe'!D:G,3,FALSE)</f>
        <v>67.22</v>
      </c>
      <c r="Q133" s="4">
        <v>42592</v>
      </c>
      <c r="R133" s="6">
        <f>+VLOOKUP(Q133,'Data from AGSI_Europe'!D:G,3,FALSE)</f>
        <v>77.45</v>
      </c>
      <c r="T133" s="4">
        <v>42957</v>
      </c>
      <c r="U133" s="6">
        <f>+VLOOKUP(T133,'Data from AGSI_Europe'!D:G,3,FALSE)</f>
        <v>67.7</v>
      </c>
      <c r="W133" s="4">
        <v>43322</v>
      </c>
      <c r="X133" s="6">
        <f>+VLOOKUP(W133,'Data from AGSI_Europe'!D:G,3,FALSE)</f>
        <v>65.78</v>
      </c>
    </row>
    <row r="134" spans="1:35" x14ac:dyDescent="0.25">
      <c r="A134" s="15"/>
      <c r="B134" s="4">
        <v>40766</v>
      </c>
      <c r="C134" s="6">
        <f>+VLOOKUP(B134,'Data from AGSI_Europe'!D:G,3,FALSE)</f>
        <v>86.53</v>
      </c>
      <c r="E134" s="4">
        <v>41132</v>
      </c>
      <c r="F134" s="6">
        <f>+VLOOKUP(E134,'Data from AGSI_Europe'!D:G,3,FALSE)</f>
        <v>79.56</v>
      </c>
      <c r="H134" s="4">
        <v>41497</v>
      </c>
      <c r="I134" s="6">
        <f>+VLOOKUP(H134,'Data from AGSI_Europe'!D:G,3,FALSE)</f>
        <v>66.760000000000005</v>
      </c>
      <c r="K134" s="4">
        <v>41862</v>
      </c>
      <c r="L134" s="6">
        <f>+VLOOKUP(K134,'Data from AGSI_Europe'!D:G,3,FALSE)</f>
        <v>83.99</v>
      </c>
      <c r="N134" s="4">
        <v>42227</v>
      </c>
      <c r="O134" s="6">
        <f>+VLOOKUP(N134,'Data from AGSI_Europe'!D:G,3,FALSE)</f>
        <v>67.55</v>
      </c>
      <c r="Q134" s="4">
        <v>42593</v>
      </c>
      <c r="R134" s="6">
        <f>+VLOOKUP(Q134,'Data from AGSI_Europe'!D:G,3,FALSE)</f>
        <v>77.75</v>
      </c>
      <c r="T134" s="4">
        <v>42958</v>
      </c>
      <c r="U134" s="6">
        <f>+VLOOKUP(T134,'Data from AGSI_Europe'!D:G,3,FALSE)</f>
        <v>68.150000000000006</v>
      </c>
      <c r="W134" s="4">
        <v>43323</v>
      </c>
      <c r="X134" s="6">
        <f>+VLOOKUP(W134,'Data from AGSI_Europe'!D:G,3,FALSE)</f>
        <v>66.28</v>
      </c>
      <c r="AI134" s="4"/>
    </row>
    <row r="135" spans="1:35" x14ac:dyDescent="0.25">
      <c r="A135" s="15"/>
      <c r="B135" s="4">
        <v>40767</v>
      </c>
      <c r="C135" s="6">
        <f>+VLOOKUP(B135,'Data from AGSI_Europe'!D:G,3,FALSE)</f>
        <v>86.79</v>
      </c>
      <c r="E135" s="4">
        <v>41133</v>
      </c>
      <c r="F135" s="6">
        <f>+VLOOKUP(E135,'Data from AGSI_Europe'!D:G,3,FALSE)</f>
        <v>79.900000000000006</v>
      </c>
      <c r="H135" s="4">
        <v>41498</v>
      </c>
      <c r="I135" s="6">
        <f>+VLOOKUP(H135,'Data from AGSI_Europe'!D:G,3,FALSE)</f>
        <v>67.12</v>
      </c>
      <c r="K135" s="4">
        <v>41863</v>
      </c>
      <c r="L135" s="6">
        <f>+VLOOKUP(K135,'Data from AGSI_Europe'!D:G,3,FALSE)</f>
        <v>84.31</v>
      </c>
      <c r="N135" s="4">
        <v>42228</v>
      </c>
      <c r="O135" s="6">
        <f>+VLOOKUP(N135,'Data from AGSI_Europe'!D:G,3,FALSE)</f>
        <v>67.91</v>
      </c>
      <c r="Q135" s="4">
        <v>42594</v>
      </c>
      <c r="R135" s="6">
        <f>+VLOOKUP(Q135,'Data from AGSI_Europe'!D:G,3,FALSE)</f>
        <v>78.09</v>
      </c>
      <c r="T135" s="4">
        <v>42959</v>
      </c>
      <c r="U135" s="6">
        <f>+VLOOKUP(T135,'Data from AGSI_Europe'!D:G,3,FALSE)</f>
        <v>68.69</v>
      </c>
      <c r="W135" s="4">
        <v>43324</v>
      </c>
      <c r="X135" s="6">
        <f>+VLOOKUP(W135,'Data from AGSI_Europe'!D:G,3,FALSE)</f>
        <v>66.77</v>
      </c>
      <c r="AA135" s="221">
        <v>43373</v>
      </c>
      <c r="AB135" s="221"/>
      <c r="AC135" s="221"/>
      <c r="AD135" s="107"/>
      <c r="AE135" s="221">
        <v>43374</v>
      </c>
      <c r="AF135" s="221"/>
      <c r="AG135" s="221"/>
      <c r="AI135" s="4"/>
    </row>
    <row r="136" spans="1:35" x14ac:dyDescent="0.25">
      <c r="A136" s="15"/>
      <c r="B136" s="109">
        <v>40768</v>
      </c>
      <c r="C136" s="110">
        <f>+VLOOKUP(B136,'Data from AGSI_Europe'!D:G,3,FALSE)</f>
        <v>87.05</v>
      </c>
      <c r="D136" s="111">
        <f>+C184-C136</f>
        <v>9.0400000000000063</v>
      </c>
      <c r="E136" s="109">
        <v>41134</v>
      </c>
      <c r="F136" s="110">
        <f>+VLOOKUP(E136,'Data from AGSI_Europe'!D:G,3,FALSE)</f>
        <v>80.209999999999994</v>
      </c>
      <c r="G136" s="111">
        <f>+F184-F136</f>
        <v>11.13000000000001</v>
      </c>
      <c r="H136" s="109">
        <v>41499</v>
      </c>
      <c r="I136" s="110">
        <f>+VLOOKUP(H136,'Data from AGSI_Europe'!D:G,3,FALSE)</f>
        <v>67.459999999999994</v>
      </c>
      <c r="J136" s="111">
        <f>+I184-I136</f>
        <v>14.27000000000001</v>
      </c>
      <c r="K136" s="109">
        <v>41864</v>
      </c>
      <c r="L136" s="110">
        <f>+VLOOKUP(K136,'Data from AGSI_Europe'!D:G,3,FALSE)</f>
        <v>84.6</v>
      </c>
      <c r="M136" s="111">
        <f>+L184-L136</f>
        <v>8.2000000000000028</v>
      </c>
      <c r="N136" s="109">
        <v>42229</v>
      </c>
      <c r="O136" s="110">
        <f>+VLOOKUP(N136,'Data from AGSI_Europe'!D:G,3,FALSE)</f>
        <v>68.239999999999995</v>
      </c>
      <c r="P136" s="111">
        <f>+O184-O136</f>
        <v>14.950000000000003</v>
      </c>
      <c r="Q136" s="109">
        <v>42595</v>
      </c>
      <c r="R136" s="110">
        <f>+VLOOKUP(Q136,'Data from AGSI_Europe'!D:G,3,FALSE)</f>
        <v>78.489999999999995</v>
      </c>
      <c r="S136" s="111">
        <f>+R184-R136</f>
        <v>11.810000000000002</v>
      </c>
      <c r="T136" s="109">
        <v>42960</v>
      </c>
      <c r="U136" s="110">
        <f>+VLOOKUP(T136,'Data from AGSI_Europe'!D:G,3,FALSE)</f>
        <v>69.08</v>
      </c>
      <c r="V136" s="111">
        <f>+U184-U136</f>
        <v>15.5</v>
      </c>
      <c r="W136" s="109">
        <v>43325</v>
      </c>
      <c r="X136" s="110">
        <f>+VLOOKUP(W136,'Data from AGSI_Europe'!D:G,3,FALSE)</f>
        <v>67.150000000000006</v>
      </c>
      <c r="AA136" s="17" t="s">
        <v>22</v>
      </c>
      <c r="AB136" s="18">
        <f>+AVERAGE(D136,G136,J136,M136,P136,S136,V136)</f>
        <v>12.128571428571433</v>
      </c>
      <c r="AC136" s="87">
        <f>+$X$136+AB136</f>
        <v>79.278571428571439</v>
      </c>
      <c r="AD136" s="33"/>
      <c r="AE136" s="17" t="s">
        <v>22</v>
      </c>
      <c r="AF136" s="18">
        <f>+AVERAGE(G137,J137,M137,P137,S137,V137,D137)</f>
        <v>12.120000000000006</v>
      </c>
      <c r="AG136" s="87">
        <f>+$X$136+AF136</f>
        <v>79.27000000000001</v>
      </c>
    </row>
    <row r="137" spans="1:35" x14ac:dyDescent="0.25">
      <c r="A137" s="15"/>
      <c r="B137" s="4">
        <v>40769</v>
      </c>
      <c r="C137" s="6">
        <f>+VLOOKUP(B137,'Data from AGSI_Europe'!D:G,3,FALSE)</f>
        <v>87.34</v>
      </c>
      <c r="D137" s="23">
        <f>+C185-C136</f>
        <v>9.1500000000000057</v>
      </c>
      <c r="E137" s="4">
        <v>41135</v>
      </c>
      <c r="F137" s="6">
        <f>+VLOOKUP(E137,'Data from AGSI_Europe'!D:G,3,FALSE)</f>
        <v>80.510000000000005</v>
      </c>
      <c r="G137" s="23">
        <f>+F185-F136</f>
        <v>11.290000000000006</v>
      </c>
      <c r="H137" s="4">
        <v>41500</v>
      </c>
      <c r="I137" s="6">
        <f>+VLOOKUP(H137,'Data from AGSI_Europe'!D:G,3,FALSE)</f>
        <v>67.790000000000006</v>
      </c>
      <c r="J137" s="23">
        <f>+I185-I136</f>
        <v>14.550000000000011</v>
      </c>
      <c r="K137" s="4">
        <v>41865</v>
      </c>
      <c r="L137" s="6">
        <f>+VLOOKUP(K137,'Data from AGSI_Europe'!D:G,3,FALSE)</f>
        <v>84.88</v>
      </c>
      <c r="M137" s="23">
        <f>+L185-L136</f>
        <v>8.1300000000000097</v>
      </c>
      <c r="N137" s="4">
        <v>42230</v>
      </c>
      <c r="O137" s="6">
        <f>+VLOOKUP(N137,'Data from AGSI_Europe'!D:G,3,FALSE)</f>
        <v>68.61</v>
      </c>
      <c r="P137" s="23">
        <f>+O185-O136</f>
        <v>13.969999999999999</v>
      </c>
      <c r="Q137" s="4">
        <v>42596</v>
      </c>
      <c r="R137" s="6">
        <f>+VLOOKUP(Q137,'Data from AGSI_Europe'!D:G,3,FALSE)</f>
        <v>78.88</v>
      </c>
      <c r="S137" s="23">
        <f>+R185-R136</f>
        <v>11.900000000000006</v>
      </c>
      <c r="T137" s="4">
        <v>42961</v>
      </c>
      <c r="U137" s="6">
        <f>+VLOOKUP(T137,'Data from AGSI_Europe'!D:G,3,FALSE)</f>
        <v>69.72</v>
      </c>
      <c r="V137" s="23">
        <f>+U185-U136</f>
        <v>15.850000000000009</v>
      </c>
      <c r="W137" s="4">
        <v>43326</v>
      </c>
      <c r="X137" s="6">
        <f>+VLOOKUP(W137,'Data from AGSI_Europe'!D:G,3,FALSE)</f>
        <v>67.58</v>
      </c>
      <c r="AA137" s="17" t="s">
        <v>23</v>
      </c>
      <c r="AB137" s="18">
        <f>+MIN(D136,G136,J136,M136,P136,S136,V136)</f>
        <v>8.2000000000000028</v>
      </c>
      <c r="AC137" s="19">
        <f>+$X$136+AB137</f>
        <v>75.350000000000009</v>
      </c>
      <c r="AD137" s="33"/>
      <c r="AE137" s="17" t="s">
        <v>23</v>
      </c>
      <c r="AF137" s="18">
        <f>+MIN(G137,J137,M137,P137,S137,V137,D137)</f>
        <v>8.1300000000000097</v>
      </c>
      <c r="AG137" s="19">
        <f>+$X$136+AF137</f>
        <v>75.280000000000015</v>
      </c>
    </row>
    <row r="138" spans="1:35" x14ac:dyDescent="0.25">
      <c r="A138" s="15"/>
      <c r="B138" s="4">
        <v>40770</v>
      </c>
      <c r="C138" s="6">
        <f>+VLOOKUP(B138,'Data from AGSI_Europe'!D:G,3,FALSE)</f>
        <v>87.6</v>
      </c>
      <c r="E138" s="4">
        <v>41136</v>
      </c>
      <c r="F138" s="6">
        <f>+VLOOKUP(E138,'Data from AGSI_Europe'!D:G,3,FALSE)</f>
        <v>80.83</v>
      </c>
      <c r="H138" s="4">
        <v>41501</v>
      </c>
      <c r="I138" s="6">
        <f>+VLOOKUP(H138,'Data from AGSI_Europe'!D:G,3,FALSE)</f>
        <v>68.13</v>
      </c>
      <c r="K138" s="4">
        <v>41866</v>
      </c>
      <c r="L138" s="6">
        <f>+VLOOKUP(K138,'Data from AGSI_Europe'!D:G,3,FALSE)</f>
        <v>85.17</v>
      </c>
      <c r="N138" s="4">
        <v>42231</v>
      </c>
      <c r="O138" s="6">
        <f>+VLOOKUP(N138,'Data from AGSI_Europe'!D:G,3,FALSE)</f>
        <v>69.010000000000005</v>
      </c>
      <c r="Q138" s="4">
        <v>42597</v>
      </c>
      <c r="R138" s="6">
        <f>+VLOOKUP(Q138,'Data from AGSI_Europe'!D:G,3,FALSE)</f>
        <v>79.209999999999994</v>
      </c>
      <c r="T138" s="4">
        <v>42962</v>
      </c>
      <c r="U138" s="6">
        <f>+VLOOKUP(T138,'Data from AGSI_Europe'!D:G,3,FALSE)</f>
        <v>70.22</v>
      </c>
      <c r="W138" s="4">
        <v>43327</v>
      </c>
      <c r="X138" s="6">
        <f>+VLOOKUP(W138,'Data from AGSI_Europe'!D:G,3,FALSE)</f>
        <v>68.05</v>
      </c>
      <c r="AA138" s="17" t="s">
        <v>24</v>
      </c>
      <c r="AB138" s="17">
        <f>+MAX(D136,G136,J136,M136,P136,S136,V136)</f>
        <v>15.5</v>
      </c>
      <c r="AC138" s="19">
        <f>+$X$136+AB138</f>
        <v>82.65</v>
      </c>
      <c r="AD138" s="33"/>
      <c r="AE138" s="17" t="s">
        <v>24</v>
      </c>
      <c r="AF138" s="17">
        <f>+MAX(G137,J137,M137,P137,S137,V137,D137)</f>
        <v>15.850000000000009</v>
      </c>
      <c r="AG138" s="19">
        <f>+$X$136+AF138</f>
        <v>83.000000000000014</v>
      </c>
    </row>
    <row r="139" spans="1:35" x14ac:dyDescent="0.25">
      <c r="A139" s="15"/>
      <c r="B139" s="4">
        <v>40771</v>
      </c>
      <c r="C139" s="6">
        <f>+VLOOKUP(B139,'Data from AGSI_Europe'!D:G,3,FALSE)</f>
        <v>87.85</v>
      </c>
      <c r="E139" s="4">
        <v>41137</v>
      </c>
      <c r="F139" s="6">
        <f>+VLOOKUP(E139,'Data from AGSI_Europe'!D:G,3,FALSE)</f>
        <v>81.150000000000006</v>
      </c>
      <c r="H139" s="4">
        <v>41502</v>
      </c>
      <c r="I139" s="6">
        <f>+VLOOKUP(H139,'Data from AGSI_Europe'!D:G,3,FALSE)</f>
        <v>68.5</v>
      </c>
      <c r="K139" s="4">
        <v>41867</v>
      </c>
      <c r="L139" s="6">
        <f>+VLOOKUP(K139,'Data from AGSI_Europe'!D:G,3,FALSE)</f>
        <v>85.47</v>
      </c>
      <c r="N139" s="4">
        <v>42232</v>
      </c>
      <c r="O139" s="6">
        <f>+VLOOKUP(N139,'Data from AGSI_Europe'!D:G,3,FALSE)</f>
        <v>69.41</v>
      </c>
      <c r="Q139" s="4">
        <v>42598</v>
      </c>
      <c r="R139" s="6">
        <f>+VLOOKUP(Q139,'Data from AGSI_Europe'!D:G,3,FALSE)</f>
        <v>79.489999999999995</v>
      </c>
      <c r="T139" s="4">
        <v>42963</v>
      </c>
      <c r="U139" s="6">
        <f>+VLOOKUP(T139,'Data from AGSI_Europe'!D:G,3,FALSE)</f>
        <v>70.67</v>
      </c>
      <c r="W139" s="4">
        <v>43328</v>
      </c>
      <c r="X139" s="6">
        <f>+VLOOKUP(W139,'Data from AGSI_Europe'!D:G,3,FALSE)</f>
        <v>68.489999999999995</v>
      </c>
    </row>
    <row r="140" spans="1:35" x14ac:dyDescent="0.25">
      <c r="A140" s="15"/>
      <c r="B140" s="4">
        <v>40772</v>
      </c>
      <c r="C140" s="6">
        <f>+VLOOKUP(B140,'Data from AGSI_Europe'!D:G,3,FALSE)</f>
        <v>88.08</v>
      </c>
      <c r="E140" s="4">
        <v>41138</v>
      </c>
      <c r="F140" s="6">
        <f>+VLOOKUP(E140,'Data from AGSI_Europe'!D:G,3,FALSE)</f>
        <v>81.459999999999994</v>
      </c>
      <c r="H140" s="4">
        <v>41503</v>
      </c>
      <c r="I140" s="6">
        <f>+VLOOKUP(H140,'Data from AGSI_Europe'!D:G,3,FALSE)</f>
        <v>68.930000000000007</v>
      </c>
      <c r="K140" s="4">
        <v>41868</v>
      </c>
      <c r="L140" s="6">
        <f>+VLOOKUP(K140,'Data from AGSI_Europe'!D:G,3,FALSE)</f>
        <v>85.75</v>
      </c>
      <c r="N140" s="4">
        <v>42233</v>
      </c>
      <c r="O140" s="6">
        <f>+VLOOKUP(N140,'Data from AGSI_Europe'!D:G,3,FALSE)</f>
        <v>69.73</v>
      </c>
      <c r="Q140" s="4">
        <v>42599</v>
      </c>
      <c r="R140" s="6">
        <f>+VLOOKUP(Q140,'Data from AGSI_Europe'!D:G,3,FALSE)</f>
        <v>79.760000000000005</v>
      </c>
      <c r="T140" s="4">
        <v>42964</v>
      </c>
      <c r="U140" s="6">
        <f>+VLOOKUP(T140,'Data from AGSI_Europe'!D:G,3,FALSE)</f>
        <v>71.16</v>
      </c>
      <c r="W140" s="4">
        <v>43329</v>
      </c>
      <c r="X140" s="6">
        <f>+VLOOKUP(W140,'Data from AGSI_Europe'!D:G,3,FALSE)</f>
        <v>68.94</v>
      </c>
    </row>
    <row r="141" spans="1:35" x14ac:dyDescent="0.25">
      <c r="A141" s="15"/>
      <c r="B141" s="4">
        <v>40773</v>
      </c>
      <c r="C141" s="6">
        <f>+VLOOKUP(B141,'Data from AGSI_Europe'!D:G,3,FALSE)</f>
        <v>88.33</v>
      </c>
      <c r="E141" s="4">
        <v>41139</v>
      </c>
      <c r="F141" s="6">
        <f>+VLOOKUP(E141,'Data from AGSI_Europe'!D:G,3,FALSE)</f>
        <v>81.8</v>
      </c>
      <c r="H141" s="4">
        <v>41504</v>
      </c>
      <c r="I141" s="6">
        <f>+VLOOKUP(H141,'Data from AGSI_Europe'!D:G,3,FALSE)</f>
        <v>69.349999999999994</v>
      </c>
      <c r="K141" s="4">
        <v>41869</v>
      </c>
      <c r="L141" s="6">
        <f>+VLOOKUP(K141,'Data from AGSI_Europe'!D:G,3,FALSE)</f>
        <v>85.98</v>
      </c>
      <c r="N141" s="4">
        <v>42234</v>
      </c>
      <c r="O141" s="6">
        <f>+VLOOKUP(N141,'Data from AGSI_Europe'!D:G,3,FALSE)</f>
        <v>70.03</v>
      </c>
      <c r="Q141" s="4">
        <v>42600</v>
      </c>
      <c r="R141" s="6">
        <f>+VLOOKUP(Q141,'Data from AGSI_Europe'!D:G,3,FALSE)</f>
        <v>80.05</v>
      </c>
      <c r="T141" s="4">
        <v>42965</v>
      </c>
      <c r="U141" s="6">
        <f>+VLOOKUP(T141,'Data from AGSI_Europe'!D:G,3,FALSE)</f>
        <v>71.64</v>
      </c>
      <c r="W141" s="4">
        <v>43330</v>
      </c>
      <c r="X141" s="6">
        <f>+VLOOKUP(W141,'Data from AGSI_Europe'!D:G,3,FALSE)</f>
        <v>69.44</v>
      </c>
    </row>
    <row r="142" spans="1:35" x14ac:dyDescent="0.25">
      <c r="A142" s="15"/>
      <c r="B142" s="4">
        <v>40774</v>
      </c>
      <c r="C142" s="6">
        <f>+VLOOKUP(B142,'Data from AGSI_Europe'!D:G,3,FALSE)</f>
        <v>88.58</v>
      </c>
      <c r="E142" s="4">
        <v>41140</v>
      </c>
      <c r="F142" s="6">
        <f>+VLOOKUP(E142,'Data from AGSI_Europe'!D:G,3,FALSE)</f>
        <v>82.15</v>
      </c>
      <c r="H142" s="4">
        <v>41505</v>
      </c>
      <c r="I142" s="6">
        <f>+VLOOKUP(H142,'Data from AGSI_Europe'!D:G,3,FALSE)</f>
        <v>69.680000000000007</v>
      </c>
      <c r="K142" s="4">
        <v>41870</v>
      </c>
      <c r="L142" s="6">
        <f>+VLOOKUP(K142,'Data from AGSI_Europe'!D:G,3,FALSE)</f>
        <v>86.19</v>
      </c>
      <c r="N142" s="4">
        <v>42235</v>
      </c>
      <c r="O142" s="6">
        <f>+VLOOKUP(N142,'Data from AGSI_Europe'!D:G,3,FALSE)</f>
        <v>70.349999999999994</v>
      </c>
      <c r="Q142" s="4">
        <v>42601</v>
      </c>
      <c r="R142" s="6">
        <f>+VLOOKUP(Q142,'Data from AGSI_Europe'!D:G,3,FALSE)</f>
        <v>80.42</v>
      </c>
      <c r="T142" s="4">
        <v>42966</v>
      </c>
      <c r="U142" s="6">
        <f>+VLOOKUP(T142,'Data from AGSI_Europe'!D:G,3,FALSE)</f>
        <v>72.13</v>
      </c>
      <c r="W142" s="4">
        <v>43331</v>
      </c>
      <c r="X142" s="6">
        <f>+VLOOKUP(W142,'Data from AGSI_Europe'!D:G,3,FALSE)</f>
        <v>69.94</v>
      </c>
      <c r="AA142" s="221">
        <v>43373</v>
      </c>
      <c r="AB142" s="221"/>
      <c r="AC142" s="221"/>
      <c r="AD142" s="107"/>
      <c r="AE142" s="221">
        <v>43374</v>
      </c>
      <c r="AF142" s="221"/>
      <c r="AG142" s="221"/>
    </row>
    <row r="143" spans="1:35" x14ac:dyDescent="0.25">
      <c r="A143" s="15"/>
      <c r="B143" s="109">
        <v>40775</v>
      </c>
      <c r="C143" s="110">
        <f>+VLOOKUP(B143,'Data from AGSI_Europe'!D:G,3,FALSE)</f>
        <v>88.87</v>
      </c>
      <c r="D143" s="111">
        <f>+C$184-C143</f>
        <v>7.2199999999999989</v>
      </c>
      <c r="E143" s="109">
        <v>41141</v>
      </c>
      <c r="F143" s="110">
        <f>+VLOOKUP(E143,'Data from AGSI_Europe'!D:G,3,FALSE)</f>
        <v>82.45</v>
      </c>
      <c r="G143" s="111">
        <f>+F$184-F143</f>
        <v>8.89</v>
      </c>
      <c r="H143" s="109">
        <v>41506</v>
      </c>
      <c r="I143" s="110">
        <f>+VLOOKUP(H143,'Data from AGSI_Europe'!D:G,3,FALSE)</f>
        <v>70.03</v>
      </c>
      <c r="J143" s="111">
        <f>+I$184-I143</f>
        <v>11.700000000000003</v>
      </c>
      <c r="K143" s="109">
        <v>41871</v>
      </c>
      <c r="L143" s="110">
        <f>+VLOOKUP(K143,'Data from AGSI_Europe'!D:G,3,FALSE)</f>
        <v>86.39</v>
      </c>
      <c r="M143" s="111">
        <f>+L$184-L143</f>
        <v>6.4099999999999966</v>
      </c>
      <c r="N143" s="109">
        <v>42236</v>
      </c>
      <c r="O143" s="110">
        <f>+VLOOKUP(N143,'Data from AGSI_Europe'!D:G,3,FALSE)</f>
        <v>70.739999999999995</v>
      </c>
      <c r="P143" s="111">
        <f>+O$184-O143</f>
        <v>12.450000000000003</v>
      </c>
      <c r="Q143" s="109">
        <v>42602</v>
      </c>
      <c r="R143" s="110">
        <f>+VLOOKUP(Q143,'Data from AGSI_Europe'!D:G,3,FALSE)</f>
        <v>80.83</v>
      </c>
      <c r="S143" s="111">
        <f>+R$184-R143</f>
        <v>9.4699999999999989</v>
      </c>
      <c r="T143" s="109">
        <v>42967</v>
      </c>
      <c r="U143" s="110">
        <f>+VLOOKUP(T143,'Data from AGSI_Europe'!D:G,3,FALSE)</f>
        <v>72.599999999999994</v>
      </c>
      <c r="V143" s="111">
        <f>+U$184-U143</f>
        <v>11.980000000000004</v>
      </c>
      <c r="W143" s="109">
        <v>43332</v>
      </c>
      <c r="X143" s="110">
        <f>+VLOOKUP(W143,'Data from AGSI_Europe'!D:G,3,FALSE)</f>
        <v>70.3</v>
      </c>
      <c r="AA143" s="17" t="s">
        <v>22</v>
      </c>
      <c r="AB143" s="18">
        <f>+AVERAGE(D143,G143,J143,M143,P143,S143,V143)</f>
        <v>9.7314285714285713</v>
      </c>
      <c r="AC143" s="87">
        <f>+$X$143+AB143</f>
        <v>80.031428571428563</v>
      </c>
      <c r="AD143" s="33"/>
      <c r="AE143" s="17" t="s">
        <v>22</v>
      </c>
      <c r="AF143" s="18">
        <f>+AVERAGE(G144,J144,M144,P144,S144,V144,D144)</f>
        <v>9.722857142857146</v>
      </c>
      <c r="AG143" s="87">
        <f>+$X$143+AF143</f>
        <v>80.022857142857148</v>
      </c>
    </row>
    <row r="144" spans="1:35" x14ac:dyDescent="0.25">
      <c r="A144" s="15"/>
      <c r="B144" s="4">
        <v>40776</v>
      </c>
      <c r="C144" s="6">
        <f>+VLOOKUP(B144,'Data from AGSI_Europe'!D:G,3,FALSE)</f>
        <v>89.17</v>
      </c>
      <c r="D144" s="23">
        <f>+C$185-C143</f>
        <v>7.3299999999999983</v>
      </c>
      <c r="E144" s="4">
        <v>41142</v>
      </c>
      <c r="F144" s="6">
        <f>+VLOOKUP(E144,'Data from AGSI_Europe'!D:G,3,FALSE)</f>
        <v>82.71</v>
      </c>
      <c r="G144" s="23">
        <f>+F$185-F143</f>
        <v>9.0499999999999972</v>
      </c>
      <c r="H144" s="4">
        <v>41507</v>
      </c>
      <c r="I144" s="6">
        <f>+VLOOKUP(H144,'Data from AGSI_Europe'!D:G,3,FALSE)</f>
        <v>70.39</v>
      </c>
      <c r="J144" s="23">
        <f>+I$185-I143</f>
        <v>11.980000000000004</v>
      </c>
      <c r="K144" s="4">
        <v>41872</v>
      </c>
      <c r="L144" s="6">
        <f>+VLOOKUP(K144,'Data from AGSI_Europe'!D:G,3,FALSE)</f>
        <v>86.6</v>
      </c>
      <c r="M144" s="23">
        <f>+L$185-L143</f>
        <v>6.3400000000000034</v>
      </c>
      <c r="N144" s="4">
        <v>42237</v>
      </c>
      <c r="O144" s="6">
        <f>+VLOOKUP(N144,'Data from AGSI_Europe'!D:G,3,FALSE)</f>
        <v>71.17</v>
      </c>
      <c r="P144" s="23">
        <f>+O$185-O143</f>
        <v>11.469999999999999</v>
      </c>
      <c r="Q144" s="4">
        <v>42603</v>
      </c>
      <c r="R144" s="6">
        <f>+VLOOKUP(Q144,'Data from AGSI_Europe'!D:G,3,FALSE)</f>
        <v>81.2</v>
      </c>
      <c r="S144" s="23">
        <f>+R$185-R143</f>
        <v>9.5600000000000023</v>
      </c>
      <c r="T144" s="4">
        <v>42968</v>
      </c>
      <c r="U144" s="6">
        <f>+VLOOKUP(T144,'Data from AGSI_Europe'!D:G,3,FALSE)</f>
        <v>72.97</v>
      </c>
      <c r="V144" s="23">
        <f>+U$185-U143</f>
        <v>12.330000000000013</v>
      </c>
      <c r="W144" s="4">
        <v>43333</v>
      </c>
      <c r="X144" s="6">
        <f>+VLOOKUP(W144,'Data from AGSI_Europe'!D:G,3,FALSE)</f>
        <v>70.66</v>
      </c>
      <c r="AA144" s="17" t="s">
        <v>23</v>
      </c>
      <c r="AB144" s="18">
        <f>+MIN(D143,G143,J143,M143,P143,S143,V143)</f>
        <v>6.4099999999999966</v>
      </c>
      <c r="AC144" s="19">
        <f>+$X$143+AB144</f>
        <v>76.709999999999994</v>
      </c>
      <c r="AD144" s="33"/>
      <c r="AE144" s="17" t="s">
        <v>23</v>
      </c>
      <c r="AF144" s="18">
        <f>+MIN(G144,J144,M144,P144,S144,V144,D144)</f>
        <v>6.3400000000000034</v>
      </c>
      <c r="AG144" s="19">
        <f>+$X$143+AF144</f>
        <v>76.64</v>
      </c>
    </row>
    <row r="145" spans="1:33" x14ac:dyDescent="0.25">
      <c r="A145" s="15"/>
      <c r="B145" s="4">
        <v>40777</v>
      </c>
      <c r="C145" s="6">
        <f>+VLOOKUP(B145,'Data from AGSI_Europe'!D:G,3,FALSE)</f>
        <v>89.4</v>
      </c>
      <c r="E145" s="4">
        <v>41143</v>
      </c>
      <c r="F145" s="6">
        <f>+VLOOKUP(E145,'Data from AGSI_Europe'!D:G,3,FALSE)</f>
        <v>82.99</v>
      </c>
      <c r="H145" s="4">
        <v>41508</v>
      </c>
      <c r="I145" s="6">
        <f>+VLOOKUP(H145,'Data from AGSI_Europe'!D:G,3,FALSE)</f>
        <v>70.7</v>
      </c>
      <c r="K145" s="4">
        <v>41873</v>
      </c>
      <c r="L145" s="6">
        <f>+VLOOKUP(K145,'Data from AGSI_Europe'!D:G,3,FALSE)</f>
        <v>86.83</v>
      </c>
      <c r="N145" s="4">
        <v>42238</v>
      </c>
      <c r="O145" s="6">
        <f>+VLOOKUP(N145,'Data from AGSI_Europe'!D:G,3,FALSE)</f>
        <v>71.599999999999994</v>
      </c>
      <c r="Q145" s="4">
        <v>42604</v>
      </c>
      <c r="R145" s="6">
        <f>+VLOOKUP(Q145,'Data from AGSI_Europe'!D:G,3,FALSE)</f>
        <v>81.5</v>
      </c>
      <c r="T145" s="4">
        <v>42969</v>
      </c>
      <c r="U145" s="6">
        <f>+VLOOKUP(T145,'Data from AGSI_Europe'!D:G,3,FALSE)</f>
        <v>73.319999999999993</v>
      </c>
      <c r="W145" s="4">
        <v>43334</v>
      </c>
      <c r="X145" s="6">
        <f>+VLOOKUP(W145,'Data from AGSI_Europe'!D:G,3,FALSE)</f>
        <v>71.010000000000005</v>
      </c>
      <c r="AA145" s="17" t="s">
        <v>24</v>
      </c>
      <c r="AB145" s="17">
        <f>+MAX(D143,G143,J143,M143,P143,S143,V143)</f>
        <v>12.450000000000003</v>
      </c>
      <c r="AC145" s="19">
        <f>+$X$143+AB145</f>
        <v>82.75</v>
      </c>
      <c r="AD145" s="33"/>
      <c r="AE145" s="17" t="s">
        <v>24</v>
      </c>
      <c r="AF145" s="17">
        <f>+MAX(G144,J144,M144,P144,S144,V144,D144)</f>
        <v>12.330000000000013</v>
      </c>
      <c r="AG145" s="19">
        <f>+$X$143+AF145</f>
        <v>82.63000000000001</v>
      </c>
    </row>
    <row r="146" spans="1:33" x14ac:dyDescent="0.25">
      <c r="A146" s="15"/>
      <c r="B146" s="4">
        <v>40778</v>
      </c>
      <c r="C146" s="6">
        <f>+VLOOKUP(B146,'Data from AGSI_Europe'!D:G,3,FALSE)</f>
        <v>89.62</v>
      </c>
      <c r="E146" s="4">
        <v>41144</v>
      </c>
      <c r="F146" s="6">
        <f>+VLOOKUP(E146,'Data from AGSI_Europe'!D:G,3,FALSE)</f>
        <v>83.27</v>
      </c>
      <c r="H146" s="4">
        <v>41509</v>
      </c>
      <c r="I146" s="6">
        <f>+VLOOKUP(H146,'Data from AGSI_Europe'!D:G,3,FALSE)</f>
        <v>71.03</v>
      </c>
      <c r="K146" s="4">
        <v>41874</v>
      </c>
      <c r="L146" s="6">
        <f>+VLOOKUP(K146,'Data from AGSI_Europe'!D:G,3,FALSE)</f>
        <v>87.08</v>
      </c>
      <c r="N146" s="4">
        <v>42239</v>
      </c>
      <c r="O146" s="6">
        <f>+VLOOKUP(N146,'Data from AGSI_Europe'!D:G,3,FALSE)</f>
        <v>72.03</v>
      </c>
      <c r="Q146" s="4">
        <v>42605</v>
      </c>
      <c r="R146" s="6">
        <f>+VLOOKUP(Q146,'Data from AGSI_Europe'!D:G,3,FALSE)</f>
        <v>81.709999999999994</v>
      </c>
      <c r="T146" s="4">
        <v>42970</v>
      </c>
      <c r="U146" s="6">
        <f>+VLOOKUP(T146,'Data from AGSI_Europe'!D:G,3,FALSE)</f>
        <v>73.680000000000007</v>
      </c>
      <c r="W146" s="4">
        <v>43335</v>
      </c>
      <c r="X146" s="6">
        <f>+VLOOKUP(W146,'Data from AGSI_Europe'!D:G,3,FALSE)</f>
        <v>71.36</v>
      </c>
    </row>
    <row r="147" spans="1:33" x14ac:dyDescent="0.25">
      <c r="A147" s="15"/>
      <c r="B147" s="4">
        <v>40779</v>
      </c>
      <c r="C147" s="6">
        <f>+VLOOKUP(B147,'Data from AGSI_Europe'!D:G,3,FALSE)</f>
        <v>89.85</v>
      </c>
      <c r="E147" s="4">
        <v>41145</v>
      </c>
      <c r="F147" s="6">
        <f>+VLOOKUP(E147,'Data from AGSI_Europe'!D:G,3,FALSE)</f>
        <v>83.55</v>
      </c>
      <c r="H147" s="4">
        <v>41510</v>
      </c>
      <c r="I147" s="6">
        <f>+VLOOKUP(H147,'Data from AGSI_Europe'!D:G,3,FALSE)</f>
        <v>71.39</v>
      </c>
      <c r="K147" s="4">
        <v>41875</v>
      </c>
      <c r="L147" s="6">
        <f>+VLOOKUP(K147,'Data from AGSI_Europe'!D:G,3,FALSE)</f>
        <v>87.33</v>
      </c>
      <c r="N147" s="4">
        <v>42240</v>
      </c>
      <c r="O147" s="6">
        <f>+VLOOKUP(N147,'Data from AGSI_Europe'!D:G,3,FALSE)</f>
        <v>72.37</v>
      </c>
      <c r="Q147" s="4">
        <v>42606</v>
      </c>
      <c r="R147" s="6">
        <f>+VLOOKUP(Q147,'Data from AGSI_Europe'!D:G,3,FALSE)</f>
        <v>81.94</v>
      </c>
      <c r="T147" s="4">
        <v>42971</v>
      </c>
      <c r="U147" s="6">
        <f>+VLOOKUP(T147,'Data from AGSI_Europe'!D:G,3,FALSE)</f>
        <v>74.13</v>
      </c>
      <c r="W147" s="4">
        <v>43336</v>
      </c>
      <c r="X147" s="6">
        <f>+VLOOKUP(W147,'Data from AGSI_Europe'!D:G,3,FALSE)</f>
        <v>71.680000000000007</v>
      </c>
    </row>
    <row r="148" spans="1:33" x14ac:dyDescent="0.25">
      <c r="A148" s="15"/>
      <c r="B148" s="25">
        <v>40780</v>
      </c>
      <c r="C148" s="26">
        <f>+VLOOKUP(B148,'Data from AGSI_Europe'!D:G,3,FALSE)</f>
        <v>90.07</v>
      </c>
      <c r="D148" s="24"/>
      <c r="E148" s="25">
        <v>41146</v>
      </c>
      <c r="F148" s="26">
        <f>+VLOOKUP(E148,'Data from AGSI_Europe'!D:G,3,FALSE)</f>
        <v>83.87</v>
      </c>
      <c r="G148" s="24"/>
      <c r="H148" s="25">
        <v>41511</v>
      </c>
      <c r="I148" s="26">
        <f>+VLOOKUP(H148,'Data from AGSI_Europe'!D:G,3,FALSE)</f>
        <v>71.8</v>
      </c>
      <c r="J148" s="24"/>
      <c r="K148" s="25">
        <v>41876</v>
      </c>
      <c r="L148" s="26">
        <f>+VLOOKUP(K148,'Data from AGSI_Europe'!D:G,3,FALSE)</f>
        <v>87.51</v>
      </c>
      <c r="M148" s="24"/>
      <c r="N148" s="25">
        <v>42241</v>
      </c>
      <c r="O148" s="26">
        <f>+VLOOKUP(N148,'Data from AGSI_Europe'!D:G,3,FALSE)</f>
        <v>72.650000000000006</v>
      </c>
      <c r="P148" s="24"/>
      <c r="Q148" s="25">
        <v>42607</v>
      </c>
      <c r="R148" s="26">
        <f>+VLOOKUP(Q148,'Data from AGSI_Europe'!D:G,3,FALSE)</f>
        <v>82.14</v>
      </c>
      <c r="S148" s="24"/>
      <c r="T148" s="25">
        <v>42972</v>
      </c>
      <c r="U148" s="26">
        <f>+VLOOKUP(T148,'Data from AGSI_Europe'!D:G,3,FALSE)</f>
        <v>74.55</v>
      </c>
      <c r="V148" s="24"/>
      <c r="W148" s="25">
        <v>43337</v>
      </c>
      <c r="X148" s="26">
        <f>+VLOOKUP(W148,'Data from AGSI_Europe'!D:G,3,FALSE)</f>
        <v>72.14</v>
      </c>
    </row>
    <row r="149" spans="1:33" x14ac:dyDescent="0.25">
      <c r="A149" s="15"/>
      <c r="B149" s="25">
        <v>40781</v>
      </c>
      <c r="C149" s="26">
        <f>+VLOOKUP(B149,'Data from AGSI_Europe'!D:G,3,FALSE)</f>
        <v>90.32</v>
      </c>
      <c r="D149" s="24"/>
      <c r="E149" s="25">
        <v>41147</v>
      </c>
      <c r="F149" s="26">
        <f>+VLOOKUP(E149,'Data from AGSI_Europe'!D:G,3,FALSE)</f>
        <v>84.18</v>
      </c>
      <c r="G149" s="24"/>
      <c r="H149" s="25">
        <v>41512</v>
      </c>
      <c r="I149" s="26">
        <f>+VLOOKUP(H149,'Data from AGSI_Europe'!D:G,3,FALSE)</f>
        <v>72.14</v>
      </c>
      <c r="J149" s="24"/>
      <c r="K149" s="25">
        <v>41877</v>
      </c>
      <c r="L149" s="26">
        <f>+VLOOKUP(K149,'Data from AGSI_Europe'!D:G,3,FALSE)</f>
        <v>87.63</v>
      </c>
      <c r="M149" s="24"/>
      <c r="N149" s="25">
        <v>42242</v>
      </c>
      <c r="O149" s="26">
        <f>+VLOOKUP(N149,'Data from AGSI_Europe'!D:G,3,FALSE)</f>
        <v>72.94</v>
      </c>
      <c r="P149" s="24"/>
      <c r="Q149" s="25">
        <v>42608</v>
      </c>
      <c r="R149" s="26">
        <f>+VLOOKUP(Q149,'Data from AGSI_Europe'!D:G,3,FALSE)</f>
        <v>82.4</v>
      </c>
      <c r="S149" s="24"/>
      <c r="T149" s="25">
        <v>42973</v>
      </c>
      <c r="U149" s="26">
        <f>+VLOOKUP(T149,'Data from AGSI_Europe'!D:G,3,FALSE)</f>
        <v>75.040000000000006</v>
      </c>
      <c r="V149" s="24"/>
      <c r="W149" s="25">
        <v>43338</v>
      </c>
      <c r="X149" s="26">
        <f>+VLOOKUP(W149,'Data from AGSI_Europe'!D:G,3,FALSE)</f>
        <v>72.58</v>
      </c>
      <c r="AA149" s="134"/>
      <c r="AB149" s="134"/>
      <c r="AC149" s="134"/>
      <c r="AD149" s="134"/>
      <c r="AE149" s="134"/>
      <c r="AF149" s="134"/>
      <c r="AG149" s="134"/>
    </row>
    <row r="150" spans="1:33" x14ac:dyDescent="0.25">
      <c r="A150" s="15"/>
      <c r="B150" s="25">
        <v>40782</v>
      </c>
      <c r="C150" s="26">
        <f>+VLOOKUP(B150,'Data from AGSI_Europe'!D:G,3,FALSE)</f>
        <v>90.6</v>
      </c>
      <c r="D150" s="38"/>
      <c r="E150" s="25">
        <v>41148</v>
      </c>
      <c r="F150" s="26">
        <f>+VLOOKUP(E150,'Data from AGSI_Europe'!D:G,3,FALSE)</f>
        <v>84.45</v>
      </c>
      <c r="G150" s="38"/>
      <c r="H150" s="25">
        <v>41513</v>
      </c>
      <c r="I150" s="26">
        <f>+VLOOKUP(H150,'Data from AGSI_Europe'!D:G,3,FALSE)</f>
        <v>72.45</v>
      </c>
      <c r="J150" s="38"/>
      <c r="K150" s="25">
        <v>41878</v>
      </c>
      <c r="L150" s="26">
        <f>+VLOOKUP(K150,'Data from AGSI_Europe'!D:G,3,FALSE)</f>
        <v>87.77</v>
      </c>
      <c r="M150" s="38"/>
      <c r="N150" s="25">
        <v>42243</v>
      </c>
      <c r="O150" s="26">
        <f>+VLOOKUP(N150,'Data from AGSI_Europe'!D:G,3,FALSE)</f>
        <v>73.239999999999995</v>
      </c>
      <c r="P150" s="38"/>
      <c r="Q150" s="25">
        <v>42609</v>
      </c>
      <c r="R150" s="26">
        <f>+VLOOKUP(Q150,'Data from AGSI_Europe'!D:G,3,FALSE)</f>
        <v>82.69</v>
      </c>
      <c r="S150" s="38"/>
      <c r="T150" s="25">
        <v>42974</v>
      </c>
      <c r="U150" s="26">
        <f>+VLOOKUP(T150,'Data from AGSI_Europe'!D:G,3,FALSE)</f>
        <v>75.540000000000006</v>
      </c>
      <c r="V150" s="38"/>
      <c r="W150" s="25">
        <v>43339</v>
      </c>
      <c r="X150" s="26">
        <f>+VLOOKUP(W150,'Data from AGSI_Europe'!D:G,3,FALSE)</f>
        <v>72.900000000000006</v>
      </c>
      <c r="AA150" s="24"/>
      <c r="AB150" s="43"/>
      <c r="AC150" s="100"/>
      <c r="AD150" s="45"/>
      <c r="AE150" s="24"/>
      <c r="AF150" s="43"/>
      <c r="AG150" s="100"/>
    </row>
    <row r="151" spans="1:33" x14ac:dyDescent="0.25">
      <c r="A151" s="15"/>
      <c r="B151" s="25">
        <v>40783</v>
      </c>
      <c r="C151" s="26">
        <f>+VLOOKUP(B151,'Data from AGSI_Europe'!D:G,3,FALSE)</f>
        <v>90.89</v>
      </c>
      <c r="D151" s="38"/>
      <c r="E151" s="25">
        <v>41149</v>
      </c>
      <c r="F151" s="26">
        <f>+VLOOKUP(E151,'Data from AGSI_Europe'!D:G,3,FALSE)</f>
        <v>84.73</v>
      </c>
      <c r="G151" s="38"/>
      <c r="H151" s="25">
        <v>41514</v>
      </c>
      <c r="I151" s="26">
        <f>+VLOOKUP(H151,'Data from AGSI_Europe'!D:G,3,FALSE)</f>
        <v>72.790000000000006</v>
      </c>
      <c r="J151" s="38"/>
      <c r="K151" s="25">
        <v>41879</v>
      </c>
      <c r="L151" s="26">
        <f>+VLOOKUP(K151,'Data from AGSI_Europe'!D:G,3,FALSE)</f>
        <v>87.9</v>
      </c>
      <c r="M151" s="38"/>
      <c r="N151" s="25">
        <v>42244</v>
      </c>
      <c r="O151" s="26">
        <f>+VLOOKUP(N151,'Data from AGSI_Europe'!D:G,3,FALSE)</f>
        <v>73.56</v>
      </c>
      <c r="P151" s="38"/>
      <c r="Q151" s="25">
        <v>42610</v>
      </c>
      <c r="R151" s="26">
        <f>+VLOOKUP(Q151,'Data from AGSI_Europe'!D:G,3,FALSE)</f>
        <v>83.02</v>
      </c>
      <c r="S151" s="38"/>
      <c r="T151" s="25">
        <v>42975</v>
      </c>
      <c r="U151" s="26">
        <f>+VLOOKUP(T151,'Data from AGSI_Europe'!D:G,3,FALSE)</f>
        <v>75.97</v>
      </c>
      <c r="V151" s="38"/>
      <c r="W151" s="25">
        <v>43340</v>
      </c>
      <c r="X151" s="26">
        <f>+VLOOKUP(W151,'Data from AGSI_Europe'!D:G,3,FALSE)</f>
        <v>73.27</v>
      </c>
      <c r="AA151" s="24"/>
      <c r="AB151" s="43"/>
      <c r="AC151" s="44"/>
      <c r="AD151" s="45"/>
      <c r="AE151" s="24"/>
      <c r="AF151" s="43"/>
      <c r="AG151" s="44"/>
    </row>
    <row r="152" spans="1:33" x14ac:dyDescent="0.25">
      <c r="A152" s="15"/>
      <c r="B152" s="25">
        <v>40784</v>
      </c>
      <c r="C152" s="26">
        <f>+VLOOKUP(B152,'Data from AGSI_Europe'!D:G,3,FALSE)</f>
        <v>91.14</v>
      </c>
      <c r="D152" s="24"/>
      <c r="E152" s="25">
        <v>41150</v>
      </c>
      <c r="F152" s="26">
        <f>+VLOOKUP(E152,'Data from AGSI_Europe'!D:G,3,FALSE)</f>
        <v>85</v>
      </c>
      <c r="G152" s="24"/>
      <c r="H152" s="25">
        <v>41515</v>
      </c>
      <c r="I152" s="26">
        <f>+VLOOKUP(H152,'Data from AGSI_Europe'!D:G,3,FALSE)</f>
        <v>73.099999999999994</v>
      </c>
      <c r="J152" s="24"/>
      <c r="K152" s="25">
        <v>41880</v>
      </c>
      <c r="L152" s="26">
        <f>+VLOOKUP(K152,'Data from AGSI_Europe'!D:G,3,FALSE)</f>
        <v>88.09</v>
      </c>
      <c r="M152" s="24"/>
      <c r="N152" s="25">
        <v>42245</v>
      </c>
      <c r="O152" s="26">
        <f>+VLOOKUP(N152,'Data from AGSI_Europe'!D:G,3,FALSE)</f>
        <v>73.95</v>
      </c>
      <c r="P152" s="24"/>
      <c r="Q152" s="25">
        <v>42611</v>
      </c>
      <c r="R152" s="26">
        <f>+VLOOKUP(Q152,'Data from AGSI_Europe'!D:G,3,FALSE)</f>
        <v>83.24</v>
      </c>
      <c r="S152" s="24"/>
      <c r="T152" s="25">
        <v>42976</v>
      </c>
      <c r="U152" s="26">
        <f>+VLOOKUP(T152,'Data from AGSI_Europe'!D:G,3,FALSE)</f>
        <v>76.33</v>
      </c>
      <c r="V152" s="24"/>
      <c r="W152" s="25">
        <v>43341</v>
      </c>
      <c r="X152" s="26">
        <f>+VLOOKUP(W152,'Data from AGSI_Europe'!D:G,3,FALSE)</f>
        <v>73.569999999999993</v>
      </c>
      <c r="AA152" s="24"/>
      <c r="AB152" s="24"/>
      <c r="AC152" s="44"/>
      <c r="AD152" s="45"/>
      <c r="AE152" s="24"/>
      <c r="AF152" s="24"/>
      <c r="AG152" s="44"/>
    </row>
    <row r="153" spans="1:33" x14ac:dyDescent="0.25">
      <c r="A153" s="15"/>
      <c r="B153" s="4">
        <v>40785</v>
      </c>
      <c r="C153" s="6">
        <f>+VLOOKUP(B153,'Data from AGSI_Europe'!D:G,3,FALSE)</f>
        <v>91.35</v>
      </c>
      <c r="E153" s="4">
        <v>41151</v>
      </c>
      <c r="F153" s="6">
        <f>+VLOOKUP(E153,'Data from AGSI_Europe'!D:G,3,FALSE)</f>
        <v>85.27</v>
      </c>
      <c r="H153" s="4">
        <v>41516</v>
      </c>
      <c r="I153" s="6">
        <f>+VLOOKUP(H153,'Data from AGSI_Europe'!D:G,3,FALSE)</f>
        <v>73.42</v>
      </c>
      <c r="K153" s="4">
        <v>41881</v>
      </c>
      <c r="L153" s="6">
        <f>+VLOOKUP(K153,'Data from AGSI_Europe'!D:G,3,FALSE)</f>
        <v>88.33</v>
      </c>
      <c r="N153" s="4">
        <v>42246</v>
      </c>
      <c r="O153" s="6">
        <f>+VLOOKUP(N153,'Data from AGSI_Europe'!D:G,3,FALSE)</f>
        <v>74.349999999999994</v>
      </c>
      <c r="Q153" s="4">
        <v>42612</v>
      </c>
      <c r="R153" s="6">
        <f>+VLOOKUP(Q153,'Data from AGSI_Europe'!D:G,3,FALSE)</f>
        <v>83.45</v>
      </c>
      <c r="T153" s="4">
        <v>42977</v>
      </c>
      <c r="U153" s="6">
        <f>+VLOOKUP(T153,'Data from AGSI_Europe'!D:G,3,FALSE)</f>
        <v>76.69</v>
      </c>
      <c r="W153" s="4">
        <v>43342</v>
      </c>
      <c r="X153" s="6">
        <f>+VLOOKUP(W153,'Data from AGSI_Europe'!D:G,3,FALSE)</f>
        <v>73.86</v>
      </c>
    </row>
    <row r="154" spans="1:33" x14ac:dyDescent="0.25">
      <c r="A154" s="15"/>
      <c r="B154" s="4">
        <v>40786</v>
      </c>
      <c r="C154" s="6">
        <f>+VLOOKUP(B154,'Data from AGSI_Europe'!D:G,3,FALSE)</f>
        <v>91.53</v>
      </c>
      <c r="E154" s="4">
        <v>41152</v>
      </c>
      <c r="F154" s="6">
        <f>+VLOOKUP(E154,'Data from AGSI_Europe'!D:G,3,FALSE)</f>
        <v>85.52</v>
      </c>
      <c r="H154" s="4">
        <v>41517</v>
      </c>
      <c r="I154" s="6">
        <f>+VLOOKUP(H154,'Data from AGSI_Europe'!D:G,3,FALSE)</f>
        <v>73.84</v>
      </c>
      <c r="K154" s="4">
        <v>41882</v>
      </c>
      <c r="L154" s="6">
        <f>+VLOOKUP(K154,'Data from AGSI_Europe'!D:G,3,FALSE)</f>
        <v>88.57</v>
      </c>
      <c r="N154" s="4">
        <v>42247</v>
      </c>
      <c r="O154" s="6">
        <f>+VLOOKUP(N154,'Data from AGSI_Europe'!D:G,3,FALSE)</f>
        <v>74.69</v>
      </c>
      <c r="Q154" s="4">
        <v>42613</v>
      </c>
      <c r="R154" s="6">
        <f>+VLOOKUP(Q154,'Data from AGSI_Europe'!D:G,3,FALSE)</f>
        <v>83.63</v>
      </c>
      <c r="T154" s="4">
        <v>42978</v>
      </c>
      <c r="U154" s="6">
        <f>+VLOOKUP(T154,'Data from AGSI_Europe'!D:G,3,FALSE)</f>
        <v>77.09</v>
      </c>
      <c r="W154" s="4">
        <v>43343</v>
      </c>
      <c r="X154" s="6">
        <f>+VLOOKUP(W154,'Data from AGSI_Europe'!D:G,3,FALSE)</f>
        <v>74.09</v>
      </c>
      <c r="AA154" s="221">
        <v>43373</v>
      </c>
      <c r="AB154" s="221"/>
      <c r="AC154" s="221"/>
      <c r="AD154" s="107"/>
      <c r="AE154" s="221">
        <v>43374</v>
      </c>
      <c r="AF154" s="221"/>
      <c r="AG154" s="221"/>
    </row>
    <row r="155" spans="1:33" x14ac:dyDescent="0.25">
      <c r="A155" s="15"/>
      <c r="B155" s="21">
        <v>40787</v>
      </c>
      <c r="C155" s="22">
        <f>+VLOOKUP(B155,'Data from AGSI_Europe'!D:G,3,FALSE)</f>
        <v>91.7</v>
      </c>
      <c r="D155" s="23">
        <f>+C$184-C155</f>
        <v>4.3900000000000006</v>
      </c>
      <c r="E155" s="21">
        <v>41153</v>
      </c>
      <c r="F155" s="22">
        <f>+VLOOKUP(E155,'Data from AGSI_Europe'!D:G,3,FALSE)</f>
        <v>85.81</v>
      </c>
      <c r="G155" s="23">
        <f>+F$184-F155</f>
        <v>5.5300000000000011</v>
      </c>
      <c r="H155" s="21">
        <v>41518</v>
      </c>
      <c r="I155" s="22">
        <f>+VLOOKUP(H155,'Data from AGSI_Europe'!D:G,3,FALSE)</f>
        <v>74.23</v>
      </c>
      <c r="J155" s="23">
        <f>+I$184-I155</f>
        <v>7.5</v>
      </c>
      <c r="K155" s="21">
        <v>41883</v>
      </c>
      <c r="L155" s="22">
        <f>+VLOOKUP(K155,'Data from AGSI_Europe'!D:G,3,FALSE)</f>
        <v>88.63</v>
      </c>
      <c r="M155" s="23">
        <f>+L$184-L155</f>
        <v>4.1700000000000017</v>
      </c>
      <c r="N155" s="21">
        <v>42248</v>
      </c>
      <c r="O155" s="22">
        <f>+VLOOKUP(N155,'Data from AGSI_Europe'!D:G,3,FALSE)</f>
        <v>74.989999999999995</v>
      </c>
      <c r="P155" s="23">
        <f>+O$184-O155</f>
        <v>8.2000000000000028</v>
      </c>
      <c r="Q155" s="21">
        <v>42614</v>
      </c>
      <c r="R155" s="22">
        <f>+VLOOKUP(Q155,'Data from AGSI_Europe'!D:G,3,FALSE)</f>
        <v>83.73</v>
      </c>
      <c r="S155" s="23">
        <f>+R$184-R155</f>
        <v>6.5699999999999932</v>
      </c>
      <c r="T155" s="21">
        <v>42979</v>
      </c>
      <c r="U155" s="22">
        <f>+VLOOKUP(T155,'Data from AGSI_Europe'!D:G,3,FALSE)</f>
        <v>77.430000000000007</v>
      </c>
      <c r="V155" s="23">
        <f>+U$184-U155</f>
        <v>7.1499999999999915</v>
      </c>
      <c r="W155" s="21">
        <v>43344</v>
      </c>
      <c r="X155" s="22">
        <f>+VLOOKUP(W155,'Data from AGSI_Europe'!D:G,3,FALSE)</f>
        <v>74.540000000000006</v>
      </c>
      <c r="AA155" s="17" t="s">
        <v>22</v>
      </c>
      <c r="AB155" s="18">
        <f>+AVERAGE(D155,G155,J155,M155,P155,S155,V155)</f>
        <v>6.2157142857142844</v>
      </c>
      <c r="AC155" s="87">
        <f>+$X$155+AB155</f>
        <v>80.755714285714291</v>
      </c>
      <c r="AD155" s="33"/>
      <c r="AE155" s="17" t="s">
        <v>22</v>
      </c>
      <c r="AF155" s="18">
        <f>+AVERAGE(G156,J156,M156,P156,S156,V156,D156)</f>
        <v>6.2071428571428573</v>
      </c>
      <c r="AG155" s="87">
        <f>+$X$155+AF155</f>
        <v>80.747142857142862</v>
      </c>
    </row>
    <row r="156" spans="1:33" x14ac:dyDescent="0.25">
      <c r="A156" s="15"/>
      <c r="B156" s="4">
        <v>40788</v>
      </c>
      <c r="C156" s="6">
        <f>+VLOOKUP(B156,'Data from AGSI_Europe'!D:G,3,FALSE)</f>
        <v>91.9</v>
      </c>
      <c r="D156" s="23">
        <f>+C$185-C155</f>
        <v>4.5</v>
      </c>
      <c r="E156" s="4">
        <v>41154</v>
      </c>
      <c r="F156" s="6">
        <f>+VLOOKUP(E156,'Data from AGSI_Europe'!D:G,3,FALSE)</f>
        <v>86.11</v>
      </c>
      <c r="G156" s="23">
        <f>+F$185-F155</f>
        <v>5.6899999999999977</v>
      </c>
      <c r="H156" s="4">
        <v>41519</v>
      </c>
      <c r="I156" s="6">
        <f>+VLOOKUP(H156,'Data from AGSI_Europe'!D:G,3,FALSE)</f>
        <v>74.53</v>
      </c>
      <c r="J156" s="23">
        <f>+I$185-I155</f>
        <v>7.7800000000000011</v>
      </c>
      <c r="K156" s="4">
        <v>41884</v>
      </c>
      <c r="L156" s="6">
        <f>+VLOOKUP(K156,'Data from AGSI_Europe'!D:G,3,FALSE)</f>
        <v>88.78</v>
      </c>
      <c r="M156" s="23">
        <f>+L$185-L155</f>
        <v>4.1000000000000085</v>
      </c>
      <c r="N156" s="4">
        <v>42249</v>
      </c>
      <c r="O156" s="6">
        <f>+VLOOKUP(N156,'Data from AGSI_Europe'!D:G,3,FALSE)</f>
        <v>75.27</v>
      </c>
      <c r="P156" s="23">
        <f>+O$185-O155</f>
        <v>7.2199999999999989</v>
      </c>
      <c r="Q156" s="4">
        <v>42615</v>
      </c>
      <c r="R156" s="6">
        <f>+VLOOKUP(Q156,'Data from AGSI_Europe'!D:G,3,FALSE)</f>
        <v>83.93</v>
      </c>
      <c r="S156" s="23">
        <f>+R$185-R155</f>
        <v>6.6599999999999966</v>
      </c>
      <c r="T156" s="4">
        <v>42980</v>
      </c>
      <c r="U156" s="6">
        <f>+VLOOKUP(T156,'Data from AGSI_Europe'!D:G,3,FALSE)</f>
        <v>77.84</v>
      </c>
      <c r="V156" s="23">
        <f>+U$185-U155</f>
        <v>7.5</v>
      </c>
      <c r="W156" s="4">
        <v>43345</v>
      </c>
      <c r="X156" s="6">
        <f>+VLOOKUP(W156,'Data from AGSI_Europe'!D:G,3,FALSE)</f>
        <v>74.95</v>
      </c>
      <c r="AA156" s="17" t="s">
        <v>23</v>
      </c>
      <c r="AB156" s="18">
        <f>+MIN(D155,G155,J155,M155,P155,S155,V155)</f>
        <v>4.1700000000000017</v>
      </c>
      <c r="AC156" s="87">
        <f>+$X$155+AB156</f>
        <v>78.710000000000008</v>
      </c>
      <c r="AD156" s="33"/>
      <c r="AE156" s="17" t="s">
        <v>23</v>
      </c>
      <c r="AF156" s="18">
        <f>+MIN(G156,J156,M156,P156,S156,V156,D156)</f>
        <v>4.1000000000000085</v>
      </c>
      <c r="AG156" s="87">
        <f>+$X$155+AF156</f>
        <v>78.640000000000015</v>
      </c>
    </row>
    <row r="157" spans="1:33" x14ac:dyDescent="0.25">
      <c r="A157" s="15"/>
      <c r="B157" s="4">
        <v>40789</v>
      </c>
      <c r="C157" s="6">
        <f>+VLOOKUP(B157,'Data from AGSI_Europe'!D:G,3,FALSE)</f>
        <v>92.13</v>
      </c>
      <c r="E157" s="4">
        <v>41155</v>
      </c>
      <c r="F157" s="6">
        <f>+VLOOKUP(E157,'Data from AGSI_Europe'!D:G,3,FALSE)</f>
        <v>86.32</v>
      </c>
      <c r="H157" s="4">
        <v>41520</v>
      </c>
      <c r="I157" s="6">
        <f>+VLOOKUP(H157,'Data from AGSI_Europe'!D:G,3,FALSE)</f>
        <v>74.790000000000006</v>
      </c>
      <c r="K157" s="4">
        <v>41885</v>
      </c>
      <c r="L157" s="6">
        <f>+VLOOKUP(K157,'Data from AGSI_Europe'!D:G,3,FALSE)</f>
        <v>88.67</v>
      </c>
      <c r="N157" s="4">
        <v>42250</v>
      </c>
      <c r="O157" s="6">
        <f>+VLOOKUP(N157,'Data from AGSI_Europe'!D:G,3,FALSE)</f>
        <v>75.52</v>
      </c>
      <c r="Q157" s="4">
        <v>42616</v>
      </c>
      <c r="R157" s="6">
        <f>+VLOOKUP(Q157,'Data from AGSI_Europe'!D:G,3,FALSE)</f>
        <v>84.19</v>
      </c>
      <c r="T157" s="4">
        <v>42981</v>
      </c>
      <c r="U157" s="6">
        <f>+VLOOKUP(T157,'Data from AGSI_Europe'!D:G,3,FALSE)</f>
        <v>78.290000000000006</v>
      </c>
      <c r="W157" s="4">
        <v>43346</v>
      </c>
      <c r="X157" s="6">
        <f>+VLOOKUP(W157,'Data from AGSI_Europe'!D:G,3,FALSE)</f>
        <v>75.2</v>
      </c>
      <c r="AA157" s="17" t="s">
        <v>24</v>
      </c>
      <c r="AB157" s="17">
        <f>+MAX(D155,G155,J155,M155,P155,S155,V155)</f>
        <v>8.2000000000000028</v>
      </c>
      <c r="AC157" s="87">
        <f>+$X$155+AB157</f>
        <v>82.740000000000009</v>
      </c>
      <c r="AD157" s="33"/>
      <c r="AE157" s="17" t="s">
        <v>24</v>
      </c>
      <c r="AF157" s="17">
        <f>+MAX(G156,J156,M156,P156,S156,V156,D156)</f>
        <v>7.7800000000000011</v>
      </c>
      <c r="AG157" s="87">
        <f>+$X$155+AF157</f>
        <v>82.320000000000007</v>
      </c>
    </row>
    <row r="158" spans="1:33" x14ac:dyDescent="0.25">
      <c r="A158" s="15"/>
      <c r="B158" s="4">
        <v>40790</v>
      </c>
      <c r="C158" s="6">
        <f>+VLOOKUP(B158,'Data from AGSI_Europe'!D:G,3,FALSE)</f>
        <v>92.37</v>
      </c>
      <c r="E158" s="4">
        <v>41156</v>
      </c>
      <c r="F158" s="6">
        <f>+VLOOKUP(E158,'Data from AGSI_Europe'!D:G,3,FALSE)</f>
        <v>86.57</v>
      </c>
      <c r="H158" s="4">
        <v>41521</v>
      </c>
      <c r="I158" s="6">
        <f>+VLOOKUP(H158,'Data from AGSI_Europe'!D:G,3,FALSE)</f>
        <v>75.09</v>
      </c>
      <c r="K158" s="4">
        <v>41886</v>
      </c>
      <c r="L158" s="6">
        <f>+VLOOKUP(K158,'Data from AGSI_Europe'!D:G,3,FALSE)</f>
        <v>89.01</v>
      </c>
      <c r="N158" s="4">
        <v>42251</v>
      </c>
      <c r="O158" s="6">
        <f>+VLOOKUP(N158,'Data from AGSI_Europe'!D:G,3,FALSE)</f>
        <v>75.81</v>
      </c>
      <c r="Q158" s="4">
        <v>42617</v>
      </c>
      <c r="R158" s="6">
        <f>+VLOOKUP(Q158,'Data from AGSI_Europe'!D:G,3,FALSE)</f>
        <v>84.51</v>
      </c>
      <c r="T158" s="4">
        <v>42982</v>
      </c>
      <c r="U158" s="6">
        <f>+VLOOKUP(T158,'Data from AGSI_Europe'!D:G,3,FALSE)</f>
        <v>78.58</v>
      </c>
      <c r="W158" s="4">
        <v>43347</v>
      </c>
      <c r="X158" s="6">
        <f>+VLOOKUP(W158,'Data from AGSI_Europe'!D:G,3,FALSE)</f>
        <v>75.459999999999994</v>
      </c>
    </row>
    <row r="159" spans="1:33" x14ac:dyDescent="0.25">
      <c r="A159" s="15"/>
      <c r="B159" s="4">
        <v>40791</v>
      </c>
      <c r="C159" s="6">
        <f>+VLOOKUP(B159,'Data from AGSI_Europe'!D:G,3,FALSE)</f>
        <v>92.52</v>
      </c>
      <c r="E159" s="4">
        <v>41157</v>
      </c>
      <c r="F159" s="6">
        <f>+VLOOKUP(E159,'Data from AGSI_Europe'!D:G,3,FALSE)</f>
        <v>86.82</v>
      </c>
      <c r="H159" s="4">
        <v>41522</v>
      </c>
      <c r="I159" s="6">
        <f>+VLOOKUP(H159,'Data from AGSI_Europe'!D:G,3,FALSE)</f>
        <v>75.400000000000006</v>
      </c>
      <c r="K159" s="4">
        <v>41887</v>
      </c>
      <c r="L159" s="6">
        <f>+VLOOKUP(K159,'Data from AGSI_Europe'!D:G,3,FALSE)</f>
        <v>89.24</v>
      </c>
      <c r="N159" s="4">
        <v>42252</v>
      </c>
      <c r="O159" s="6">
        <f>+VLOOKUP(N159,'Data from AGSI_Europe'!D:G,3,FALSE)</f>
        <v>76.19</v>
      </c>
      <c r="Q159" s="4">
        <v>42618</v>
      </c>
      <c r="R159" s="6">
        <f>+VLOOKUP(Q159,'Data from AGSI_Europe'!D:G,3,FALSE)</f>
        <v>84.74</v>
      </c>
      <c r="T159" s="4">
        <v>42983</v>
      </c>
      <c r="U159" s="6">
        <f>+VLOOKUP(T159,'Data from AGSI_Europe'!D:G,3,FALSE)</f>
        <v>78.97</v>
      </c>
      <c r="W159" s="4">
        <v>43348</v>
      </c>
      <c r="X159" s="6">
        <f>+VLOOKUP(W159,'Data from AGSI_Europe'!D:G,3,FALSE)</f>
        <v>75.680000000000007</v>
      </c>
    </row>
    <row r="160" spans="1:33" x14ac:dyDescent="0.25">
      <c r="A160" s="15"/>
      <c r="B160" s="4">
        <v>40792</v>
      </c>
      <c r="C160" s="6">
        <f>+VLOOKUP(B160,'Data from AGSI_Europe'!D:G,3,FALSE)</f>
        <v>92.72</v>
      </c>
      <c r="E160" s="4">
        <v>41158</v>
      </c>
      <c r="F160" s="6">
        <f>+VLOOKUP(E160,'Data from AGSI_Europe'!D:G,3,FALSE)</f>
        <v>87.05</v>
      </c>
      <c r="H160" s="4">
        <v>41523</v>
      </c>
      <c r="I160" s="6">
        <f>+VLOOKUP(H160,'Data from AGSI_Europe'!D:G,3,FALSE)</f>
        <v>75.62</v>
      </c>
      <c r="K160" s="4">
        <v>41888</v>
      </c>
      <c r="L160" s="6">
        <f>+VLOOKUP(K160,'Data from AGSI_Europe'!D:G,3,FALSE)</f>
        <v>89.47</v>
      </c>
      <c r="N160" s="4">
        <v>42253</v>
      </c>
      <c r="O160" s="6">
        <f>+VLOOKUP(N160,'Data from AGSI_Europe'!D:G,3,FALSE)</f>
        <v>76.569999999999993</v>
      </c>
      <c r="Q160" s="4">
        <v>42619</v>
      </c>
      <c r="R160" s="6">
        <f>+VLOOKUP(Q160,'Data from AGSI_Europe'!D:G,3,FALSE)</f>
        <v>84.91</v>
      </c>
      <c r="T160" s="4">
        <v>42984</v>
      </c>
      <c r="U160" s="6">
        <f>+VLOOKUP(T160,'Data from AGSI_Europe'!D:G,3,FALSE)</f>
        <v>79.3</v>
      </c>
      <c r="W160" s="4">
        <v>43349</v>
      </c>
      <c r="X160" s="6">
        <f>+VLOOKUP(W160,'Data from AGSI_Europe'!D:G,3,FALSE)</f>
        <v>75.88</v>
      </c>
    </row>
    <row r="161" spans="1:33" x14ac:dyDescent="0.25">
      <c r="A161" s="15"/>
      <c r="B161" s="4">
        <v>40793</v>
      </c>
      <c r="C161" s="6">
        <f>+VLOOKUP(B161,'Data from AGSI_Europe'!D:G,3,FALSE)</f>
        <v>92.89</v>
      </c>
      <c r="E161" s="4">
        <v>41159</v>
      </c>
      <c r="F161" s="6">
        <f>+VLOOKUP(E161,'Data from AGSI_Europe'!D:G,3,FALSE)</f>
        <v>87.28</v>
      </c>
      <c r="H161" s="4">
        <v>41524</v>
      </c>
      <c r="I161" s="6">
        <f>+VLOOKUP(H161,'Data from AGSI_Europe'!D:G,3,FALSE)</f>
        <v>75.989999999999995</v>
      </c>
      <c r="K161" s="4">
        <v>41889</v>
      </c>
      <c r="L161" s="6">
        <f>+VLOOKUP(K161,'Data from AGSI_Europe'!D:G,3,FALSE)</f>
        <v>89.72</v>
      </c>
      <c r="N161" s="4">
        <v>42254</v>
      </c>
      <c r="O161" s="6">
        <f>+VLOOKUP(N161,'Data from AGSI_Europe'!D:G,3,FALSE)</f>
        <v>76.83</v>
      </c>
      <c r="Q161" s="4">
        <v>42620</v>
      </c>
      <c r="R161" s="6">
        <f>+VLOOKUP(Q161,'Data from AGSI_Europe'!D:G,3,FALSE)</f>
        <v>85.03</v>
      </c>
      <c r="T161" s="4">
        <v>42985</v>
      </c>
      <c r="U161" s="6">
        <f>+VLOOKUP(T161,'Data from AGSI_Europe'!D:G,3,FALSE)</f>
        <v>79.64</v>
      </c>
      <c r="W161" s="4">
        <v>43350</v>
      </c>
      <c r="X161" s="6">
        <f>+VLOOKUP(W161,'Data from AGSI_Europe'!D:G,3,FALSE)</f>
        <v>76.02</v>
      </c>
    </row>
    <row r="162" spans="1:33" x14ac:dyDescent="0.25">
      <c r="A162" s="15"/>
      <c r="B162" s="4">
        <v>40794</v>
      </c>
      <c r="C162" s="6">
        <f>+VLOOKUP(B162,'Data from AGSI_Europe'!D:G,3,FALSE)</f>
        <v>93.02</v>
      </c>
      <c r="E162" s="4">
        <v>41160</v>
      </c>
      <c r="F162" s="6">
        <f>+VLOOKUP(E162,'Data from AGSI_Europe'!D:G,3,FALSE)</f>
        <v>87.58</v>
      </c>
      <c r="H162" s="4">
        <v>41525</v>
      </c>
      <c r="I162" s="6">
        <f>+VLOOKUP(H162,'Data from AGSI_Europe'!D:G,3,FALSE)</f>
        <v>76.36</v>
      </c>
      <c r="K162" s="4">
        <v>41890</v>
      </c>
      <c r="L162" s="6">
        <f>+VLOOKUP(K162,'Data from AGSI_Europe'!D:G,3,FALSE)</f>
        <v>89.88</v>
      </c>
      <c r="N162" s="4">
        <v>42255</v>
      </c>
      <c r="O162" s="6">
        <f>+VLOOKUP(N162,'Data from AGSI_Europe'!D:G,3,FALSE)</f>
        <v>77.08</v>
      </c>
      <c r="Q162" s="4">
        <v>42621</v>
      </c>
      <c r="R162" s="6">
        <f>+VLOOKUP(Q162,'Data from AGSI_Europe'!D:G,3,FALSE)</f>
        <v>85.26</v>
      </c>
      <c r="T162" s="4">
        <v>42986</v>
      </c>
      <c r="U162" s="6">
        <f>+VLOOKUP(T162,'Data from AGSI_Europe'!D:G,3,FALSE)</f>
        <v>80.819999999999993</v>
      </c>
      <c r="W162" s="4">
        <v>43351</v>
      </c>
      <c r="X162" s="6">
        <f>+VLOOKUP(W162,'Data from AGSI_Europe'!D:G,3,FALSE)</f>
        <v>76.3</v>
      </c>
    </row>
    <row r="163" spans="1:33" x14ac:dyDescent="0.25">
      <c r="A163" s="15"/>
      <c r="B163" s="4">
        <v>40795</v>
      </c>
      <c r="C163" s="6">
        <f>+VLOOKUP(B163,'Data from AGSI_Europe'!D:G,3,FALSE)</f>
        <v>93.18</v>
      </c>
      <c r="E163" s="4">
        <v>41161</v>
      </c>
      <c r="F163" s="6">
        <f>+VLOOKUP(E163,'Data from AGSI_Europe'!D:G,3,FALSE)</f>
        <v>87.87</v>
      </c>
      <c r="H163" s="4">
        <v>41526</v>
      </c>
      <c r="I163" s="6">
        <f>+VLOOKUP(H163,'Data from AGSI_Europe'!D:G,3,FALSE)</f>
        <v>76.62</v>
      </c>
      <c r="K163" s="4">
        <v>41891</v>
      </c>
      <c r="L163" s="6">
        <f>+VLOOKUP(K163,'Data from AGSI_Europe'!D:G,3,FALSE)</f>
        <v>89.99</v>
      </c>
      <c r="N163" s="4">
        <v>42256</v>
      </c>
      <c r="O163" s="6">
        <f>+VLOOKUP(N163,'Data from AGSI_Europe'!D:G,3,FALSE)</f>
        <v>77.290000000000006</v>
      </c>
      <c r="Q163" s="4">
        <v>42622</v>
      </c>
      <c r="R163" s="6">
        <f>+VLOOKUP(Q163,'Data from AGSI_Europe'!D:G,3,FALSE)</f>
        <v>85.45</v>
      </c>
      <c r="T163" s="4">
        <v>42987</v>
      </c>
      <c r="U163" s="6">
        <f>+VLOOKUP(T163,'Data from AGSI_Europe'!D:G,3,FALSE)</f>
        <v>81.209999999999994</v>
      </c>
      <c r="W163" s="4">
        <v>43352</v>
      </c>
      <c r="X163" s="6">
        <f>+VLOOKUP(W163,'Data from AGSI_Europe'!D:G,3,FALSE)</f>
        <v>76.62</v>
      </c>
      <c r="AA163" s="221">
        <v>43373</v>
      </c>
      <c r="AB163" s="221"/>
      <c r="AC163" s="221"/>
      <c r="AD163" s="107"/>
      <c r="AE163" s="221">
        <v>43374</v>
      </c>
      <c r="AF163" s="221"/>
      <c r="AG163" s="221"/>
    </row>
    <row r="164" spans="1:33" x14ac:dyDescent="0.25">
      <c r="A164" s="15"/>
      <c r="B164" s="21">
        <v>40796</v>
      </c>
      <c r="C164" s="22">
        <f>+VLOOKUP(B164,'Data from AGSI_Europe'!D:G,3,FALSE)</f>
        <v>93.41</v>
      </c>
      <c r="D164" s="23">
        <f>+C$184-C164</f>
        <v>2.6800000000000068</v>
      </c>
      <c r="E164" s="21">
        <v>41162</v>
      </c>
      <c r="F164" s="22">
        <f>+VLOOKUP(E164,'Data from AGSI_Europe'!D:G,3,FALSE)</f>
        <v>88.02</v>
      </c>
      <c r="G164" s="23">
        <f>+F$184-F164</f>
        <v>3.3200000000000074</v>
      </c>
      <c r="H164" s="21">
        <v>41527</v>
      </c>
      <c r="I164" s="22">
        <f>+VLOOKUP(H164,'Data from AGSI_Europe'!D:G,3,FALSE)</f>
        <v>76.87</v>
      </c>
      <c r="J164" s="23">
        <f>+I$184-I164</f>
        <v>4.8599999999999994</v>
      </c>
      <c r="K164" s="21">
        <v>41892</v>
      </c>
      <c r="L164" s="22">
        <f>+VLOOKUP(K164,'Data from AGSI_Europe'!D:G,3,FALSE)</f>
        <v>90.11</v>
      </c>
      <c r="M164" s="23">
        <f>+L$184-L164</f>
        <v>2.6899999999999977</v>
      </c>
      <c r="N164" s="21">
        <v>42257</v>
      </c>
      <c r="O164" s="22">
        <f>+VLOOKUP(N164,'Data from AGSI_Europe'!D:G,3,FALSE)</f>
        <v>77.540000000000006</v>
      </c>
      <c r="P164" s="23">
        <f>+O$184-O164</f>
        <v>5.6499999999999915</v>
      </c>
      <c r="Q164" s="21">
        <v>42623</v>
      </c>
      <c r="R164" s="22">
        <f>+VLOOKUP(Q164,'Data from AGSI_Europe'!D:G,3,FALSE)</f>
        <v>85.71</v>
      </c>
      <c r="S164" s="23">
        <f>+R$184-R164</f>
        <v>4.5900000000000034</v>
      </c>
      <c r="T164" s="21">
        <v>42988</v>
      </c>
      <c r="U164" s="22">
        <f>+VLOOKUP(T164,'Data from AGSI_Europe'!D:G,3,FALSE)</f>
        <v>81.63</v>
      </c>
      <c r="V164" s="23">
        <f>+U$184-U164</f>
        <v>2.9500000000000028</v>
      </c>
      <c r="W164" s="21">
        <v>43353</v>
      </c>
      <c r="X164" s="22">
        <f>+VLOOKUP(W164,'Data from AGSI_Europe'!D:G,3,FALSE)</f>
        <v>77.25</v>
      </c>
      <c r="AA164" s="17" t="s">
        <v>22</v>
      </c>
      <c r="AB164" s="18">
        <f>+AVERAGE(D164,G164,J164,M164,P164,S164,V164)</f>
        <v>3.8200000000000012</v>
      </c>
      <c r="AC164" s="87">
        <f>+$X$164+AB164</f>
        <v>81.070000000000007</v>
      </c>
      <c r="AD164" s="33"/>
      <c r="AE164" s="17" t="s">
        <v>22</v>
      </c>
      <c r="AF164" s="18">
        <f>+AVERAGE(G165,J165,M165,P165,S165,V165,D165)</f>
        <v>3.8114285714285745</v>
      </c>
      <c r="AG164" s="87">
        <f>+$X$164+AF164</f>
        <v>81.061428571428578</v>
      </c>
    </row>
    <row r="165" spans="1:33" x14ac:dyDescent="0.25">
      <c r="A165" s="15"/>
      <c r="B165" s="4">
        <v>40797</v>
      </c>
      <c r="C165" s="6">
        <f>+VLOOKUP(B165,'Data from AGSI_Europe'!D:G,3,FALSE)</f>
        <v>93.65</v>
      </c>
      <c r="D165" s="23">
        <f>+C$185-C164</f>
        <v>2.7900000000000063</v>
      </c>
      <c r="E165" s="4">
        <v>41163</v>
      </c>
      <c r="F165" s="6">
        <f>+VLOOKUP(E165,'Data from AGSI_Europe'!D:G,3,FALSE)</f>
        <v>88.15</v>
      </c>
      <c r="G165" s="23">
        <f>+F$185-F164</f>
        <v>3.480000000000004</v>
      </c>
      <c r="H165" s="4">
        <v>41528</v>
      </c>
      <c r="I165" s="6">
        <f>+VLOOKUP(H165,'Data from AGSI_Europe'!D:G,3,FALSE)</f>
        <v>77.11</v>
      </c>
      <c r="J165" s="23">
        <f>+I$185-I164</f>
        <v>5.1400000000000006</v>
      </c>
      <c r="K165" s="4">
        <v>41893</v>
      </c>
      <c r="L165" s="6">
        <f>+VLOOKUP(K165,'Data from AGSI_Europe'!D:G,3,FALSE)</f>
        <v>90.22</v>
      </c>
      <c r="M165" s="23">
        <f>+L$185-L164</f>
        <v>2.6200000000000045</v>
      </c>
      <c r="N165" s="4">
        <v>42258</v>
      </c>
      <c r="O165" s="6">
        <f>+VLOOKUP(N165,'Data from AGSI_Europe'!D:G,3,FALSE)</f>
        <v>77.8</v>
      </c>
      <c r="P165" s="23">
        <f>+O$185-O164</f>
        <v>4.6699999999999875</v>
      </c>
      <c r="Q165" s="4">
        <v>42624</v>
      </c>
      <c r="R165" s="6">
        <f>+VLOOKUP(Q165,'Data from AGSI_Europe'!D:G,3,FALSE)</f>
        <v>85.99</v>
      </c>
      <c r="S165" s="23">
        <f>+R$185-R164</f>
        <v>4.6800000000000068</v>
      </c>
      <c r="T165" s="4">
        <v>42989</v>
      </c>
      <c r="U165" s="6">
        <f>+VLOOKUP(T165,'Data from AGSI_Europe'!D:G,3,FALSE)</f>
        <v>81.83</v>
      </c>
      <c r="V165" s="23">
        <f>+U$185-U164</f>
        <v>3.3000000000000114</v>
      </c>
      <c r="W165" s="4">
        <v>43354</v>
      </c>
      <c r="X165" s="6">
        <f>+VLOOKUP(W165,'Data from AGSI_Europe'!D:G,3,FALSE)</f>
        <v>77.53</v>
      </c>
      <c r="AA165" s="17" t="s">
        <v>23</v>
      </c>
      <c r="AB165" s="18">
        <f>+MIN(D164,G164,J164,M164,P164,S164,V164)</f>
        <v>2.6800000000000068</v>
      </c>
      <c r="AC165" s="87">
        <f>+$X$164+AB165</f>
        <v>79.930000000000007</v>
      </c>
      <c r="AD165" s="33"/>
      <c r="AE165" s="17" t="s">
        <v>23</v>
      </c>
      <c r="AF165" s="18">
        <f>+MIN(G165,J165,M165,P165,S165,V165,D165)</f>
        <v>2.6200000000000045</v>
      </c>
      <c r="AG165" s="87">
        <f>+$X$164+AF165</f>
        <v>79.87</v>
      </c>
    </row>
    <row r="166" spans="1:33" x14ac:dyDescent="0.25">
      <c r="A166" s="15"/>
      <c r="B166" s="4">
        <v>40798</v>
      </c>
      <c r="C166" s="6">
        <f>+VLOOKUP(B166,'Data from AGSI_Europe'!D:G,3,FALSE)</f>
        <v>93.81</v>
      </c>
      <c r="E166" s="4">
        <v>41164</v>
      </c>
      <c r="F166" s="6">
        <f>+VLOOKUP(E166,'Data from AGSI_Europe'!D:G,3,FALSE)</f>
        <v>88.29</v>
      </c>
      <c r="H166" s="4">
        <v>41529</v>
      </c>
      <c r="I166" s="6">
        <f>+VLOOKUP(H166,'Data from AGSI_Europe'!D:G,3,FALSE)</f>
        <v>77.39</v>
      </c>
      <c r="K166" s="4">
        <v>41894</v>
      </c>
      <c r="L166" s="6">
        <f>+VLOOKUP(K166,'Data from AGSI_Europe'!D:G,3,FALSE)</f>
        <v>90.36</v>
      </c>
      <c r="N166" s="4">
        <v>42259</v>
      </c>
      <c r="O166" s="6">
        <f>+VLOOKUP(N166,'Data from AGSI_Europe'!D:G,3,FALSE)</f>
        <v>78.16</v>
      </c>
      <c r="Q166" s="4">
        <v>42625</v>
      </c>
      <c r="R166" s="6">
        <f>+VLOOKUP(Q166,'Data from AGSI_Europe'!D:G,3,FALSE)</f>
        <v>86.21</v>
      </c>
      <c r="T166" s="4">
        <v>42990</v>
      </c>
      <c r="U166" s="6">
        <f>+VLOOKUP(T166,'Data from AGSI_Europe'!D:G,3,FALSE)</f>
        <v>81.99</v>
      </c>
      <c r="W166" s="4">
        <v>43355</v>
      </c>
      <c r="X166" s="6">
        <f>+VLOOKUP(W166,'Data from AGSI_Europe'!D:G,3,FALSE)</f>
        <v>77.77</v>
      </c>
      <c r="AA166" s="17" t="s">
        <v>24</v>
      </c>
      <c r="AB166" s="17">
        <f>+MAX(D164,G164,J164,M164,P164,S164,V164)</f>
        <v>5.6499999999999915</v>
      </c>
      <c r="AC166" s="87">
        <f>+$X$164+AB166</f>
        <v>82.899999999999991</v>
      </c>
      <c r="AD166" s="33"/>
      <c r="AE166" s="17" t="s">
        <v>24</v>
      </c>
      <c r="AF166" s="17">
        <f>+MAX(G165,J165,M165,P165,S165,V165,D165)</f>
        <v>5.1400000000000006</v>
      </c>
      <c r="AG166" s="87">
        <f>+$X$164+AF166</f>
        <v>82.39</v>
      </c>
    </row>
    <row r="167" spans="1:33" x14ac:dyDescent="0.25">
      <c r="A167" s="15"/>
      <c r="B167" s="4">
        <v>40799</v>
      </c>
      <c r="C167" s="6">
        <f>+VLOOKUP(B167,'Data from AGSI_Europe'!D:G,3,FALSE)</f>
        <v>93.94</v>
      </c>
      <c r="E167" s="4">
        <v>41165</v>
      </c>
      <c r="F167" s="6">
        <f>+VLOOKUP(E167,'Data from AGSI_Europe'!D:G,3,FALSE)</f>
        <v>88.42</v>
      </c>
      <c r="H167" s="4">
        <v>41530</v>
      </c>
      <c r="I167" s="6">
        <f>+VLOOKUP(H167,'Data from AGSI_Europe'!D:G,3,FALSE)</f>
        <v>77.67</v>
      </c>
      <c r="K167" s="4">
        <v>41895</v>
      </c>
      <c r="L167" s="6">
        <f>+VLOOKUP(K167,'Data from AGSI_Europe'!D:G,3,FALSE)</f>
        <v>90.6</v>
      </c>
      <c r="N167" s="4">
        <v>42260</v>
      </c>
      <c r="O167" s="6">
        <f>+VLOOKUP(N167,'Data from AGSI_Europe'!D:G,3,FALSE)</f>
        <v>78.59</v>
      </c>
      <c r="Q167" s="4">
        <v>42626</v>
      </c>
      <c r="R167" s="6">
        <f>+VLOOKUP(Q167,'Data from AGSI_Europe'!D:G,3,FALSE)</f>
        <v>86.39</v>
      </c>
      <c r="T167" s="4">
        <v>42991</v>
      </c>
      <c r="U167" s="6">
        <f>+VLOOKUP(T167,'Data from AGSI_Europe'!D:G,3,FALSE)</f>
        <v>82.27</v>
      </c>
      <c r="W167" s="4">
        <v>43356</v>
      </c>
      <c r="X167" s="6">
        <f>+VLOOKUP(W167,'Data from AGSI_Europe'!D:G,3,FALSE)</f>
        <v>77.900000000000006</v>
      </c>
    </row>
    <row r="168" spans="1:33" x14ac:dyDescent="0.25">
      <c r="A168" s="15"/>
      <c r="B168" s="4">
        <v>40800</v>
      </c>
      <c r="C168" s="6">
        <f>+VLOOKUP(B168,'Data from AGSI_Europe'!D:G,3,FALSE)</f>
        <v>94.08</v>
      </c>
      <c r="E168" s="4">
        <v>41166</v>
      </c>
      <c r="F168" s="6">
        <f>+VLOOKUP(E168,'Data from AGSI_Europe'!D:G,3,FALSE)</f>
        <v>88.61</v>
      </c>
      <c r="H168" s="4">
        <v>41531</v>
      </c>
      <c r="I168" s="6">
        <f>+VLOOKUP(H168,'Data from AGSI_Europe'!D:G,3,FALSE)</f>
        <v>78.02</v>
      </c>
      <c r="K168" s="4">
        <v>41896</v>
      </c>
      <c r="L168" s="6">
        <f>+VLOOKUP(K168,'Data from AGSI_Europe'!D:G,3,FALSE)</f>
        <v>90.83</v>
      </c>
      <c r="N168" s="4">
        <v>42261</v>
      </c>
      <c r="O168" s="6">
        <f>+VLOOKUP(N168,'Data from AGSI_Europe'!D:G,3,FALSE)</f>
        <v>78.92</v>
      </c>
      <c r="Q168" s="4">
        <v>42627</v>
      </c>
      <c r="R168" s="6">
        <f>+VLOOKUP(Q168,'Data from AGSI_Europe'!D:G,3,FALSE)</f>
        <v>86.56</v>
      </c>
      <c r="T168" s="4">
        <v>42992</v>
      </c>
      <c r="U168" s="6">
        <f>+VLOOKUP(T168,'Data from AGSI_Europe'!D:G,3,FALSE)</f>
        <v>82.27</v>
      </c>
      <c r="W168" s="4">
        <v>43357</v>
      </c>
      <c r="X168" s="6">
        <f>+VLOOKUP(W168,'Data from AGSI_Europe'!D:G,3,FALSE)</f>
        <v>78.290000000000006</v>
      </c>
      <c r="AA168" s="221">
        <v>43373</v>
      </c>
      <c r="AB168" s="221"/>
      <c r="AC168" s="221"/>
      <c r="AE168" s="221">
        <v>43374</v>
      </c>
      <c r="AF168" s="221"/>
      <c r="AG168" s="221"/>
    </row>
    <row r="169" spans="1:33" x14ac:dyDescent="0.25">
      <c r="A169" s="15"/>
      <c r="B169" s="21">
        <v>40801</v>
      </c>
      <c r="C169" s="22">
        <f>+VLOOKUP(B169,'Data from AGSI_Europe'!D:G,3,FALSE)</f>
        <v>94.2</v>
      </c>
      <c r="D169" s="23">
        <f>+C$184-C169</f>
        <v>1.8900000000000006</v>
      </c>
      <c r="E169" s="21">
        <v>41167</v>
      </c>
      <c r="F169" s="22">
        <f>+VLOOKUP(E169,'Data from AGSI_Europe'!D:G,3,FALSE)</f>
        <v>88.82</v>
      </c>
      <c r="G169" s="23">
        <f>+F$184-F169</f>
        <v>2.5200000000000102</v>
      </c>
      <c r="H169" s="21">
        <v>41532</v>
      </c>
      <c r="I169" s="22">
        <f>+VLOOKUP(H169,'Data from AGSI_Europe'!D:G,3,FALSE)</f>
        <v>78.37</v>
      </c>
      <c r="J169" s="23">
        <f>+I$184-I169</f>
        <v>3.3599999999999994</v>
      </c>
      <c r="K169" s="21">
        <v>41897</v>
      </c>
      <c r="L169" s="22">
        <f>+VLOOKUP(K169,'Data from AGSI_Europe'!D:G,3,FALSE)</f>
        <v>90.98</v>
      </c>
      <c r="M169" s="23">
        <f>+L$184-L169</f>
        <v>1.8199999999999932</v>
      </c>
      <c r="N169" s="21">
        <v>42262</v>
      </c>
      <c r="O169" s="22">
        <f>+VLOOKUP(N169,'Data from AGSI_Europe'!D:G,3,FALSE)</f>
        <v>79.25</v>
      </c>
      <c r="P169" s="23">
        <f>+O$184-O169</f>
        <v>3.9399999999999977</v>
      </c>
      <c r="Q169" s="21">
        <v>42628</v>
      </c>
      <c r="R169" s="22">
        <f>+VLOOKUP(Q169,'Data from AGSI_Europe'!D:G,3,FALSE)</f>
        <v>86.72</v>
      </c>
      <c r="S169" s="23">
        <f>+R$184-R169</f>
        <v>3.5799999999999983</v>
      </c>
      <c r="T169" s="21">
        <v>42993</v>
      </c>
      <c r="U169" s="22">
        <f>+VLOOKUP(T169,'Data from AGSI_Europe'!D:G,3,FALSE)</f>
        <v>82.37</v>
      </c>
      <c r="V169" s="23">
        <f>+U$184-U169</f>
        <v>2.2099999999999937</v>
      </c>
      <c r="W169" s="21">
        <v>43358</v>
      </c>
      <c r="X169" s="22">
        <f>+VLOOKUP(W169,'Data from AGSI_Europe'!D:G,3,FALSE)</f>
        <v>78.760000000000005</v>
      </c>
      <c r="AA169" s="17" t="s">
        <v>22</v>
      </c>
      <c r="AB169" s="18">
        <f>+AVERAGE(D169,G169,J169,M169,P169,S169,V169)</f>
        <v>2.7599999999999989</v>
      </c>
      <c r="AC169" s="87">
        <f>+$X$169+AB169</f>
        <v>81.52000000000001</v>
      </c>
      <c r="AE169" s="17" t="s">
        <v>22</v>
      </c>
      <c r="AF169" s="18">
        <f>+AVERAGE(G170,J170,M170,P170,S170,V170,D170)</f>
        <v>2.7514285714285722</v>
      </c>
      <c r="AG169" s="87">
        <f>+$X$169+AF169</f>
        <v>81.511428571428581</v>
      </c>
    </row>
    <row r="170" spans="1:33" x14ac:dyDescent="0.25">
      <c r="A170" s="15"/>
      <c r="B170" s="4">
        <v>40802</v>
      </c>
      <c r="C170" s="6">
        <f>+VLOOKUP(B170,'Data from AGSI_Europe'!D:G,3,FALSE)</f>
        <v>94.37</v>
      </c>
      <c r="D170" s="23">
        <f>+C$185-C169</f>
        <v>2</v>
      </c>
      <c r="E170" s="4">
        <v>41168</v>
      </c>
      <c r="F170" s="6">
        <f>+VLOOKUP(E170,'Data from AGSI_Europe'!D:G,3,FALSE)</f>
        <v>89.05</v>
      </c>
      <c r="G170" s="23">
        <f>+F$185-F169</f>
        <v>2.6800000000000068</v>
      </c>
      <c r="H170" s="4">
        <v>41533</v>
      </c>
      <c r="I170" s="6">
        <f>+VLOOKUP(H170,'Data from AGSI_Europe'!D:G,3,FALSE)</f>
        <v>78.62</v>
      </c>
      <c r="J170" s="23">
        <f>+I$185-I169</f>
        <v>3.6400000000000006</v>
      </c>
      <c r="K170" s="4">
        <v>41898</v>
      </c>
      <c r="L170" s="6">
        <f>+VLOOKUP(K170,'Data from AGSI_Europe'!D:G,3,FALSE)</f>
        <v>91.07</v>
      </c>
      <c r="M170" s="23">
        <f>+L$185-L169</f>
        <v>1.75</v>
      </c>
      <c r="N170" s="4">
        <v>42263</v>
      </c>
      <c r="O170" s="6">
        <f>+VLOOKUP(N170,'Data from AGSI_Europe'!D:G,3,FALSE)</f>
        <v>79.540000000000006</v>
      </c>
      <c r="P170" s="23">
        <f>+O$185-O169</f>
        <v>2.9599999999999937</v>
      </c>
      <c r="Q170" s="4">
        <v>42629</v>
      </c>
      <c r="R170" s="6">
        <f>+VLOOKUP(Q170,'Data from AGSI_Europe'!D:G,3,FALSE)</f>
        <v>86.9</v>
      </c>
      <c r="S170" s="23">
        <f>+R$185-R169</f>
        <v>3.6700000000000017</v>
      </c>
      <c r="T170" s="4">
        <v>42994</v>
      </c>
      <c r="U170" s="6">
        <f>+VLOOKUP(T170,'Data from AGSI_Europe'!D:G,3,FALSE)</f>
        <v>82.59</v>
      </c>
      <c r="V170" s="23">
        <f>+U$185-U169</f>
        <v>2.5600000000000023</v>
      </c>
      <c r="W170" s="4">
        <v>43359</v>
      </c>
      <c r="X170" s="6">
        <f>+VLOOKUP(W170,'Data from AGSI_Europe'!D:G,3,FALSE)</f>
        <v>79.19</v>
      </c>
      <c r="AA170" s="17" t="s">
        <v>23</v>
      </c>
      <c r="AB170" s="18">
        <f>+MIN(D169,G169,J169,M169,P169,S169,V169)</f>
        <v>1.8199999999999932</v>
      </c>
      <c r="AC170" s="87">
        <f>+$X$169+AB170</f>
        <v>80.58</v>
      </c>
      <c r="AE170" s="17" t="s">
        <v>23</v>
      </c>
      <c r="AF170" s="18">
        <f>+MIN(G170,J170,M170,P170,S170,V170,D170)</f>
        <v>1.75</v>
      </c>
      <c r="AG170" s="87">
        <f>+$X$169+AF170</f>
        <v>80.510000000000005</v>
      </c>
    </row>
    <row r="171" spans="1:33" x14ac:dyDescent="0.25">
      <c r="A171" s="15"/>
      <c r="B171" s="4">
        <v>40803</v>
      </c>
      <c r="C171" s="6">
        <f>+VLOOKUP(B171,'Data from AGSI_Europe'!D:G,3,FALSE)</f>
        <v>94.57</v>
      </c>
      <c r="E171" s="4">
        <v>41169</v>
      </c>
      <c r="F171" s="6">
        <f>+VLOOKUP(E171,'Data from AGSI_Europe'!D:G,3,FALSE)</f>
        <v>89.17</v>
      </c>
      <c r="H171" s="4">
        <v>41534</v>
      </c>
      <c r="I171" s="6">
        <f>+VLOOKUP(H171,'Data from AGSI_Europe'!D:G,3,FALSE)</f>
        <v>78.84</v>
      </c>
      <c r="K171" s="4">
        <v>41899</v>
      </c>
      <c r="L171" s="6">
        <f>+VLOOKUP(K171,'Data from AGSI_Europe'!D:G,3,FALSE)</f>
        <v>91.19</v>
      </c>
      <c r="N171" s="4">
        <v>42264</v>
      </c>
      <c r="O171" s="6">
        <f>+VLOOKUP(N171,'Data from AGSI_Europe'!D:G,3,FALSE)</f>
        <v>79.84</v>
      </c>
      <c r="Q171" s="4">
        <v>42630</v>
      </c>
      <c r="R171" s="6">
        <f>+VLOOKUP(Q171,'Data from AGSI_Europe'!D:G,3,FALSE)</f>
        <v>87.15</v>
      </c>
      <c r="T171" s="4">
        <v>42995</v>
      </c>
      <c r="U171" s="6">
        <f>+VLOOKUP(T171,'Data from AGSI_Europe'!D:G,3,FALSE)</f>
        <v>82.8</v>
      </c>
      <c r="W171" s="4">
        <v>43360</v>
      </c>
      <c r="X171" s="6">
        <f>+VLOOKUP(W171,'Data from AGSI_Europe'!D:G,3,FALSE)</f>
        <v>79.489999999999995</v>
      </c>
      <c r="AA171" s="17" t="s">
        <v>24</v>
      </c>
      <c r="AB171" s="17">
        <f>+MAX(D169,G169,J169,M169,P169,S169,V169)</f>
        <v>3.9399999999999977</v>
      </c>
      <c r="AC171" s="87">
        <f>+$X$169+AB171</f>
        <v>82.7</v>
      </c>
      <c r="AE171" s="17" t="s">
        <v>24</v>
      </c>
      <c r="AF171" s="17">
        <f>+MAX(G170,J170,M170,P170,S170,V170,D170)</f>
        <v>3.6700000000000017</v>
      </c>
      <c r="AG171" s="87">
        <f>+$X$169+AF171</f>
        <v>82.43</v>
      </c>
    </row>
    <row r="172" spans="1:33" x14ac:dyDescent="0.25">
      <c r="A172" s="15"/>
      <c r="B172" s="4">
        <v>40804</v>
      </c>
      <c r="C172" s="6">
        <f>+VLOOKUP(B172,'Data from AGSI_Europe'!D:G,3,FALSE)</f>
        <v>94.79</v>
      </c>
      <c r="E172" s="4">
        <v>41170</v>
      </c>
      <c r="F172" s="6">
        <f>+VLOOKUP(E172,'Data from AGSI_Europe'!D:G,3,FALSE)</f>
        <v>89.27</v>
      </c>
      <c r="H172" s="4">
        <v>41535</v>
      </c>
      <c r="I172" s="6">
        <f>+VLOOKUP(H172,'Data from AGSI_Europe'!D:G,3,FALSE)</f>
        <v>79.03</v>
      </c>
      <c r="K172" s="4">
        <v>41900</v>
      </c>
      <c r="L172" s="6">
        <f>+VLOOKUP(K172,'Data from AGSI_Europe'!D:G,3,FALSE)</f>
        <v>91.33</v>
      </c>
      <c r="N172" s="4">
        <v>42265</v>
      </c>
      <c r="O172" s="6">
        <f>+VLOOKUP(N172,'Data from AGSI_Europe'!D:G,3,FALSE)</f>
        <v>80.14</v>
      </c>
      <c r="Q172" s="4">
        <v>42631</v>
      </c>
      <c r="R172" s="6">
        <f>+VLOOKUP(Q172,'Data from AGSI_Europe'!D:G,3,FALSE)</f>
        <v>87.42</v>
      </c>
      <c r="T172" s="4">
        <v>42996</v>
      </c>
      <c r="U172" s="6">
        <f>+VLOOKUP(T172,'Data from AGSI_Europe'!D:G,3,FALSE)</f>
        <v>82.84</v>
      </c>
      <c r="W172" s="4">
        <v>43361</v>
      </c>
      <c r="X172" s="6">
        <f>+VLOOKUP(W172,'Data from AGSI_Europe'!D:G,3,FALSE)</f>
        <v>79.81</v>
      </c>
    </row>
    <row r="173" spans="1:33" x14ac:dyDescent="0.25">
      <c r="A173" s="15"/>
      <c r="B173" s="4">
        <v>40805</v>
      </c>
      <c r="C173" s="6">
        <f>+VLOOKUP(B173,'Data from AGSI_Europe'!D:G,3,FALSE)</f>
        <v>94.91</v>
      </c>
      <c r="E173" s="4">
        <v>41171</v>
      </c>
      <c r="F173" s="6">
        <f>+VLOOKUP(E173,'Data from AGSI_Europe'!D:G,3,FALSE)</f>
        <v>89.41</v>
      </c>
      <c r="H173" s="4">
        <v>41536</v>
      </c>
      <c r="I173" s="6">
        <f>+VLOOKUP(H173,'Data from AGSI_Europe'!D:G,3,FALSE)</f>
        <v>79.2</v>
      </c>
      <c r="K173" s="4">
        <v>41901</v>
      </c>
      <c r="L173" s="6">
        <f>+VLOOKUP(K173,'Data from AGSI_Europe'!D:G,3,FALSE)</f>
        <v>91.46</v>
      </c>
      <c r="N173" s="4">
        <v>42266</v>
      </c>
      <c r="O173" s="6">
        <f>+VLOOKUP(N173,'Data from AGSI_Europe'!D:G,3,FALSE)</f>
        <v>80.52</v>
      </c>
      <c r="Q173" s="4">
        <v>42632</v>
      </c>
      <c r="R173" s="6">
        <f>+VLOOKUP(Q173,'Data from AGSI_Europe'!D:G,3,FALSE)</f>
        <v>87.57</v>
      </c>
      <c r="T173" s="4">
        <v>42997</v>
      </c>
      <c r="U173" s="6">
        <f>+VLOOKUP(T173,'Data from AGSI_Europe'!D:G,3,FALSE)</f>
        <v>82.9</v>
      </c>
      <c r="W173" s="4">
        <v>43362</v>
      </c>
      <c r="X173" s="6">
        <f>+VLOOKUP(W173,'Data from AGSI_Europe'!D:G,3,FALSE)</f>
        <v>80.13</v>
      </c>
    </row>
    <row r="174" spans="1:33" x14ac:dyDescent="0.25">
      <c r="A174" s="15"/>
      <c r="B174" s="4">
        <v>40806</v>
      </c>
      <c r="C174" s="6">
        <f>+VLOOKUP(B174,'Data from AGSI_Europe'!D:G,3,FALSE)</f>
        <v>95</v>
      </c>
      <c r="E174" s="4">
        <v>41172</v>
      </c>
      <c r="F174" s="6">
        <f>+VLOOKUP(E174,'Data from AGSI_Europe'!D:G,3,FALSE)</f>
        <v>89.53</v>
      </c>
      <c r="H174" s="4">
        <v>41537</v>
      </c>
      <c r="I174" s="6">
        <f>+VLOOKUP(H174,'Data from AGSI_Europe'!D:G,3,FALSE)</f>
        <v>79.52</v>
      </c>
      <c r="K174" s="4">
        <v>41902</v>
      </c>
      <c r="L174" s="6">
        <f>+VLOOKUP(K174,'Data from AGSI_Europe'!D:G,3,FALSE)</f>
        <v>91.64</v>
      </c>
      <c r="N174" s="4">
        <v>42267</v>
      </c>
      <c r="O174" s="6">
        <f>+VLOOKUP(N174,'Data from AGSI_Europe'!D:G,3,FALSE)</f>
        <v>80.91</v>
      </c>
      <c r="Q174" s="4">
        <v>42633</v>
      </c>
      <c r="R174" s="6">
        <f>+VLOOKUP(Q174,'Data from AGSI_Europe'!D:G,3,FALSE)</f>
        <v>87.73</v>
      </c>
      <c r="T174" s="4">
        <v>42998</v>
      </c>
      <c r="U174" s="6">
        <f>+VLOOKUP(T174,'Data from AGSI_Europe'!D:G,3,FALSE)</f>
        <v>82.97</v>
      </c>
      <c r="W174" s="4">
        <v>43363</v>
      </c>
      <c r="X174" s="6">
        <f>+VLOOKUP(W174,'Data from AGSI_Europe'!D:G,3,FALSE)</f>
        <v>80.31</v>
      </c>
    </row>
    <row r="175" spans="1:33" x14ac:dyDescent="0.25">
      <c r="A175" s="15"/>
      <c r="B175" s="4">
        <v>40807</v>
      </c>
      <c r="C175" s="6">
        <f>+VLOOKUP(B175,'Data from AGSI_Europe'!D:G,3,FALSE)</f>
        <v>95.1</v>
      </c>
      <c r="E175" s="4">
        <v>41173</v>
      </c>
      <c r="F175" s="6">
        <f>+VLOOKUP(E175,'Data from AGSI_Europe'!D:G,3,FALSE)</f>
        <v>89.68</v>
      </c>
      <c r="H175" s="4">
        <v>41538</v>
      </c>
      <c r="I175" s="6">
        <f>+VLOOKUP(H175,'Data from AGSI_Europe'!D:G,3,FALSE)</f>
        <v>79.790000000000006</v>
      </c>
      <c r="K175" s="4">
        <v>41903</v>
      </c>
      <c r="L175" s="6">
        <f>+VLOOKUP(K175,'Data from AGSI_Europe'!D:G,3,FALSE)</f>
        <v>91.85</v>
      </c>
      <c r="N175" s="4">
        <v>42268</v>
      </c>
      <c r="O175" s="6">
        <f>+VLOOKUP(N175,'Data from AGSI_Europe'!D:G,3,FALSE)</f>
        <v>81.22</v>
      </c>
      <c r="Q175" s="4">
        <v>42634</v>
      </c>
      <c r="R175" s="6">
        <f>+VLOOKUP(Q175,'Data from AGSI_Europe'!D:G,3,FALSE)</f>
        <v>87.93</v>
      </c>
      <c r="T175" s="4">
        <v>42999</v>
      </c>
      <c r="U175" s="6">
        <f>+VLOOKUP(T175,'Data from AGSI_Europe'!D:G,3,FALSE)</f>
        <v>82.51</v>
      </c>
      <c r="W175" s="4">
        <v>43364</v>
      </c>
      <c r="X175" s="6">
        <f>+VLOOKUP(W175,'Data from AGSI_Europe'!D:G,3,FALSE)</f>
        <v>80.5</v>
      </c>
    </row>
    <row r="176" spans="1:33" x14ac:dyDescent="0.25">
      <c r="A176" s="15"/>
      <c r="B176" s="4">
        <v>40808</v>
      </c>
      <c r="C176" s="6">
        <f>+VLOOKUP(B176,'Data from AGSI_Europe'!D:G,3,FALSE)</f>
        <v>95.21</v>
      </c>
      <c r="E176" s="4">
        <v>41174</v>
      </c>
      <c r="F176" s="6">
        <f>+VLOOKUP(E176,'Data from AGSI_Europe'!D:G,3,FALSE)</f>
        <v>89.89</v>
      </c>
      <c r="H176" s="4">
        <v>41539</v>
      </c>
      <c r="I176" s="6">
        <f>+VLOOKUP(H176,'Data from AGSI_Europe'!D:G,3,FALSE)</f>
        <v>80.09</v>
      </c>
      <c r="K176" s="4">
        <v>41904</v>
      </c>
      <c r="L176" s="6">
        <f>+VLOOKUP(K176,'Data from AGSI_Europe'!D:G,3,FALSE)</f>
        <v>91.95</v>
      </c>
      <c r="N176" s="4">
        <v>42269</v>
      </c>
      <c r="O176" s="6">
        <f>+VLOOKUP(N176,'Data from AGSI_Europe'!D:G,3,FALSE)</f>
        <v>81.459999999999994</v>
      </c>
      <c r="Q176" s="4">
        <v>42635</v>
      </c>
      <c r="R176" s="6">
        <f>+VLOOKUP(Q176,'Data from AGSI_Europe'!D:G,3,FALSE)</f>
        <v>88.74</v>
      </c>
      <c r="T176" s="4">
        <v>43000</v>
      </c>
      <c r="U176" s="6">
        <f>+VLOOKUP(T176,'Data from AGSI_Europe'!D:G,3,FALSE)</f>
        <v>82.7</v>
      </c>
      <c r="W176" s="4">
        <v>43365</v>
      </c>
      <c r="X176" s="6">
        <f>+VLOOKUP(W176,'Data from AGSI_Europe'!D:G,3,FALSE)</f>
        <v>80.95</v>
      </c>
    </row>
    <row r="177" spans="1:30" x14ac:dyDescent="0.25">
      <c r="A177" s="15"/>
      <c r="B177" s="4">
        <v>40809</v>
      </c>
      <c r="C177" s="6">
        <f>+VLOOKUP(B177,'Data from AGSI_Europe'!D:G,3,FALSE)</f>
        <v>95.28</v>
      </c>
      <c r="E177" s="4">
        <v>41175</v>
      </c>
      <c r="F177" s="6">
        <f>+VLOOKUP(E177,'Data from AGSI_Europe'!D:G,3,FALSE)</f>
        <v>90.09</v>
      </c>
      <c r="H177" s="4">
        <v>41540</v>
      </c>
      <c r="I177" s="6">
        <f>+VLOOKUP(H177,'Data from AGSI_Europe'!D:G,3,FALSE)</f>
        <v>80.3</v>
      </c>
      <c r="K177" s="4">
        <v>41905</v>
      </c>
      <c r="L177" s="6">
        <f>+VLOOKUP(K177,'Data from AGSI_Europe'!D:G,3,FALSE)</f>
        <v>91.98</v>
      </c>
      <c r="N177" s="4">
        <v>42270</v>
      </c>
      <c r="O177" s="6">
        <f>+VLOOKUP(N177,'Data from AGSI_Europe'!D:G,3,FALSE)</f>
        <v>81.69</v>
      </c>
      <c r="Q177" s="4">
        <v>42636</v>
      </c>
      <c r="R177" s="6">
        <f>+VLOOKUP(Q177,'Data from AGSI_Europe'!D:G,3,FALSE)</f>
        <v>88.95</v>
      </c>
      <c r="T177" s="4">
        <v>43001</v>
      </c>
      <c r="U177" s="6">
        <f>+VLOOKUP(T177,'Data from AGSI_Europe'!D:G,3,FALSE)</f>
        <v>83.01</v>
      </c>
      <c r="W177" s="4">
        <v>43366</v>
      </c>
      <c r="X177" s="6">
        <f>+VLOOKUP(W177,'Data from AGSI_Europe'!D:G,3,FALSE)</f>
        <v>81.33</v>
      </c>
    </row>
    <row r="178" spans="1:30" x14ac:dyDescent="0.25">
      <c r="A178" s="15"/>
      <c r="B178" s="4">
        <v>40810</v>
      </c>
      <c r="C178" s="6">
        <f>+VLOOKUP(B178,'Data from AGSI_Europe'!D:G,3,FALSE)</f>
        <v>95.41</v>
      </c>
      <c r="E178" s="4">
        <v>41176</v>
      </c>
      <c r="F178" s="6">
        <f>+VLOOKUP(E178,'Data from AGSI_Europe'!D:G,3,FALSE)</f>
        <v>90.26</v>
      </c>
      <c r="H178" s="4">
        <v>41541</v>
      </c>
      <c r="I178" s="6">
        <f>+VLOOKUP(H178,'Data from AGSI_Europe'!D:G,3,FALSE)</f>
        <v>80.5</v>
      </c>
      <c r="K178" s="4">
        <v>41906</v>
      </c>
      <c r="L178" s="6">
        <f>+VLOOKUP(K178,'Data from AGSI_Europe'!D:G,3,FALSE)</f>
        <v>92.04</v>
      </c>
      <c r="N178" s="4">
        <v>42271</v>
      </c>
      <c r="O178" s="6">
        <f>+VLOOKUP(N178,'Data from AGSI_Europe'!D:G,3,FALSE)</f>
        <v>81.849999999999994</v>
      </c>
      <c r="Q178" s="4">
        <v>42637</v>
      </c>
      <c r="R178" s="6">
        <f>+VLOOKUP(Q178,'Data from AGSI_Europe'!D:G,3,FALSE)</f>
        <v>89.23</v>
      </c>
      <c r="T178" s="4">
        <v>43002</v>
      </c>
      <c r="U178" s="6">
        <f>+VLOOKUP(T178,'Data from AGSI_Europe'!D:G,3,FALSE)</f>
        <v>83.36</v>
      </c>
      <c r="W178" s="4">
        <v>43367</v>
      </c>
      <c r="X178" s="6">
        <f>+VLOOKUP(W178,'Data from AGSI_Europe'!D:G,3,FALSE)</f>
        <v>81.510000000000005</v>
      </c>
    </row>
    <row r="179" spans="1:30" x14ac:dyDescent="0.25">
      <c r="A179" s="15"/>
      <c r="B179" s="4">
        <v>40811</v>
      </c>
      <c r="C179" s="6">
        <f>+VLOOKUP(B179,'Data from AGSI_Europe'!D:G,3,FALSE)</f>
        <v>95.57</v>
      </c>
      <c r="E179" s="4">
        <v>41177</v>
      </c>
      <c r="F179" s="6">
        <f>+VLOOKUP(E179,'Data from AGSI_Europe'!D:G,3,FALSE)</f>
        <v>90.4</v>
      </c>
      <c r="H179" s="4">
        <v>41542</v>
      </c>
      <c r="I179" s="6">
        <f>+VLOOKUP(H179,'Data from AGSI_Europe'!D:G,3,FALSE)</f>
        <v>80.650000000000006</v>
      </c>
      <c r="K179" s="4">
        <v>41907</v>
      </c>
      <c r="L179" s="6">
        <f>+VLOOKUP(K179,'Data from AGSI_Europe'!D:G,3,FALSE)</f>
        <v>92.1</v>
      </c>
      <c r="N179" s="4">
        <v>42272</v>
      </c>
      <c r="O179" s="6">
        <f>+VLOOKUP(N179,'Data from AGSI_Europe'!D:G,3,FALSE)</f>
        <v>82.07</v>
      </c>
      <c r="Q179" s="4">
        <v>42638</v>
      </c>
      <c r="R179" s="6">
        <f>+VLOOKUP(Q179,'Data from AGSI_Europe'!D:G,3,FALSE)</f>
        <v>89.52</v>
      </c>
      <c r="T179" s="4">
        <v>43003</v>
      </c>
      <c r="U179" s="6">
        <f>+VLOOKUP(T179,'Data from AGSI_Europe'!D:G,3,FALSE)</f>
        <v>83.49</v>
      </c>
      <c r="W179" s="4">
        <v>43368</v>
      </c>
      <c r="X179" s="6">
        <f>+VLOOKUP(W179,'Data from AGSI_Europe'!D:G,3,FALSE)</f>
        <v>81.650000000000006</v>
      </c>
    </row>
    <row r="180" spans="1:30" x14ac:dyDescent="0.25">
      <c r="A180" s="15"/>
      <c r="B180" s="4">
        <v>40812</v>
      </c>
      <c r="C180" s="6">
        <f>+VLOOKUP(B180,'Data from AGSI_Europe'!D:G,3,FALSE)</f>
        <v>95.69</v>
      </c>
      <c r="E180" s="4">
        <v>41178</v>
      </c>
      <c r="F180" s="6">
        <f>+VLOOKUP(E180,'Data from AGSI_Europe'!D:G,3,FALSE)</f>
        <v>90.54</v>
      </c>
      <c r="H180" s="4">
        <v>41543</v>
      </c>
      <c r="I180" s="6">
        <f>+VLOOKUP(H180,'Data from AGSI_Europe'!D:G,3,FALSE)</f>
        <v>80.790000000000006</v>
      </c>
      <c r="K180" s="4">
        <v>41908</v>
      </c>
      <c r="L180" s="6">
        <f>+VLOOKUP(K180,'Data from AGSI_Europe'!D:G,3,FALSE)</f>
        <v>92.16</v>
      </c>
      <c r="N180" s="4">
        <v>42273</v>
      </c>
      <c r="O180" s="6">
        <f>+VLOOKUP(N180,'Data from AGSI_Europe'!D:G,3,FALSE)</f>
        <v>82.35</v>
      </c>
      <c r="Q180" s="4">
        <v>42639</v>
      </c>
      <c r="R180" s="6">
        <f>+VLOOKUP(Q180,'Data from AGSI_Europe'!D:G,3,FALSE)</f>
        <v>89.66</v>
      </c>
      <c r="T180" s="4">
        <v>43004</v>
      </c>
      <c r="U180" s="6">
        <f>+VLOOKUP(T180,'Data from AGSI_Europe'!D:G,3,FALSE)</f>
        <v>83.69</v>
      </c>
      <c r="W180" s="4">
        <v>43369</v>
      </c>
      <c r="X180" s="6">
        <f>+VLOOKUP(W180,'Data from AGSI_Europe'!D:G,3,FALSE)</f>
        <v>81.790000000000006</v>
      </c>
    </row>
    <row r="181" spans="1:30" x14ac:dyDescent="0.25">
      <c r="A181" s="15"/>
      <c r="B181" s="4">
        <v>40813</v>
      </c>
      <c r="C181" s="6">
        <f>+VLOOKUP(B181,'Data from AGSI_Europe'!D:G,3,FALSE)</f>
        <v>95.79</v>
      </c>
      <c r="E181" s="4">
        <v>41179</v>
      </c>
      <c r="F181" s="6">
        <f>+VLOOKUP(E181,'Data from AGSI_Europe'!D:G,3,FALSE)</f>
        <v>90.7</v>
      </c>
      <c r="H181" s="4">
        <v>41544</v>
      </c>
      <c r="I181" s="6">
        <f>+VLOOKUP(H181,'Data from AGSI_Europe'!D:G,3,FALSE)</f>
        <v>80.95</v>
      </c>
      <c r="K181" s="4">
        <v>41909</v>
      </c>
      <c r="L181" s="6">
        <f>+VLOOKUP(K181,'Data from AGSI_Europe'!D:G,3,FALSE)</f>
        <v>92.37</v>
      </c>
      <c r="N181" s="4">
        <v>42274</v>
      </c>
      <c r="O181" s="6">
        <f>+VLOOKUP(N181,'Data from AGSI_Europe'!D:G,3,FALSE)</f>
        <v>82.64</v>
      </c>
      <c r="Q181" s="4">
        <v>42640</v>
      </c>
      <c r="R181" s="6">
        <f>+VLOOKUP(Q181,'Data from AGSI_Europe'!D:G,3,FALSE)</f>
        <v>89.81</v>
      </c>
      <c r="T181" s="4">
        <v>43005</v>
      </c>
      <c r="U181" s="6">
        <f>+VLOOKUP(T181,'Data from AGSI_Europe'!D:G,3,FALSE)</f>
        <v>83.85</v>
      </c>
      <c r="W181" s="4">
        <v>43370</v>
      </c>
      <c r="X181" s="6">
        <f>+VLOOKUP(W181,'Data from AGSI_Europe'!D:G,3,FALSE)</f>
        <v>82</v>
      </c>
    </row>
    <row r="182" spans="1:30" x14ac:dyDescent="0.25">
      <c r="A182" s="15"/>
      <c r="B182" s="4">
        <v>40814</v>
      </c>
      <c r="C182" s="6">
        <f>+VLOOKUP(B182,'Data from AGSI_Europe'!D:G,3,FALSE)</f>
        <v>95.88</v>
      </c>
      <c r="E182" s="4">
        <v>41180</v>
      </c>
      <c r="F182" s="6">
        <f>+VLOOKUP(E182,'Data from AGSI_Europe'!D:G,3,FALSE)</f>
        <v>90.9</v>
      </c>
      <c r="H182" s="4">
        <v>41545</v>
      </c>
      <c r="I182" s="6">
        <f>+VLOOKUP(H182,'Data from AGSI_Europe'!D:G,3,FALSE)</f>
        <v>81.25</v>
      </c>
      <c r="K182" s="4">
        <v>41910</v>
      </c>
      <c r="L182" s="6">
        <f>+VLOOKUP(K182,'Data from AGSI_Europe'!D:G,3,FALSE)</f>
        <v>92.57</v>
      </c>
      <c r="N182" s="4">
        <v>42275</v>
      </c>
      <c r="O182" s="6">
        <f>+VLOOKUP(N182,'Data from AGSI_Europe'!D:G,3,FALSE)</f>
        <v>82.84</v>
      </c>
      <c r="Q182" s="4">
        <v>42641</v>
      </c>
      <c r="R182" s="6">
        <f>+VLOOKUP(Q182,'Data from AGSI_Europe'!D:G,3,FALSE)</f>
        <v>90.01</v>
      </c>
      <c r="T182" s="4">
        <v>43006</v>
      </c>
      <c r="U182" s="6">
        <f>+VLOOKUP(T182,'Data from AGSI_Europe'!D:G,3,FALSE)</f>
        <v>84.05</v>
      </c>
      <c r="W182" s="4">
        <v>43371</v>
      </c>
      <c r="X182" s="6">
        <f>+VLOOKUP(W182,'Data from AGSI_Europe'!D:G,3,FALSE)</f>
        <v>82.32</v>
      </c>
    </row>
    <row r="183" spans="1:30" x14ac:dyDescent="0.25">
      <c r="A183" s="15"/>
      <c r="B183" s="4">
        <v>40815</v>
      </c>
      <c r="C183" s="6">
        <f>+VLOOKUP(B183,'Data from AGSI_Europe'!D:G,3,FALSE)</f>
        <v>96.01</v>
      </c>
      <c r="E183" s="4">
        <v>41181</v>
      </c>
      <c r="F183" s="6">
        <f>+VLOOKUP(E183,'Data from AGSI_Europe'!D:G,3,FALSE)</f>
        <v>91.11</v>
      </c>
      <c r="H183" s="4">
        <v>41546</v>
      </c>
      <c r="I183" s="6">
        <f>+VLOOKUP(H183,'Data from AGSI_Europe'!D:G,3,FALSE)</f>
        <v>81.56</v>
      </c>
      <c r="K183" s="4">
        <v>41911</v>
      </c>
      <c r="L183" s="6">
        <f>+VLOOKUP(K183,'Data from AGSI_Europe'!D:G,3,FALSE)</f>
        <v>92.68</v>
      </c>
      <c r="N183" s="4">
        <v>42276</v>
      </c>
      <c r="O183" s="6">
        <f>+VLOOKUP(N183,'Data from AGSI_Europe'!D:G,3,FALSE)</f>
        <v>83.04</v>
      </c>
      <c r="Q183" s="4">
        <v>42642</v>
      </c>
      <c r="R183" s="6">
        <f>+VLOOKUP(Q183,'Data from AGSI_Europe'!D:G,3,FALSE)</f>
        <v>90.16</v>
      </c>
      <c r="T183" s="4">
        <v>43007</v>
      </c>
      <c r="U183" s="6">
        <f>+VLOOKUP(T183,'Data from AGSI_Europe'!D:G,3,FALSE)</f>
        <v>84.31</v>
      </c>
      <c r="W183" s="4">
        <v>43372</v>
      </c>
      <c r="X183" s="6">
        <f>+VLOOKUP(W183,'Data from AGSI_Europe'!D:G,3,FALSE)</f>
        <v>82.59</v>
      </c>
    </row>
    <row r="184" spans="1:30" x14ac:dyDescent="0.25">
      <c r="A184" s="15"/>
      <c r="B184" s="4">
        <v>40816</v>
      </c>
      <c r="C184" s="8">
        <f>+VLOOKUP(B184,'Data from AGSI_Europe'!D:G,3,FALSE)</f>
        <v>96.09</v>
      </c>
      <c r="E184" s="4">
        <v>41182</v>
      </c>
      <c r="F184" s="10">
        <f>+VLOOKUP(E184,'Data from AGSI_Europe'!D:G,3,FALSE)</f>
        <v>91.34</v>
      </c>
      <c r="H184" s="4">
        <v>41547</v>
      </c>
      <c r="I184" s="11">
        <f>+VLOOKUP(H184,'Data from AGSI_Europe'!D:G,3,FALSE)</f>
        <v>81.73</v>
      </c>
      <c r="K184" s="4">
        <v>41912</v>
      </c>
      <c r="L184" s="113">
        <f>+VLOOKUP(K184,'Data from AGSI_Europe'!D:G,3,FALSE)</f>
        <v>92.8</v>
      </c>
      <c r="N184" s="4">
        <v>42277</v>
      </c>
      <c r="O184" s="12">
        <f>+VLOOKUP(N184,'Data from AGSI_Europe'!D:G,3,FALSE)</f>
        <v>83.19</v>
      </c>
      <c r="Q184" s="4">
        <v>42643</v>
      </c>
      <c r="R184" s="112">
        <f>+VLOOKUP(Q184,'Data from AGSI_Europe'!D:G,3,FALSE)</f>
        <v>90.3</v>
      </c>
      <c r="T184" s="4">
        <v>43008</v>
      </c>
      <c r="U184" s="14">
        <f>+VLOOKUP(T184,'Data from AGSI_Europe'!D:G,3,FALSE)</f>
        <v>84.58</v>
      </c>
      <c r="W184" s="4">
        <v>43373</v>
      </c>
      <c r="X184" s="6">
        <f>+VLOOKUP(W184,'Data from AGSI_Europe'!D:G,3,FALSE)</f>
        <v>82.85</v>
      </c>
      <c r="AB184" s="24"/>
      <c r="AC184" s="99"/>
      <c r="AD184" s="100"/>
    </row>
    <row r="185" spans="1:30" x14ac:dyDescent="0.25">
      <c r="B185" s="4">
        <v>40817</v>
      </c>
      <c r="C185" s="8">
        <f>+VLOOKUP(B185,'Data from AGSI_Europe'!D:G,3,FALSE)</f>
        <v>96.2</v>
      </c>
      <c r="E185" s="4">
        <v>41183</v>
      </c>
      <c r="F185" s="10">
        <f>+VLOOKUP(E185,'Data from AGSI_Europe'!D:G,3,FALSE)</f>
        <v>91.5</v>
      </c>
      <c r="H185" s="4">
        <v>41548</v>
      </c>
      <c r="I185" s="11">
        <f>+VLOOKUP(H185,'Data from AGSI_Europe'!D:G,3,FALSE)</f>
        <v>82.01</v>
      </c>
      <c r="K185" s="4">
        <v>41913</v>
      </c>
      <c r="L185" s="9">
        <f>+VLOOKUP(K185,'Data from AGSI_Europe'!D:G,3,FALSE)</f>
        <v>92.73</v>
      </c>
      <c r="N185" s="4">
        <v>42278</v>
      </c>
      <c r="O185" s="12">
        <f>+VLOOKUP(N185,'Data from AGSI_Europe'!D:G,3,FALSE)</f>
        <v>82.21</v>
      </c>
      <c r="Q185" s="4">
        <v>42644</v>
      </c>
      <c r="R185" s="13">
        <f>+VLOOKUP(Q185,'Data from AGSI_Europe'!D:G,3,FALSE)</f>
        <v>90.39</v>
      </c>
      <c r="T185" s="4">
        <v>43009</v>
      </c>
      <c r="U185" s="14">
        <f>+VLOOKUP(T185,'Data from AGSI_Europe'!D:G,3,FALSE)</f>
        <v>84.93</v>
      </c>
      <c r="W185" s="4">
        <v>43374</v>
      </c>
      <c r="X185" s="6">
        <f>+VLOOKUP(W185,'Data from AGSI_Europe'!D:G,3,FALSE)</f>
        <v>82.31</v>
      </c>
      <c r="AB185" s="24"/>
      <c r="AC185" s="25"/>
      <c r="AD185" s="101"/>
    </row>
    <row r="187" spans="1:30" x14ac:dyDescent="0.25">
      <c r="AA187" s="222" t="s">
        <v>52</v>
      </c>
      <c r="AB187" s="222"/>
      <c r="AC187" s="222"/>
    </row>
    <row r="188" spans="1:30" x14ac:dyDescent="0.25">
      <c r="AA188" s="39" t="s">
        <v>22</v>
      </c>
      <c r="AB188" s="108">
        <f>+AVERAGE(Winters_Europe!D33,Winters_Europe!G33,Winters_Europe!J33,Winters_Europe!M33,Winters_Europe!P33,Winters_Europe!S33,Winters_Europe!V33)</f>
        <v>2.107142857142855</v>
      </c>
      <c r="AC188" s="108">
        <f>+$X$185+AB188</f>
        <v>84.417142857142863</v>
      </c>
    </row>
    <row r="189" spans="1:30" x14ac:dyDescent="0.25">
      <c r="AA189" s="39" t="s">
        <v>24</v>
      </c>
      <c r="AB189" s="39">
        <f>+MAX(Winters_Europe!D33,Winters_Europe!G33,Winters_Europe!J33,Winters_Europe!M33,Winters_Europe!P33,Winters_Europe!S33,Winters_Europe!V33)</f>
        <v>4.3199999999999932</v>
      </c>
      <c r="AC189" s="108">
        <f>+$X$185+AB189</f>
        <v>86.63</v>
      </c>
    </row>
    <row r="190" spans="1:30" x14ac:dyDescent="0.25">
      <c r="AA190" s="39" t="s">
        <v>23</v>
      </c>
      <c r="AB190" s="39">
        <f>+MIN(Winters_Europe!D33,Winters_Europe!G33,Winters_Europe!J33,Winters_Europe!M33,Winters_Europe!P33,Winters_Europe!S33,Winters_Europe!V33)</f>
        <v>0.17000000000000171</v>
      </c>
      <c r="AC190" s="108">
        <f>+$X$185+AB190</f>
        <v>82.48</v>
      </c>
    </row>
    <row r="191" spans="1:30" x14ac:dyDescent="0.25">
      <c r="AD191" s="24"/>
    </row>
    <row r="192" spans="1:30" x14ac:dyDescent="0.25">
      <c r="AD192" s="24"/>
    </row>
    <row r="193" spans="30:30" x14ac:dyDescent="0.25">
      <c r="AD193" s="24"/>
    </row>
  </sheetData>
  <mergeCells count="11">
    <mergeCell ref="AA135:AC135"/>
    <mergeCell ref="AE135:AG135"/>
    <mergeCell ref="AA187:AC187"/>
    <mergeCell ref="AA142:AC142"/>
    <mergeCell ref="AE142:AG142"/>
    <mergeCell ref="AA154:AC154"/>
    <mergeCell ref="AE154:AG154"/>
    <mergeCell ref="AA163:AC163"/>
    <mergeCell ref="AE163:AG163"/>
    <mergeCell ref="AA168:AC168"/>
    <mergeCell ref="AE168:AG1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F91-BF59-4AAE-8089-286518BADBEE}">
  <dimension ref="A1:AM194"/>
  <sheetViews>
    <sheetView topLeftCell="N4" zoomScale="85" zoomScaleNormal="85" workbookViewId="0">
      <selection activeCell="AC12" sqref="AC12"/>
    </sheetView>
  </sheetViews>
  <sheetFormatPr defaultRowHeight="15" x14ac:dyDescent="0.25"/>
  <cols>
    <col min="1" max="1" width="4.7109375" customWidth="1"/>
    <col min="2" max="2" width="10.7109375" bestFit="1" customWidth="1"/>
    <col min="3" max="3" width="9.140625" style="6"/>
    <col min="5" max="5" width="10.7109375" bestFit="1" customWidth="1"/>
    <col min="6" max="6" width="9.140625" style="6"/>
    <col min="8" max="8" width="10.7109375" bestFit="1" customWidth="1"/>
    <col min="9" max="9" width="9.140625" style="6"/>
    <col min="10" max="10" width="9.7109375" bestFit="1" customWidth="1"/>
    <col min="11" max="11" width="10.7109375" bestFit="1" customWidth="1"/>
    <col min="12" max="12" width="9.140625" style="6"/>
    <col min="14" max="14" width="10.7109375" bestFit="1" customWidth="1"/>
    <col min="15" max="15" width="9.140625" style="6"/>
    <col min="17" max="17" width="10.7109375" bestFit="1" customWidth="1"/>
    <col min="18" max="18" width="9.140625" style="6"/>
    <col min="20" max="20" width="10.7109375" bestFit="1" customWidth="1"/>
    <col min="21" max="21" width="9.140625" style="6"/>
    <col min="23" max="23" width="10.7109375" bestFit="1" customWidth="1"/>
    <col min="24" max="24" width="9.140625" style="6"/>
    <col min="27" max="27" width="13.42578125" bestFit="1" customWidth="1"/>
    <col min="28" max="34" width="17.7109375" customWidth="1"/>
    <col min="35" max="35" width="10" bestFit="1" customWidth="1"/>
  </cols>
  <sheetData>
    <row r="1" spans="1:33" ht="19.5" thickBot="1" x14ac:dyDescent="0.3">
      <c r="Z1" s="143"/>
      <c r="AA1" s="144"/>
      <c r="AB1" s="145" t="s">
        <v>56</v>
      </c>
      <c r="AC1" s="146">
        <f>+'[1]Summary STcXX'!$AI$44/1000</f>
        <v>1135.3136999999999</v>
      </c>
      <c r="AD1" s="147" t="s">
        <v>38</v>
      </c>
    </row>
    <row r="2" spans="1:33" x14ac:dyDescent="0.25">
      <c r="B2" s="8" t="s">
        <v>8</v>
      </c>
      <c r="C2" s="6" t="s">
        <v>21</v>
      </c>
      <c r="D2" s="7"/>
      <c r="E2" s="10" t="s">
        <v>9</v>
      </c>
      <c r="F2" s="6" t="s">
        <v>21</v>
      </c>
      <c r="G2" s="7"/>
      <c r="H2" s="11" t="s">
        <v>11</v>
      </c>
      <c r="I2" s="6" t="s">
        <v>21</v>
      </c>
      <c r="J2" s="7"/>
      <c r="K2" s="9" t="s">
        <v>17</v>
      </c>
      <c r="L2" s="6" t="s">
        <v>21</v>
      </c>
      <c r="M2" s="7"/>
      <c r="N2" s="12" t="s">
        <v>18</v>
      </c>
      <c r="O2" s="6" t="s">
        <v>21</v>
      </c>
      <c r="P2" s="7"/>
      <c r="Q2" s="13" t="s">
        <v>19</v>
      </c>
      <c r="R2" s="6" t="s">
        <v>21</v>
      </c>
      <c r="S2" s="7"/>
      <c r="T2" s="14" t="s">
        <v>20</v>
      </c>
      <c r="U2" s="6" t="s">
        <v>21</v>
      </c>
      <c r="W2" s="114" t="s">
        <v>44</v>
      </c>
      <c r="X2" s="6" t="s">
        <v>21</v>
      </c>
    </row>
    <row r="3" spans="1:33" ht="15.75" thickBot="1" x14ac:dyDescent="0.3">
      <c r="A3" s="15"/>
      <c r="B3" s="4">
        <v>40634</v>
      </c>
      <c r="C3" s="148">
        <f>+Summers_Europe_TWh!C2/'Summers_Europe (WGV from DB)'!$AC$1</f>
        <v>0.25243269767642196</v>
      </c>
      <c r="E3" s="4">
        <v>41000</v>
      </c>
      <c r="F3" s="154">
        <f>+Summers_Europe_TWh!F2/'Summers_Europe (WGV from DB)'!$AC$1</f>
        <v>0.30758142000752742</v>
      </c>
      <c r="H3" s="4">
        <v>41365</v>
      </c>
      <c r="I3" s="155">
        <f>+Summers_Europe_TWh!I2/'Summers_Europe (WGV from DB)'!$AC$1</f>
        <v>0.1949819684198297</v>
      </c>
      <c r="K3" s="4">
        <v>41730</v>
      </c>
      <c r="L3" s="156">
        <f>+Summers_Europe_TWh!L2/'Summers_Europe (WGV from DB)'!$AC$1</f>
        <v>0.38415223915645519</v>
      </c>
      <c r="N3" s="4">
        <v>42095</v>
      </c>
      <c r="O3" s="157">
        <f>+Summers_Europe_TWh!O2/'Summers_Europe (WGV from DB)'!$AC$1</f>
        <v>0.24092979764095157</v>
      </c>
      <c r="Q3" s="4">
        <v>42461</v>
      </c>
      <c r="R3" s="158">
        <f>+Summers_Europe_TWh!R2/'Summers_Europe (WGV from DB)'!$AC$1</f>
        <v>0.32226079893160808</v>
      </c>
      <c r="T3" s="4">
        <v>42826</v>
      </c>
      <c r="U3" s="159">
        <f>+Summers_Europe_TWh!U2/'Summers_Europe (WGV from DB)'!$AC$1</f>
        <v>0.24790628352322358</v>
      </c>
      <c r="W3" s="4">
        <v>43191</v>
      </c>
      <c r="X3" s="160">
        <f>+Summers_Europe_TWh!X2/'Summers_Europe (WGV from DB)'!$AC$1</f>
        <v>0.16701234205136431</v>
      </c>
      <c r="Z3" s="141"/>
      <c r="AA3" s="141"/>
      <c r="AB3" s="141"/>
      <c r="AC3" s="141"/>
      <c r="AD3" s="141"/>
      <c r="AE3" s="141"/>
    </row>
    <row r="4" spans="1:33" s="106" customFormat="1" ht="25.5" customHeight="1" thickBot="1" x14ac:dyDescent="0.3">
      <c r="A4" s="127"/>
      <c r="B4" s="105">
        <v>40635</v>
      </c>
      <c r="C4" s="149">
        <f>+Summers_Europe_TWh!C3/'Summers_Europe (WGV from DB)'!$AC$1</f>
        <v>0.25360092104939808</v>
      </c>
      <c r="E4" s="105">
        <v>41001</v>
      </c>
      <c r="F4" s="149">
        <f>+Summers_Europe_TWh!F3/'Summers_Europe (WGV from DB)'!$AC$1</f>
        <v>0.30782117753005184</v>
      </c>
      <c r="H4" s="105">
        <v>41366</v>
      </c>
      <c r="I4" s="149">
        <f>+Summers_Europe_TWh!I3/'Summers_Europe (WGV from DB)'!$AC$1</f>
        <v>0.19227963161195008</v>
      </c>
      <c r="K4" s="105">
        <v>41731</v>
      </c>
      <c r="L4" s="149">
        <f>+Summers_Europe_TWh!L3/'Summers_Europe (WGV from DB)'!$AC$1</f>
        <v>0.38524735498215162</v>
      </c>
      <c r="N4" s="105">
        <v>42096</v>
      </c>
      <c r="O4" s="149">
        <f>+Summers_Europe_TWh!O3/'Summers_Europe (WGV from DB)'!$AC$1</f>
        <v>0.23940783943680061</v>
      </c>
      <c r="Q4" s="105">
        <v>42462</v>
      </c>
      <c r="R4" s="149">
        <f>+Summers_Europe_TWh!R3/'Summers_Europe (WGV from DB)'!$AC$1</f>
        <v>0.32354881298446414</v>
      </c>
      <c r="T4" s="105">
        <v>42827</v>
      </c>
      <c r="U4" s="149">
        <f>+Summers_Europe_TWh!U3/'Summers_Europe (WGV from DB)'!$AC$1</f>
        <v>0.24998200937767245</v>
      </c>
      <c r="W4" s="105">
        <v>43192</v>
      </c>
      <c r="X4" s="149">
        <f>+Summers_Europe_TWh!X3/'Summers_Europe (WGV from DB)'!$AC$1</f>
        <v>0.16731780828505816</v>
      </c>
      <c r="Z4" s="132"/>
      <c r="AA4" s="132"/>
      <c r="AB4" s="129" t="s">
        <v>45</v>
      </c>
      <c r="AC4" s="130" t="s">
        <v>46</v>
      </c>
      <c r="AD4" s="131" t="s">
        <v>47</v>
      </c>
      <c r="AE4" s="132"/>
    </row>
    <row r="5" spans="1:33" x14ac:dyDescent="0.25">
      <c r="A5" s="15"/>
      <c r="B5" s="4">
        <v>40636</v>
      </c>
      <c r="C5" s="150">
        <f>+Summers_Europe_TWh!C4/'Summers_Europe (WGV from DB)'!$AC$1</f>
        <v>0.25502581357029336</v>
      </c>
      <c r="E5" s="4">
        <v>41002</v>
      </c>
      <c r="F5" s="150">
        <f>+Summers_Europe_TWh!F4/'Summers_Europe (WGV from DB)'!$AC$1</f>
        <v>0.30843422395061387</v>
      </c>
      <c r="H5" s="4">
        <v>41367</v>
      </c>
      <c r="I5" s="150">
        <f>+Summers_Europe_TWh!I4/'Summers_Europe (WGV from DB)'!$AC$1</f>
        <v>0.19027586824681145</v>
      </c>
      <c r="K5" s="4">
        <v>41732</v>
      </c>
      <c r="L5" s="150">
        <f>+Summers_Europe_TWh!L4/'Summers_Europe (WGV from DB)'!$AC$1</f>
        <v>0.38655245682316702</v>
      </c>
      <c r="N5" s="4">
        <v>42097</v>
      </c>
      <c r="O5" s="150">
        <f>+Summers_Europe_TWh!O4/'Summers_Europe (WGV from DB)'!$AC$1</f>
        <v>0.23866187821040125</v>
      </c>
      <c r="Q5" s="4">
        <v>42463</v>
      </c>
      <c r="R5" s="150">
        <f>+Summers_Europe_TWh!R4/'Summers_Europe (WGV from DB)'!$AC$1</f>
        <v>0.32550642170529609</v>
      </c>
      <c r="T5" s="4">
        <v>42828</v>
      </c>
      <c r="U5" s="150">
        <f>+Summers_Europe_TWh!U4/'Summers_Europe (WGV from DB)'!$AC$1</f>
        <v>0.25130234929781964</v>
      </c>
      <c r="W5" s="4">
        <v>43193</v>
      </c>
      <c r="X5" s="150">
        <f>+Summers_Europe_TWh!X4/'Summers_Europe (WGV from DB)'!$AC$1</f>
        <v>0.16778455152967856</v>
      </c>
      <c r="Z5" s="141"/>
      <c r="AA5" s="118" t="s">
        <v>8</v>
      </c>
      <c r="AB5" s="161">
        <f>+C3</f>
        <v>0.25243269767642196</v>
      </c>
      <c r="AC5" s="162">
        <f>+C185</f>
        <v>0.52941693560114711</v>
      </c>
      <c r="AD5" s="163">
        <f>+AC5-AB5</f>
        <v>0.27698423792472515</v>
      </c>
      <c r="AE5" s="142"/>
      <c r="AF5" s="16"/>
      <c r="AG5" s="16"/>
    </row>
    <row r="6" spans="1:33" x14ac:dyDescent="0.25">
      <c r="A6" s="15"/>
      <c r="B6" s="4">
        <v>40637</v>
      </c>
      <c r="C6" s="150">
        <f>+Summers_Europe_TWh!C5/'Summers_Europe (WGV from DB)'!$AC$1</f>
        <v>0.25614612067131753</v>
      </c>
      <c r="E6" s="4">
        <v>41003</v>
      </c>
      <c r="F6" s="150">
        <f>+Summers_Europe_TWh!F5/'Summers_Europe (WGV from DB)'!$AC$1</f>
        <v>0.30920361482469561</v>
      </c>
      <c r="H6" s="4">
        <v>41368</v>
      </c>
      <c r="I6" s="150">
        <f>+Summers_Europe_TWh!I5/'Summers_Europe (WGV from DB)'!$AC$1</f>
        <v>0.18807083892319806</v>
      </c>
      <c r="K6" s="4">
        <v>41733</v>
      </c>
      <c r="L6" s="150">
        <f>+Summers_Europe_TWh!L5/'Summers_Europe (WGV from DB)'!$AC$1</f>
        <v>0.38759260986633037</v>
      </c>
      <c r="N6" s="4">
        <v>42098</v>
      </c>
      <c r="O6" s="150">
        <f>+Summers_Europe_TWh!O5/'Summers_Europe (WGV from DB)'!$AC$1</f>
        <v>0.23840045266783971</v>
      </c>
      <c r="Q6" s="4">
        <v>42464</v>
      </c>
      <c r="R6" s="150">
        <f>+Summers_Europe_TWh!R5/'Summers_Europe (WGV from DB)'!$AC$1</f>
        <v>0.32690312818386674</v>
      </c>
      <c r="T6" s="4">
        <v>42829</v>
      </c>
      <c r="U6" s="150">
        <f>+Summers_Europe_TWh!U5/'Summers_Europe (WGV from DB)'!$AC$1</f>
        <v>0.25274107059573053</v>
      </c>
      <c r="W6" s="4">
        <v>43194</v>
      </c>
      <c r="X6" s="150">
        <f>+Summers_Europe_TWh!X5/'Summers_Europe (WGV from DB)'!$AC$1</f>
        <v>0.16858195228332049</v>
      </c>
      <c r="Z6" s="141"/>
      <c r="AA6" s="119" t="s">
        <v>9</v>
      </c>
      <c r="AB6" s="161">
        <f>+F3</f>
        <v>0.30758142000752742</v>
      </c>
      <c r="AC6" s="162">
        <f>+F185</f>
        <v>0.62907670364587343</v>
      </c>
      <c r="AD6" s="163">
        <f t="shared" ref="AD6:AD11" si="0">+AC6-AB6</f>
        <v>0.32149528363834601</v>
      </c>
      <c r="AE6" s="142"/>
      <c r="AF6" s="16"/>
      <c r="AG6" s="16"/>
    </row>
    <row r="7" spans="1:33" x14ac:dyDescent="0.25">
      <c r="A7" s="15"/>
      <c r="B7" s="4">
        <v>40638</v>
      </c>
      <c r="C7" s="150">
        <f>+Summers_Europe_TWh!C6/'Summers_Europe (WGV from DB)'!$AC$1</f>
        <v>0.25728888852481918</v>
      </c>
      <c r="E7" s="4">
        <v>41004</v>
      </c>
      <c r="F7" s="150">
        <f>+Summers_Europe_TWh!F6/'Summers_Europe (WGV from DB)'!$AC$1</f>
        <v>0.30992561791511897</v>
      </c>
      <c r="H7" s="4">
        <v>41369</v>
      </c>
      <c r="I7" s="150">
        <f>+Summers_Europe_TWh!I6/'Summers_Europe (WGV from DB)'!$AC$1</f>
        <v>0.18615048862706407</v>
      </c>
      <c r="K7" s="4">
        <v>41734</v>
      </c>
      <c r="L7" s="150">
        <f>+Summers_Europe_TWh!L6/'Summers_Europe (WGV from DB)'!$AC$1</f>
        <v>0.38935820117382536</v>
      </c>
      <c r="N7" s="4">
        <v>42099</v>
      </c>
      <c r="O7" s="150">
        <f>+Summers_Europe_TWh!O6/'Summers_Europe (WGV from DB)'!$AC$1</f>
        <v>0.23828991053309759</v>
      </c>
      <c r="Q7" s="4">
        <v>42465</v>
      </c>
      <c r="R7" s="150">
        <f>+Summers_Europe_TWh!R6/'Summers_Europe (WGV from DB)'!$AC$1</f>
        <v>0.32945281995628173</v>
      </c>
      <c r="T7" s="4">
        <v>42830</v>
      </c>
      <c r="U7" s="150">
        <f>+Summers_Europe_TWh!U6/'Summers_Europe (WGV from DB)'!$AC$1</f>
        <v>0.25392074454840102</v>
      </c>
      <c r="W7" s="4">
        <v>43195</v>
      </c>
      <c r="X7" s="150">
        <f>+Summers_Europe_TWh!X6/'Summers_Europe (WGV from DB)'!$AC$1</f>
        <v>0.16872957667999605</v>
      </c>
      <c r="Z7" s="141"/>
      <c r="AA7" s="120" t="s">
        <v>11</v>
      </c>
      <c r="AB7" s="161">
        <f>+I3</f>
        <v>0.1949819684198297</v>
      </c>
      <c r="AC7" s="162">
        <f>+I185</f>
        <v>0.59297469941567693</v>
      </c>
      <c r="AD7" s="163">
        <f t="shared" si="0"/>
        <v>0.3979927309958472</v>
      </c>
      <c r="AE7" s="142"/>
      <c r="AF7" s="16"/>
      <c r="AG7" s="16"/>
    </row>
    <row r="8" spans="1:33" x14ac:dyDescent="0.25">
      <c r="A8" s="15"/>
      <c r="B8" s="4">
        <v>40639</v>
      </c>
      <c r="C8" s="150">
        <f>+Summers_Europe_TWh!C7/'Summers_Europe (WGV from DB)'!$AC$1</f>
        <v>0.25860746681732105</v>
      </c>
      <c r="E8" s="4">
        <v>41005</v>
      </c>
      <c r="F8" s="150">
        <f>+Summers_Europe_TWh!F7/'Summers_Europe (WGV from DB)'!$AC$1</f>
        <v>0.31105120989907897</v>
      </c>
      <c r="H8" s="4">
        <v>41370</v>
      </c>
      <c r="I8" s="150">
        <f>+Summers_Europe_TWh!I7/'Summers_Europe (WGV from DB)'!$AC$1</f>
        <v>0.18513843354484316</v>
      </c>
      <c r="K8" s="4">
        <v>41735</v>
      </c>
      <c r="L8" s="150">
        <f>+Summers_Europe_TWh!L7/'Summers_Europe (WGV from DB)'!$AC$1</f>
        <v>0.39130162879211272</v>
      </c>
      <c r="N8" s="4">
        <v>42100</v>
      </c>
      <c r="O8" s="150">
        <f>+Summers_Europe_TWh!O7/'Summers_Europe (WGV from DB)'!$AC$1</f>
        <v>0.23813981985771865</v>
      </c>
      <c r="Q8" s="4">
        <v>42466</v>
      </c>
      <c r="R8" s="150">
        <f>+Summers_Europe_TWh!R7/'Summers_Europe (WGV from DB)'!$AC$1</f>
        <v>0.34025371137510274</v>
      </c>
      <c r="T8" s="4">
        <v>42831</v>
      </c>
      <c r="U8" s="150">
        <f>+Summers_Europe_TWh!U7/'Summers_Europe (WGV from DB)'!$AC$1</f>
        <v>0.25486365574554415</v>
      </c>
      <c r="W8" s="4">
        <v>43196</v>
      </c>
      <c r="X8" s="150">
        <f>+Summers_Europe_TWh!X7/'Summers_Europe (WGV from DB)'!$AC$1</f>
        <v>0.16970446141890125</v>
      </c>
      <c r="Z8" s="141"/>
      <c r="AA8" s="121" t="s">
        <v>17</v>
      </c>
      <c r="AB8" s="161">
        <f>+L3</f>
        <v>0.38415223915645519</v>
      </c>
      <c r="AC8" s="162">
        <f>+L185</f>
        <v>0.76308609682064088</v>
      </c>
      <c r="AD8" s="163">
        <f t="shared" si="0"/>
        <v>0.37893385766418569</v>
      </c>
      <c r="AE8" s="142"/>
      <c r="AF8" s="16"/>
      <c r="AG8" s="16"/>
    </row>
    <row r="9" spans="1:33" x14ac:dyDescent="0.25">
      <c r="A9" s="15"/>
      <c r="B9" s="4">
        <v>40640</v>
      </c>
      <c r="C9" s="150">
        <f>+Summers_Europe_TWh!C8/'Summers_Europe (WGV from DB)'!$AC$1</f>
        <v>0.25994189975863058</v>
      </c>
      <c r="E9" s="4">
        <v>41006</v>
      </c>
      <c r="F9" s="150">
        <f>+Summers_Europe_TWh!F8/'Summers_Europe (WGV from DB)'!$AC$1</f>
        <v>0.31224761931437983</v>
      </c>
      <c r="H9" s="4">
        <v>41371</v>
      </c>
      <c r="I9" s="150">
        <f>+Summers_Europe_TWh!I8/'Summers_Europe (WGV from DB)'!$AC$1</f>
        <v>0.18450319061595047</v>
      </c>
      <c r="K9" s="4">
        <v>41736</v>
      </c>
      <c r="L9" s="150">
        <f>+Summers_Europe_TWh!L8/'Summers_Europe (WGV from DB)'!$AC$1</f>
        <v>0.40046772975610179</v>
      </c>
      <c r="N9" s="4">
        <v>42101</v>
      </c>
      <c r="O9" s="150">
        <f>+Summers_Europe_TWh!O8/'Summers_Europe (WGV from DB)'!$AC$1</f>
        <v>0.23698040462296899</v>
      </c>
      <c r="Q9" s="4">
        <v>42467</v>
      </c>
      <c r="R9" s="150">
        <f>+Summers_Europe_TWh!R8/'Summers_Europe (WGV from DB)'!$AC$1</f>
        <v>0.34526888911848769</v>
      </c>
      <c r="T9" s="4">
        <v>42832</v>
      </c>
      <c r="U9" s="150">
        <f>+Summers_Europe_TWh!U8/'Summers_Europe (WGV from DB)'!$AC$1</f>
        <v>0.25606358841613558</v>
      </c>
      <c r="W9" s="4">
        <v>43197</v>
      </c>
      <c r="X9" s="150">
        <f>+Summers_Europe_TWh!X8/'Summers_Europe (WGV from DB)'!$AC$1</f>
        <v>0.17195317910811789</v>
      </c>
      <c r="Z9" s="141"/>
      <c r="AA9" s="122" t="s">
        <v>18</v>
      </c>
      <c r="AB9" s="161">
        <f>+O3</f>
        <v>0.24092979764095157</v>
      </c>
      <c r="AC9" s="169">
        <f>+O185</f>
        <v>0.73721624252398266</v>
      </c>
      <c r="AD9" s="170">
        <f t="shared" si="0"/>
        <v>0.49628644488303109</v>
      </c>
      <c r="AE9" s="16"/>
      <c r="AF9" s="16"/>
      <c r="AG9" s="16"/>
    </row>
    <row r="10" spans="1:33" x14ac:dyDescent="0.25">
      <c r="A10" s="15"/>
      <c r="B10" s="4">
        <v>40641</v>
      </c>
      <c r="C10" s="150">
        <f>+Summers_Europe_TWh!C9/'Summers_Europe (WGV from DB)'!$AC$1</f>
        <v>0.26159950329146914</v>
      </c>
      <c r="E10" s="4">
        <v>41007</v>
      </c>
      <c r="F10" s="150">
        <f>+Summers_Europe_TWh!F9/'Summers_Europe (WGV from DB)'!$AC$1</f>
        <v>0.31329860636756168</v>
      </c>
      <c r="H10" s="4">
        <v>41372</v>
      </c>
      <c r="I10" s="150">
        <f>+Summers_Europe_TWh!I9/'Summers_Europe (WGV from DB)'!$AC$1</f>
        <v>0.18277485773315341</v>
      </c>
      <c r="K10" s="4">
        <v>41737</v>
      </c>
      <c r="L10" s="150">
        <f>+Summers_Europe_TWh!L9/'Summers_Europe (WGV from DB)'!$AC$1</f>
        <v>0.40181255630051854</v>
      </c>
      <c r="N10" s="4">
        <v>42102</v>
      </c>
      <c r="O10" s="150">
        <f>+Summers_Europe_TWh!O9/'Summers_Europe (WGV from DB)'!$AC$1</f>
        <v>0.2361157977746591</v>
      </c>
      <c r="Q10" s="4">
        <v>42468</v>
      </c>
      <c r="R10" s="150">
        <f>+Summers_Europe_TWh!R9/'Summers_Europe (WGV from DB)'!$AC$1</f>
        <v>0.3457977297376047</v>
      </c>
      <c r="T10" s="4">
        <v>42833</v>
      </c>
      <c r="U10" s="150">
        <f>+Summers_Europe_TWh!U9/'Summers_Europe (WGV from DB)'!$AC$1</f>
        <v>0.25809042910342755</v>
      </c>
      <c r="W10" s="4">
        <v>43198</v>
      </c>
      <c r="X10" s="150">
        <f>+Summers_Europe_TWh!X9/'Summers_Europe (WGV from DB)'!$AC$1</f>
        <v>0.17468652056255468</v>
      </c>
      <c r="Z10" s="141"/>
      <c r="AA10" s="123" t="s">
        <v>19</v>
      </c>
      <c r="AB10" s="161">
        <f>+R3</f>
        <v>0.32226079893160808</v>
      </c>
      <c r="AC10" s="162">
        <f>+R185</f>
        <v>0.85507432879564482</v>
      </c>
      <c r="AD10" s="163">
        <f t="shared" si="0"/>
        <v>0.53281352986403674</v>
      </c>
      <c r="AE10" s="142"/>
      <c r="AF10" s="16"/>
      <c r="AG10" s="16"/>
    </row>
    <row r="11" spans="1:33" x14ac:dyDescent="0.25">
      <c r="A11" s="15"/>
      <c r="B11" s="4">
        <v>40642</v>
      </c>
      <c r="C11" s="150">
        <f>+Summers_Europe_TWh!C10/'Summers_Europe (WGV from DB)'!$AC$1</f>
        <v>0.26328185769272411</v>
      </c>
      <c r="E11" s="4">
        <v>41008</v>
      </c>
      <c r="F11" s="150">
        <f>+Summers_Europe_TWh!F10/'Summers_Europe (WGV from DB)'!$AC$1</f>
        <v>0.31416145158822628</v>
      </c>
      <c r="H11" s="4">
        <v>41373</v>
      </c>
      <c r="I11" s="150">
        <f>+Summers_Europe_TWh!I10/'Summers_Europe (WGV from DB)'!$AC$1</f>
        <v>0.18166926022296745</v>
      </c>
      <c r="K11" s="4">
        <v>41738</v>
      </c>
      <c r="L11" s="150">
        <f>+Summers_Europe_TWh!L10/'Summers_Europe (WGV from DB)'!$AC$1</f>
        <v>0.40289190555878962</v>
      </c>
      <c r="N11" s="4">
        <v>42103</v>
      </c>
      <c r="O11" s="150">
        <f>+Summers_Europe_TWh!O10/'Summers_Europe (WGV from DB)'!$AC$1</f>
        <v>0.23611597393742365</v>
      </c>
      <c r="Q11" s="4">
        <v>42469</v>
      </c>
      <c r="R11" s="150">
        <f>+Summers_Europe_TWh!R10/'Summers_Europe (WGV from DB)'!$AC$1</f>
        <v>0.34721090743465888</v>
      </c>
      <c r="T11" s="4">
        <v>42834</v>
      </c>
      <c r="U11" s="150">
        <f>+Summers_Europe_TWh!U10/'Summers_Europe (WGV from DB)'!$AC$1</f>
        <v>0.2610543676166332</v>
      </c>
      <c r="W11" s="4">
        <v>43199</v>
      </c>
      <c r="X11" s="150">
        <f>+Summers_Europe_TWh!X10/'Summers_Europe (WGV from DB)'!$AC$1</f>
        <v>0.17631664270412664</v>
      </c>
      <c r="Z11" s="141"/>
      <c r="AA11" s="124" t="s">
        <v>20</v>
      </c>
      <c r="AB11" s="161">
        <f>+U3</f>
        <v>0.24790628352322358</v>
      </c>
      <c r="AC11" s="162">
        <f>+U185</f>
        <v>0.79269033748117368</v>
      </c>
      <c r="AD11" s="163">
        <f t="shared" si="0"/>
        <v>0.54478405395795004</v>
      </c>
      <c r="AE11" s="142"/>
      <c r="AF11" s="16"/>
      <c r="AG11" s="16"/>
    </row>
    <row r="12" spans="1:33" ht="15.75" thickBot="1" x14ac:dyDescent="0.3">
      <c r="A12" s="15"/>
      <c r="B12" s="4">
        <v>40643</v>
      </c>
      <c r="C12" s="150">
        <f>+Summers_Europe_TWh!C11/'Summers_Europe (WGV from DB)'!$AC$1</f>
        <v>0.26501626819089741</v>
      </c>
      <c r="E12" s="4">
        <v>41009</v>
      </c>
      <c r="F12" s="150">
        <f>+Summers_Europe_TWh!F11/'Summers_Europe (WGV from DB)'!$AC$1</f>
        <v>0.3145316576378846</v>
      </c>
      <c r="H12" s="4">
        <v>41374</v>
      </c>
      <c r="I12" s="150">
        <f>+Summers_Europe_TWh!I11/'Summers_Europe (WGV from DB)'!$AC$1</f>
        <v>0.18081478273361803</v>
      </c>
      <c r="K12" s="4">
        <v>41739</v>
      </c>
      <c r="L12" s="150">
        <f>+Summers_Europe_TWh!L11/'Summers_Europe (WGV from DB)'!$AC$1</f>
        <v>0.40381112286410353</v>
      </c>
      <c r="N12" s="4">
        <v>42104</v>
      </c>
      <c r="O12" s="150">
        <f>+Summers_Europe_TWh!O11/'Summers_Europe (WGV from DB)'!$AC$1</f>
        <v>0.23629777391041792</v>
      </c>
      <c r="Q12" s="4">
        <v>42470</v>
      </c>
      <c r="R12" s="150">
        <f>+Summers_Europe_TWh!R11/'Summers_Europe (WGV from DB)'!$AC$1</f>
        <v>0.34924021440065423</v>
      </c>
      <c r="T12" s="4">
        <v>42835</v>
      </c>
      <c r="U12" s="150">
        <f>+Summers_Europe_TWh!U11/'Summers_Europe (WGV from DB)'!$AC$1</f>
        <v>0.2630945085926471</v>
      </c>
      <c r="W12" s="4">
        <v>43200</v>
      </c>
      <c r="X12" s="150">
        <f>+Summers_Europe_TWh!X11/'Summers_Europe (WGV from DB)'!$AC$1</f>
        <v>0.17747288700911476</v>
      </c>
      <c r="Z12" s="141"/>
      <c r="AA12" s="125" t="s">
        <v>44</v>
      </c>
      <c r="AB12" s="164">
        <f>+X3</f>
        <v>0.16701234205136431</v>
      </c>
      <c r="AC12" s="171">
        <f>+X185</f>
        <v>0.77888992267071211</v>
      </c>
      <c r="AD12" s="172">
        <f>AC12-AB12</f>
        <v>0.61187758061934783</v>
      </c>
      <c r="AE12" s="141"/>
    </row>
    <row r="13" spans="1:33" x14ac:dyDescent="0.25">
      <c r="A13" s="15"/>
      <c r="B13" s="4">
        <v>40644</v>
      </c>
      <c r="C13" s="150">
        <f>+Summers_Europe_TWh!C12/'Summers_Europe (WGV from DB)'!$AC$1</f>
        <v>0.2665316202913785</v>
      </c>
      <c r="E13" s="4">
        <v>41010</v>
      </c>
      <c r="F13" s="150">
        <f>+Summers_Europe_TWh!F12/'Summers_Europe (WGV from DB)'!$AC$1</f>
        <v>0.31459657361661364</v>
      </c>
      <c r="H13" s="4">
        <v>41375</v>
      </c>
      <c r="I13" s="150">
        <f>+Summers_Europe_TWh!I12/'Summers_Europe (WGV from DB)'!$AC$1</f>
        <v>0.18080993825759351</v>
      </c>
      <c r="K13" s="4">
        <v>41740</v>
      </c>
      <c r="L13" s="150">
        <f>+Summers_Europe_TWh!L12/'Summers_Europe (WGV from DB)'!$AC$1</f>
        <v>0.40480732329751684</v>
      </c>
      <c r="N13" s="4">
        <v>42105</v>
      </c>
      <c r="O13" s="150">
        <f>+Summers_Europe_TWh!O12/'Summers_Europe (WGV from DB)'!$AC$1</f>
        <v>0.23687426655734009</v>
      </c>
      <c r="Q13" s="4">
        <v>42471</v>
      </c>
      <c r="R13" s="150">
        <f>+Summers_Europe_TWh!R12/'Summers_Europe (WGV from DB)'!$AC$1</f>
        <v>0.35069848976542789</v>
      </c>
      <c r="T13" s="4">
        <v>42836</v>
      </c>
      <c r="U13" s="150">
        <f>+Summers_Europe_TWh!U12/'Summers_Europe (WGV from DB)'!$AC$1</f>
        <v>0.26489727024345783</v>
      </c>
      <c r="W13" s="4">
        <v>43201</v>
      </c>
      <c r="X13" s="150">
        <f>+Summers_Europe_TWh!X12/'Summers_Europe (WGV from DB)'!$AC$1</f>
        <v>0.17834903251850129</v>
      </c>
      <c r="Z13" s="141"/>
      <c r="AA13" s="141"/>
      <c r="AB13" s="141"/>
      <c r="AC13" s="141"/>
      <c r="AD13" s="141"/>
      <c r="AE13" s="141"/>
    </row>
    <row r="14" spans="1:33" x14ac:dyDescent="0.25">
      <c r="A14" s="15"/>
      <c r="B14" s="4">
        <v>40645</v>
      </c>
      <c r="C14" s="150">
        <f>+Summers_Europe_TWh!C13/'Summers_Europe (WGV from DB)'!$AC$1</f>
        <v>0.2679762430419011</v>
      </c>
      <c r="E14" s="4">
        <v>41011</v>
      </c>
      <c r="F14" s="150">
        <f>+Summers_Europe_TWh!F13/'Summers_Europe (WGV from DB)'!$AC$1</f>
        <v>0.31494748984355608</v>
      </c>
      <c r="H14" s="4">
        <v>41376</v>
      </c>
      <c r="I14" s="150">
        <f>+Summers_Europe_TWh!I13/'Summers_Europe (WGV from DB)'!$AC$1</f>
        <v>0.18069596094894302</v>
      </c>
      <c r="K14" s="4">
        <v>41741</v>
      </c>
      <c r="L14" s="150">
        <f>+Summers_Europe_TWh!L13/'Summers_Europe (WGV from DB)'!$AC$1</f>
        <v>0.40650958409116356</v>
      </c>
      <c r="N14" s="4">
        <v>42106</v>
      </c>
      <c r="O14" s="150">
        <f>+Summers_Europe_TWh!O13/'Summers_Europe (WGV from DB)'!$AC$1</f>
        <v>0.23760225918175745</v>
      </c>
      <c r="Q14" s="4">
        <v>42472</v>
      </c>
      <c r="R14" s="150">
        <f>+Summers_Europe_TWh!R13/'Summers_Europe (WGV from DB)'!$AC$1</f>
        <v>0.35204657532098838</v>
      </c>
      <c r="T14" s="4">
        <v>42837</v>
      </c>
      <c r="U14" s="150">
        <f>+Summers_Europe_TWh!U13/'Summers_Europe (WGV from DB)'!$AC$1</f>
        <v>0.26657909615641917</v>
      </c>
      <c r="W14" s="4">
        <v>43202</v>
      </c>
      <c r="X14" s="150">
        <f>+Summers_Europe_TWh!X13/'Summers_Europe (WGV from DB)'!$AC$1</f>
        <v>0.1789665710895588</v>
      </c>
    </row>
    <row r="15" spans="1:33" x14ac:dyDescent="0.25">
      <c r="A15" s="15"/>
      <c r="B15" s="4">
        <v>40646</v>
      </c>
      <c r="C15" s="150">
        <f>+Summers_Europe_TWh!C14/'Summers_Europe (WGV from DB)'!$AC$1</f>
        <v>0.27017246422728802</v>
      </c>
      <c r="E15" s="4">
        <v>41012</v>
      </c>
      <c r="F15" s="150">
        <f>+Summers_Europe_TWh!F14/'Summers_Europe (WGV from DB)'!$AC$1</f>
        <v>0.315366492978989</v>
      </c>
      <c r="H15" s="4">
        <v>41377</v>
      </c>
      <c r="I15" s="150">
        <f>+Summers_Europe_TWh!I14/'Summers_Europe (WGV from DB)'!$AC$1</f>
        <v>0.1818435732784692</v>
      </c>
      <c r="K15" s="4">
        <v>41742</v>
      </c>
      <c r="L15" s="150">
        <f>+Summers_Europe_TWh!L14/'Summers_Europe (WGV from DB)'!$AC$1</f>
        <v>0.40833436608754042</v>
      </c>
      <c r="N15" s="4">
        <v>42107</v>
      </c>
      <c r="O15" s="150">
        <f>+Summers_Europe_TWh!O14/'Summers_Europe (WGV from DB)'!$AC$1</f>
        <v>0.23776864491285538</v>
      </c>
      <c r="Q15" s="4">
        <v>42473</v>
      </c>
      <c r="R15" s="150">
        <f>+Summers_Europe_TWh!R14/'Summers_Europe (WGV from DB)'!$AC$1</f>
        <v>0.35322219753007472</v>
      </c>
      <c r="T15" s="4">
        <v>42838</v>
      </c>
      <c r="U15" s="150">
        <f>+Summers_Europe_TWh!U14/'Summers_Europe (WGV from DB)'!$AC$1</f>
        <v>0.26812245813646046</v>
      </c>
      <c r="W15" s="4">
        <v>43203</v>
      </c>
      <c r="X15" s="150">
        <f>+Summers_Europe_TWh!X14/'Summers_Europe (WGV from DB)'!$AC$1</f>
        <v>0.1802003270109398</v>
      </c>
    </row>
    <row r="16" spans="1:33" x14ac:dyDescent="0.25">
      <c r="A16" s="15"/>
      <c r="B16" s="4">
        <v>40647</v>
      </c>
      <c r="C16" s="150">
        <f>+Summers_Europe_TWh!C15/'Summers_Europe (WGV from DB)'!$AC$1</f>
        <v>0.27132175010307724</v>
      </c>
      <c r="E16" s="4">
        <v>41013</v>
      </c>
      <c r="F16" s="150">
        <f>+Summers_Europe_TWh!F15/'Summers_Europe (WGV from DB)'!$AC$1</f>
        <v>0.31622960244380033</v>
      </c>
      <c r="H16" s="4">
        <v>41378</v>
      </c>
      <c r="I16" s="150">
        <f>+Summers_Europe_TWh!I15/'Summers_Europe (WGV from DB)'!$AC$1</f>
        <v>0.18370702300166025</v>
      </c>
      <c r="K16" s="4">
        <v>41743</v>
      </c>
      <c r="L16" s="150">
        <f>+Summers_Europe_TWh!L15/'Summers_Europe (WGV from DB)'!$AC$1</f>
        <v>0.40968069001545571</v>
      </c>
      <c r="N16" s="4">
        <v>42108</v>
      </c>
      <c r="O16" s="150">
        <f>+Summers_Europe_TWh!O15/'Summers_Europe (WGV from DB)'!$AC$1</f>
        <v>0.23854120671669865</v>
      </c>
      <c r="Q16" s="4">
        <v>42474</v>
      </c>
      <c r="R16" s="150">
        <f>+Summers_Europe_TWh!R15/'Summers_Europe (WGV from DB)'!$AC$1</f>
        <v>0.35427027789764187</v>
      </c>
      <c r="T16" s="4">
        <v>42839</v>
      </c>
      <c r="U16" s="150">
        <f>+Summers_Europe_TWh!U15/'Summers_Europe (WGV from DB)'!$AC$1</f>
        <v>0.27013265144250442</v>
      </c>
      <c r="W16" s="4">
        <v>43204</v>
      </c>
      <c r="X16" s="150">
        <f>+Summers_Europe_TWh!X15/'Summers_Europe (WGV from DB)'!$AC$1</f>
        <v>0.18265859030856407</v>
      </c>
    </row>
    <row r="17" spans="1:39" x14ac:dyDescent="0.25">
      <c r="A17" s="15"/>
      <c r="B17" s="4">
        <v>40648</v>
      </c>
      <c r="C17" s="150">
        <f>+Summers_Europe_TWh!C16/'Summers_Europe (WGV from DB)'!$AC$1</f>
        <v>0.27222555316649488</v>
      </c>
      <c r="E17" s="4">
        <v>41014</v>
      </c>
      <c r="F17" s="150">
        <f>+Summers_Europe_TWh!F16/'Summers_Europe (WGV from DB)'!$AC$1</f>
        <v>0.31711473225417786</v>
      </c>
      <c r="H17" s="4">
        <v>41379</v>
      </c>
      <c r="I17" s="150">
        <f>+Summers_Europe_TWh!I16/'Summers_Europe (WGV from DB)'!$AC$1</f>
        <v>0.18502753908457198</v>
      </c>
      <c r="K17" s="4">
        <v>41744</v>
      </c>
      <c r="L17" s="150">
        <f>+Summers_Europe_TWh!L16/'Summers_Europe (WGV from DB)'!$AC$1</f>
        <v>0.41035363177595768</v>
      </c>
      <c r="N17" s="4">
        <v>42109</v>
      </c>
      <c r="O17" s="150">
        <f>+Summers_Europe_TWh!O16/'Summers_Europe (WGV from DB)'!$AC$1</f>
        <v>0.23955766586803279</v>
      </c>
      <c r="Q17" s="4">
        <v>42475</v>
      </c>
      <c r="R17" s="150">
        <f>+Summers_Europe_TWh!R16/'Summers_Europe (WGV from DB)'!$AC$1</f>
        <v>0.35566328495815741</v>
      </c>
      <c r="T17" s="4">
        <v>42840</v>
      </c>
      <c r="U17" s="150">
        <f>+Summers_Europe_TWh!U16/'Summers_Europe (WGV from DB)'!$AC$1</f>
        <v>0.27273290192833932</v>
      </c>
      <c r="W17" s="4">
        <v>43205</v>
      </c>
      <c r="X17" s="150">
        <f>+Summers_Europe_TWh!X16/'Summers_Europe (WGV from DB)'!$AC$1</f>
        <v>0.18639006998682392</v>
      </c>
    </row>
    <row r="18" spans="1:39" x14ac:dyDescent="0.25">
      <c r="A18" s="15"/>
      <c r="B18" s="4">
        <v>40649</v>
      </c>
      <c r="C18" s="150">
        <f>+Summers_Europe_TWh!C17/'Summers_Europe (WGV from DB)'!$AC$1</f>
        <v>0.27362393319132855</v>
      </c>
      <c r="E18" s="4">
        <v>41015</v>
      </c>
      <c r="F18" s="150">
        <f>+Summers_Europe_TWh!F17/'Summers_Europe (WGV from DB)'!$AC$1</f>
        <v>0.31715357614375661</v>
      </c>
      <c r="H18" s="4">
        <v>41380</v>
      </c>
      <c r="I18" s="150">
        <f>+Summers_Europe_TWh!I17/'Summers_Europe (WGV from DB)'!$AC$1</f>
        <v>0.18660199379255268</v>
      </c>
      <c r="K18" s="4">
        <v>41745</v>
      </c>
      <c r="L18" s="150">
        <f>+Summers_Europe_TWh!L17/'Summers_Europe (WGV from DB)'!$AC$1</f>
        <v>0.41119498513934966</v>
      </c>
      <c r="N18" s="4">
        <v>42110</v>
      </c>
      <c r="O18" s="150">
        <f>+Summers_Europe_TWh!O17/'Summers_Europe (WGV from DB)'!$AC$1</f>
        <v>0.24068255320093471</v>
      </c>
      <c r="Q18" s="4">
        <v>42476</v>
      </c>
      <c r="R18" s="150">
        <f>+Summers_Europe_TWh!R17/'Summers_Europe (WGV from DB)'!$AC$1</f>
        <v>0.35779036225846655</v>
      </c>
      <c r="T18" s="4">
        <v>42841</v>
      </c>
      <c r="U18" s="150">
        <f>+Summers_Europe_TWh!U17/'Summers_Europe (WGV from DB)'!$AC$1</f>
        <v>0.27512351872438429</v>
      </c>
      <c r="W18" s="4">
        <v>43206</v>
      </c>
      <c r="X18" s="150">
        <f>+Summers_Europe_TWh!X17/'Summers_Europe (WGV from DB)'!$AC$1</f>
        <v>0.18844685834408589</v>
      </c>
    </row>
    <row r="19" spans="1:39" x14ac:dyDescent="0.25">
      <c r="A19" s="15"/>
      <c r="B19" s="4">
        <v>40650</v>
      </c>
      <c r="C19" s="150">
        <f>+Summers_Europe_TWh!C18/'Summers_Europe (WGV from DB)'!$AC$1</f>
        <v>0.27535887217779548</v>
      </c>
      <c r="E19" s="4">
        <v>41016</v>
      </c>
      <c r="F19" s="150">
        <f>+Summers_Europe_TWh!F18/'Summers_Europe (WGV from DB)'!$AC$1</f>
        <v>0.31701872354750943</v>
      </c>
      <c r="H19" s="4">
        <v>41381</v>
      </c>
      <c r="I19" s="150">
        <f>+Summers_Europe_TWh!I18/'Summers_Europe (WGV from DB)'!$AC$1</f>
        <v>0.18847064031729732</v>
      </c>
      <c r="K19" s="4">
        <v>41746</v>
      </c>
      <c r="L19" s="150">
        <f>+Summers_Europe_TWh!L18/'Summers_Europe (WGV from DB)'!$AC$1</f>
        <v>0.41231758235631266</v>
      </c>
      <c r="N19" s="4">
        <v>42111</v>
      </c>
      <c r="O19" s="150">
        <f>+Summers_Europe_TWh!O18/'Summers_Europe (WGV from DB)'!$AC$1</f>
        <v>0.24164246410485488</v>
      </c>
      <c r="Q19" s="4">
        <v>42477</v>
      </c>
      <c r="R19" s="150">
        <f>+Summers_Europe_TWh!R18/'Summers_Europe (WGV from DB)'!$AC$1</f>
        <v>0.35957841431843907</v>
      </c>
      <c r="T19" s="4">
        <v>42842</v>
      </c>
      <c r="U19" s="150">
        <f>+Summers_Europe_TWh!U18/'Summers_Europe (WGV from DB)'!$AC$1</f>
        <v>0.27724989137363537</v>
      </c>
      <c r="W19" s="4">
        <v>43207</v>
      </c>
      <c r="X19" s="150">
        <f>+Summers_Europe_TWh!X18/'Summers_Europe (WGV from DB)'!$AC$1</f>
        <v>0.1907943152628212</v>
      </c>
    </row>
    <row r="20" spans="1:39" x14ac:dyDescent="0.25">
      <c r="A20" s="15"/>
      <c r="B20" s="4">
        <v>40651</v>
      </c>
      <c r="C20" s="150">
        <f>+Summers_Europe_TWh!C19/'Summers_Europe (WGV from DB)'!$AC$1</f>
        <v>0.27686788241875354</v>
      </c>
      <c r="E20" s="4">
        <v>41017</v>
      </c>
      <c r="F20" s="150">
        <f>+Summers_Europe_TWh!F19/'Summers_Europe (WGV from DB)'!$AC$1</f>
        <v>0.31690791716862043</v>
      </c>
      <c r="H20" s="4">
        <v>41382</v>
      </c>
      <c r="I20" s="150">
        <f>+Summers_Europe_TWh!I19/'Summers_Europe (WGV from DB)'!$AC$1</f>
        <v>0.19033276881975442</v>
      </c>
      <c r="K20" s="4">
        <v>41747</v>
      </c>
      <c r="L20" s="150">
        <f>+Summers_Europe_TWh!L19/'Summers_Europe (WGV from DB)'!$AC$1</f>
        <v>0.41380043242673809</v>
      </c>
      <c r="N20" s="4">
        <v>42112</v>
      </c>
      <c r="O20" s="150">
        <f>+Summers_Europe_TWh!O19/'Summers_Europe (WGV from DB)'!$AC$1</f>
        <v>0.24293100664600456</v>
      </c>
      <c r="Q20" s="4">
        <v>42478</v>
      </c>
      <c r="R20" s="150">
        <f>+Summers_Europe_TWh!R19/'Summers_Europe (WGV from DB)'!$AC$1</f>
        <v>0.36066481008729129</v>
      </c>
      <c r="T20" s="4">
        <v>42843</v>
      </c>
      <c r="U20" s="150">
        <f>+Summers_Europe_TWh!U19/'Summers_Europe (WGV from DB)'!$AC$1</f>
        <v>0.27819852786062566</v>
      </c>
      <c r="W20" s="4">
        <v>43208</v>
      </c>
      <c r="X20" s="150">
        <f>+Summers_Europe_TWh!X19/'Summers_Europe (WGV from DB)'!$AC$1</f>
        <v>0.19396022438555971</v>
      </c>
      <c r="AM20" s="15"/>
    </row>
    <row r="21" spans="1:39" x14ac:dyDescent="0.25">
      <c r="A21" s="15"/>
      <c r="B21" s="4">
        <v>40652</v>
      </c>
      <c r="C21" s="150">
        <f>+Summers_Europe_TWh!C20/'Summers_Europe (WGV from DB)'!$AC$1</f>
        <v>0.2784684972972668</v>
      </c>
      <c r="E21" s="4">
        <v>41018</v>
      </c>
      <c r="F21" s="150">
        <f>+Summers_Europe_TWh!F20/'Summers_Europe (WGV from DB)'!$AC$1</f>
        <v>0.31688008345182483</v>
      </c>
      <c r="H21" s="4">
        <v>41383</v>
      </c>
      <c r="I21" s="150">
        <f>+Summers_Europe_TWh!I20/'Summers_Europe (WGV from DB)'!$AC$1</f>
        <v>0.19183728691021698</v>
      </c>
      <c r="K21" s="4">
        <v>41748</v>
      </c>
      <c r="L21" s="150">
        <f>+Summers_Europe_TWh!L20/'Summers_Europe (WGV from DB)'!$AC$1</f>
        <v>0.41580939259343036</v>
      </c>
      <c r="N21" s="4">
        <v>42113</v>
      </c>
      <c r="O21" s="150">
        <f>+Summers_Europe_TWh!O20/'Summers_Europe (WGV from DB)'!$AC$1</f>
        <v>0.24406355705916349</v>
      </c>
      <c r="Q21" s="4">
        <v>42479</v>
      </c>
      <c r="R21" s="150">
        <f>+Summers_Europe_TWh!R20/'Summers_Europe (WGV from DB)'!$AC$1</f>
        <v>0.36215285695927041</v>
      </c>
      <c r="T21" s="4">
        <v>42844</v>
      </c>
      <c r="U21" s="150">
        <f>+Summers_Europe_TWh!U20/'Summers_Europe (WGV from DB)'!$AC$1</f>
        <v>0.27744886721617118</v>
      </c>
      <c r="W21" s="4">
        <v>43209</v>
      </c>
      <c r="X21" s="150">
        <f>+Summers_Europe_TWh!X20/'Summers_Europe (WGV from DB)'!$AC$1</f>
        <v>0.19823877752906532</v>
      </c>
    </row>
    <row r="22" spans="1:39" x14ac:dyDescent="0.25">
      <c r="A22" s="15"/>
      <c r="B22" s="4">
        <v>40653</v>
      </c>
      <c r="C22" s="150">
        <f>+Summers_Europe_TWh!C21/'Summers_Europe (WGV from DB)'!$AC$1</f>
        <v>0.28019189762265712</v>
      </c>
      <c r="E22" s="4">
        <v>41019</v>
      </c>
      <c r="F22" s="150">
        <f>+Summers_Europe_TWh!F21/'Summers_Europe (WGV from DB)'!$AC$1</f>
        <v>0.31723531566649821</v>
      </c>
      <c r="H22" s="4">
        <v>41384</v>
      </c>
      <c r="I22" s="150">
        <f>+Summers_Europe_TWh!I21/'Summers_Europe (WGV from DB)'!$AC$1</f>
        <v>0.19340857068843617</v>
      </c>
      <c r="K22" s="4">
        <v>41749</v>
      </c>
      <c r="L22" s="150">
        <f>+Summers_Europe_TWh!L21/'Summers_Europe (WGV from DB)'!$AC$1</f>
        <v>0.4183729131428609</v>
      </c>
      <c r="N22" s="4">
        <v>42114</v>
      </c>
      <c r="O22" s="150">
        <f>+Summers_Europe_TWh!O21/'Summers_Europe (WGV from DB)'!$AC$1</f>
        <v>0.24490755286402341</v>
      </c>
      <c r="Q22" s="4">
        <v>42480</v>
      </c>
      <c r="R22" s="150">
        <f>+Summers_Europe_TWh!R21/'Summers_Europe (WGV from DB)'!$AC$1</f>
        <v>0.36367164423365983</v>
      </c>
      <c r="T22" s="4">
        <v>42845</v>
      </c>
      <c r="U22" s="150">
        <f>+Summers_Europe_TWh!U21/'Summers_Europe (WGV from DB)'!$AC$1</f>
        <v>0.2767709928982624</v>
      </c>
      <c r="W22" s="4">
        <v>43210</v>
      </c>
      <c r="X22" s="150">
        <f>+Summers_Europe_TWh!X21/'Summers_Europe (WGV from DB)'!$AC$1</f>
        <v>0.20200126185388234</v>
      </c>
    </row>
    <row r="23" spans="1:39" x14ac:dyDescent="0.25">
      <c r="A23" s="15"/>
      <c r="B23" s="4">
        <v>40654</v>
      </c>
      <c r="C23" s="150">
        <f>+Summers_Europe_TWh!C22/'Summers_Europe (WGV from DB)'!$AC$1</f>
        <v>0.28203411973272235</v>
      </c>
      <c r="E23" s="4">
        <v>41020</v>
      </c>
      <c r="F23" s="150">
        <f>+Summers_Europe_TWh!F22/'Summers_Europe (WGV from DB)'!$AC$1</f>
        <v>0.31827494022136793</v>
      </c>
      <c r="H23" s="4">
        <v>41385</v>
      </c>
      <c r="I23" s="150">
        <f>+Summers_Europe_TWh!I22/'Summers_Europe (WGV from DB)'!$AC$1</f>
        <v>0.19498469894267989</v>
      </c>
      <c r="K23" s="4">
        <v>41750</v>
      </c>
      <c r="L23" s="150">
        <f>+Summers_Europe_TWh!L22/'Summers_Europe (WGV from DB)'!$AC$1</f>
        <v>0.42104301216483164</v>
      </c>
      <c r="N23" s="4">
        <v>42115</v>
      </c>
      <c r="O23" s="150">
        <f>+Summers_Europe_TWh!O22/'Summers_Europe (WGV from DB)'!$AC$1</f>
        <v>0.24598355502976846</v>
      </c>
      <c r="Q23" s="4">
        <v>42481</v>
      </c>
      <c r="R23" s="150">
        <f>+Summers_Europe_TWh!R22/'Summers_Europe (WGV from DB)'!$AC$1</f>
        <v>0.36541354164932566</v>
      </c>
      <c r="T23" s="4">
        <v>42846</v>
      </c>
      <c r="U23" s="150">
        <f>+Summers_Europe_TWh!U22/'Summers_Europe (WGV from DB)'!$AC$1</f>
        <v>0.27706685826128935</v>
      </c>
      <c r="W23" s="4">
        <v>43211</v>
      </c>
      <c r="X23" s="150">
        <f>+Summers_Europe_TWh!X22/'Summers_Europe (WGV from DB)'!$AC$1</f>
        <v>0.20661399576170006</v>
      </c>
    </row>
    <row r="24" spans="1:39" x14ac:dyDescent="0.25">
      <c r="A24" s="15"/>
      <c r="B24" s="4">
        <v>40655</v>
      </c>
      <c r="C24" s="150">
        <f>+Summers_Europe_TWh!C23/'Summers_Europe (WGV from DB)'!$AC$1</f>
        <v>0.28413336331623584</v>
      </c>
      <c r="E24" s="4">
        <v>41021</v>
      </c>
      <c r="F24" s="150">
        <f>+Summers_Europe_TWh!F23/'Summers_Europe (WGV from DB)'!$AC$1</f>
        <v>0.31951706387406409</v>
      </c>
      <c r="H24" s="4">
        <v>41386</v>
      </c>
      <c r="I24" s="150">
        <f>+Summers_Europe_TWh!I23/'Summers_Europe (WGV from DB)'!$AC$1</f>
        <v>0.19628689409808056</v>
      </c>
      <c r="K24" s="4">
        <v>41751</v>
      </c>
      <c r="L24" s="150">
        <f>+Summers_Europe_TWh!L23/'Summers_Europe (WGV from DB)'!$AC$1</f>
        <v>0.42275117441109011</v>
      </c>
      <c r="N24" s="4">
        <v>42116</v>
      </c>
      <c r="O24" s="150">
        <f>+Summers_Europe_TWh!O23/'Summers_Europe (WGV from DB)'!$AC$1</f>
        <v>0.24700785342412412</v>
      </c>
      <c r="Q24" s="4">
        <v>42482</v>
      </c>
      <c r="R24" s="150">
        <f>+Summers_Europe_TWh!R23/'Summers_Europe (WGV from DB)'!$AC$1</f>
        <v>0.36720626202255818</v>
      </c>
      <c r="T24" s="4">
        <v>42847</v>
      </c>
      <c r="U24" s="150">
        <f>+Summers_Europe_TWh!U23/'Summers_Europe (WGV from DB)'!$AC$1</f>
        <v>0.2788849460726141</v>
      </c>
      <c r="W24" s="4">
        <v>43212</v>
      </c>
      <c r="X24" s="150">
        <f>+Summers_Europe_TWh!X23/'Summers_Europe (WGV from DB)'!$AC$1</f>
        <v>0.21177292232094092</v>
      </c>
    </row>
    <row r="25" spans="1:39" x14ac:dyDescent="0.25">
      <c r="A25" s="15"/>
      <c r="B25" s="4">
        <v>40656</v>
      </c>
      <c r="C25" s="150">
        <f>+Summers_Europe_TWh!C24/'Summers_Europe (WGV from DB)'!$AC$1</f>
        <v>0.28627268392867983</v>
      </c>
      <c r="E25" s="4">
        <v>41022</v>
      </c>
      <c r="F25" s="150">
        <f>+Summers_Europe_TWh!F24/'Summers_Europe (WGV from DB)'!$AC$1</f>
        <v>0.32026443440257968</v>
      </c>
      <c r="H25" s="4">
        <v>41387</v>
      </c>
      <c r="I25" s="150">
        <f>+Summers_Europe_TWh!I24/'Summers_Europe (WGV from DB)'!$AC$1</f>
        <v>0.19782594009039089</v>
      </c>
      <c r="K25" s="4">
        <v>41752</v>
      </c>
      <c r="L25" s="150">
        <f>+Summers_Europe_TWh!L24/'Summers_Europe (WGV from DB)'!$AC$1</f>
        <v>0.42479783340939165</v>
      </c>
      <c r="N25" s="4">
        <v>42117</v>
      </c>
      <c r="O25" s="150">
        <f>+Summers_Europe_TWh!O24/'Summers_Europe (WGV from DB)'!$AC$1</f>
        <v>0.24808456024092726</v>
      </c>
      <c r="Q25" s="4">
        <v>42483</v>
      </c>
      <c r="R25" s="150">
        <f>+Summers_Europe_TWh!R24/'Summers_Europe (WGV from DB)'!$AC$1</f>
        <v>0.36916510388274187</v>
      </c>
      <c r="T25" s="4">
        <v>42848</v>
      </c>
      <c r="U25" s="150">
        <f>+Summers_Europe_TWh!U24/'Summers_Europe (WGV from DB)'!$AC$1</f>
        <v>0.28079666439328621</v>
      </c>
      <c r="W25" s="4">
        <v>43213</v>
      </c>
      <c r="X25" s="150">
        <f>+Summers_Europe_TWh!X24/'Summers_Europe (WGV from DB)'!$AC$1</f>
        <v>0.2155827944294163</v>
      </c>
    </row>
    <row r="26" spans="1:39" x14ac:dyDescent="0.25">
      <c r="A26" s="15"/>
      <c r="B26" s="4">
        <v>40657</v>
      </c>
      <c r="C26" s="150">
        <f>+Summers_Europe_TWh!C25/'Summers_Europe (WGV from DB)'!$AC$1</f>
        <v>0.28859847282737805</v>
      </c>
      <c r="E26" s="4">
        <v>41023</v>
      </c>
      <c r="F26" s="150">
        <f>+Summers_Europe_TWh!F25/'Summers_Europe (WGV from DB)'!$AC$1</f>
        <v>0.32100070667692993</v>
      </c>
      <c r="H26" s="4">
        <v>41388</v>
      </c>
      <c r="I26" s="150">
        <f>+Summers_Europe_TWh!I25/'Summers_Europe (WGV from DB)'!$AC$1</f>
        <v>0.19969326539440158</v>
      </c>
      <c r="K26" s="4">
        <v>41753</v>
      </c>
      <c r="L26" s="150">
        <f>+Summers_Europe_TWh!L25/'Summers_Europe (WGV from DB)'!$AC$1</f>
        <v>0.42660852238460617</v>
      </c>
      <c r="N26" s="4">
        <v>42118</v>
      </c>
      <c r="O26" s="150">
        <f>+Summers_Europe_TWh!O25/'Summers_Europe (WGV from DB)'!$AC$1</f>
        <v>0.24941300364824276</v>
      </c>
      <c r="Q26" s="4">
        <v>42484</v>
      </c>
      <c r="R26" s="150">
        <f>+Summers_Europe_TWh!R25/'Summers_Europe (WGV from DB)'!$AC$1</f>
        <v>0.37077672893403824</v>
      </c>
      <c r="T26" s="4">
        <v>42849</v>
      </c>
      <c r="U26" s="150">
        <f>+Summers_Europe_TWh!U25/'Summers_Europe (WGV from DB)'!$AC$1</f>
        <v>0.28210405635024044</v>
      </c>
      <c r="W26" s="4">
        <v>43214</v>
      </c>
      <c r="X26" s="150">
        <f>+Summers_Europe_TWh!X25/'Summers_Europe (WGV from DB)'!$AC$1</f>
        <v>0.21852691463161239</v>
      </c>
    </row>
    <row r="27" spans="1:39" x14ac:dyDescent="0.25">
      <c r="A27" s="15"/>
      <c r="B27" s="4">
        <v>40658</v>
      </c>
      <c r="C27" s="150">
        <f>+Summers_Europe_TWh!C26/'Summers_Europe (WGV from DB)'!$AC$1</f>
        <v>0.29096477916191799</v>
      </c>
      <c r="E27" s="4">
        <v>41024</v>
      </c>
      <c r="F27" s="150">
        <f>+Summers_Europe_TWh!F26/'Summers_Europe (WGV from DB)'!$AC$1</f>
        <v>0.32219993469646319</v>
      </c>
      <c r="H27" s="4">
        <v>41389</v>
      </c>
      <c r="I27" s="150">
        <f>+Summers_Europe_TWh!I26/'Summers_Europe (WGV from DB)'!$AC$1</f>
        <v>0.20168179068040845</v>
      </c>
      <c r="K27" s="4">
        <v>41754</v>
      </c>
      <c r="L27" s="150">
        <f>+Summers_Europe_TWh!L26/'Summers_Europe (WGV from DB)'!$AC$1</f>
        <v>0.42913161357957719</v>
      </c>
      <c r="N27" s="4">
        <v>42119</v>
      </c>
      <c r="O27" s="150">
        <f>+Summers_Europe_TWh!O26/'Summers_Europe (WGV from DB)'!$AC$1</f>
        <v>0.25123919494673586</v>
      </c>
      <c r="Q27" s="4">
        <v>42485</v>
      </c>
      <c r="R27" s="150">
        <f>+Summers_Europe_TWh!R26/'Summers_Europe (WGV from DB)'!$AC$1</f>
        <v>0.37116331812079784</v>
      </c>
      <c r="T27" s="4">
        <v>42850</v>
      </c>
      <c r="U27" s="150">
        <f>+Summers_Europe_TWh!U26/'Summers_Europe (WGV from DB)'!$AC$1</f>
        <v>0.27827454209352009</v>
      </c>
      <c r="W27" s="4">
        <v>43215</v>
      </c>
      <c r="X27" s="150">
        <f>+Summers_Europe_TWh!X26/'Summers_Europe (WGV from DB)'!$AC$1</f>
        <v>0.22173210805084095</v>
      </c>
    </row>
    <row r="28" spans="1:39" x14ac:dyDescent="0.25">
      <c r="A28" s="15"/>
      <c r="B28" s="4">
        <v>40659</v>
      </c>
      <c r="C28" s="150">
        <f>+Summers_Europe_TWh!C27/'Summers_Europe (WGV from DB)'!$AC$1</f>
        <v>0.29270015855529624</v>
      </c>
      <c r="E28" s="4">
        <v>41025</v>
      </c>
      <c r="F28" s="150">
        <f>+Summers_Europe_TWh!F27/'Summers_Europe (WGV from DB)'!$AC$1</f>
        <v>0.32338339614857109</v>
      </c>
      <c r="H28" s="4">
        <v>41390</v>
      </c>
      <c r="I28" s="150">
        <f>+Summers_Europe_TWh!I27/'Summers_Europe (WGV from DB)'!$AC$1</f>
        <v>0.20380675402754325</v>
      </c>
      <c r="K28" s="4">
        <v>41755</v>
      </c>
      <c r="L28" s="150">
        <f>+Summers_Europe_TWh!L27/'Summers_Europe (WGV from DB)'!$AC$1</f>
        <v>0.43121059844516985</v>
      </c>
      <c r="N28" s="4">
        <v>42120</v>
      </c>
      <c r="O28" s="150">
        <f>+Summers_Europe_TWh!O27/'Summers_Europe (WGV from DB)'!$AC$1</f>
        <v>0.25322516587265709</v>
      </c>
      <c r="Q28" s="4">
        <v>42486</v>
      </c>
      <c r="R28" s="150">
        <f>+Summers_Europe_TWh!R27/'Summers_Europe (WGV from DB)'!$AC$1</f>
        <v>0.3706121929119679</v>
      </c>
      <c r="T28" s="4">
        <v>42851</v>
      </c>
      <c r="U28" s="150">
        <f>+Summers_Europe_TWh!U27/'Summers_Europe (WGV from DB)'!$AC$1</f>
        <v>0.28333120616795165</v>
      </c>
      <c r="W28" s="4">
        <v>43216</v>
      </c>
      <c r="X28" s="150">
        <f>+Summers_Europe_TWh!X27/'Summers_Europe (WGV from DB)'!$AC$1</f>
        <v>0.22497200553468175</v>
      </c>
    </row>
    <row r="29" spans="1:39" x14ac:dyDescent="0.25">
      <c r="A29" s="15"/>
      <c r="B29" s="4">
        <v>40660</v>
      </c>
      <c r="C29" s="150">
        <f>+Summers_Europe_TWh!C28/'Summers_Europe (WGV from DB)'!$AC$1</f>
        <v>0.29447165131540298</v>
      </c>
      <c r="E29" s="4">
        <v>41026</v>
      </c>
      <c r="F29" s="150">
        <f>+Summers_Europe_TWh!F28/'Summers_Europe (WGV from DB)'!$AC$1</f>
        <v>0.32484713255904518</v>
      </c>
      <c r="H29" s="4">
        <v>41391</v>
      </c>
      <c r="I29" s="150">
        <f>+Summers_Europe_TWh!I28/'Summers_Europe (WGV from DB)'!$AC$1</f>
        <v>0.20561224620120414</v>
      </c>
      <c r="K29" s="4">
        <v>41756</v>
      </c>
      <c r="L29" s="150">
        <f>+Summers_Europe_TWh!L28/'Summers_Europe (WGV from DB)'!$AC$1</f>
        <v>0.43330887313347849</v>
      </c>
      <c r="N29" s="4">
        <v>42121</v>
      </c>
      <c r="O29" s="150">
        <f>+Summers_Europe_TWh!O28/'Summers_Europe (WGV from DB)'!$AC$1</f>
        <v>0.2540366596474613</v>
      </c>
      <c r="Q29" s="4">
        <v>42487</v>
      </c>
      <c r="R29" s="150">
        <f>+Summers_Europe_TWh!R28/'Summers_Europe (WGV from DB)'!$AC$1</f>
        <v>0.36995968603215135</v>
      </c>
      <c r="T29" s="4">
        <v>42852</v>
      </c>
      <c r="U29" s="150">
        <f>+Summers_Europe_TWh!U28/'Summers_Europe (WGV from DB)'!$AC$1</f>
        <v>0.28332970878445313</v>
      </c>
      <c r="W29" s="4">
        <v>43217</v>
      </c>
      <c r="X29" s="150">
        <f>+Summers_Europe_TWh!X28/'Summers_Europe (WGV from DB)'!$AC$1</f>
        <v>0.2280198856051856</v>
      </c>
    </row>
    <row r="30" spans="1:39" x14ac:dyDescent="0.25">
      <c r="A30" s="15"/>
      <c r="B30" s="4">
        <v>40661</v>
      </c>
      <c r="C30" s="150">
        <f>+Summers_Europe_TWh!C29/'Summers_Europe (WGV from DB)'!$AC$1</f>
        <v>0.29595635109485602</v>
      </c>
      <c r="E30" s="4">
        <v>41027</v>
      </c>
      <c r="F30" s="150">
        <f>+Summers_Europe_TWh!F29/'Summers_Europe (WGV from DB)'!$AC$1</f>
        <v>0.32709197466744211</v>
      </c>
      <c r="H30" s="4">
        <v>41392</v>
      </c>
      <c r="I30" s="150">
        <f>+Summers_Europe_TWh!I29/'Summers_Europe (WGV from DB)'!$AC$1</f>
        <v>0.20733062588780529</v>
      </c>
      <c r="K30" s="4">
        <v>41757</v>
      </c>
      <c r="L30" s="150">
        <f>+Summers_Europe_TWh!L29/'Summers_Europe (WGV from DB)'!$AC$1</f>
        <v>0.43434647181655611</v>
      </c>
      <c r="N30" s="4">
        <v>42122</v>
      </c>
      <c r="O30" s="150">
        <f>+Summers_Europe_TWh!O29/'Summers_Europe (WGV from DB)'!$AC$1</f>
        <v>0.25472413483603695</v>
      </c>
      <c r="Q30" s="4">
        <v>42488</v>
      </c>
      <c r="R30" s="150">
        <f>+Summers_Europe_TWh!R29/'Summers_Europe (WGV from DB)'!$AC$1</f>
        <v>0.36937922972302728</v>
      </c>
      <c r="T30" s="4">
        <v>42853</v>
      </c>
      <c r="U30" s="150">
        <f>+Summers_Europe_TWh!U29/'Summers_Europe (WGV from DB)'!$AC$1</f>
        <v>0.28386418661203511</v>
      </c>
      <c r="W30" s="4">
        <v>43218</v>
      </c>
      <c r="X30" s="150">
        <f>+Summers_Europe_TWh!X29/'Summers_Europe (WGV from DB)'!$AC$1</f>
        <v>0.23184508387417507</v>
      </c>
    </row>
    <row r="31" spans="1:39" x14ac:dyDescent="0.25">
      <c r="A31" s="15"/>
      <c r="B31" s="4">
        <v>40662</v>
      </c>
      <c r="C31" s="150">
        <f>+Summers_Europe_TWh!C30/'Summers_Europe (WGV from DB)'!$AC$1</f>
        <v>0.29762346741697915</v>
      </c>
      <c r="E31" s="4">
        <v>41028</v>
      </c>
      <c r="F31" s="150">
        <f>+Summers_Europe_TWh!F30/'Summers_Europe (WGV from DB)'!$AC$1</f>
        <v>0.32959278127270025</v>
      </c>
      <c r="H31" s="4">
        <v>41393</v>
      </c>
      <c r="I31" s="150">
        <f>+Summers_Europe_TWh!I30/'Summers_Europe (WGV from DB)'!$AC$1</f>
        <v>0.20843005770123271</v>
      </c>
      <c r="K31" s="4">
        <v>41758</v>
      </c>
      <c r="L31" s="150">
        <f>+Summers_Europe_TWh!L30/'Summers_Europe (WGV from DB)'!$AC$1</f>
        <v>0.43587644542649318</v>
      </c>
      <c r="N31" s="4">
        <v>42123</v>
      </c>
      <c r="O31" s="150">
        <f>+Summers_Europe_TWh!O30/'Summers_Europe (WGV from DB)'!$AC$1</f>
        <v>0.25534475625547376</v>
      </c>
      <c r="Q31" s="4">
        <v>42489</v>
      </c>
      <c r="R31" s="150">
        <f>+Summers_Europe_TWh!R30/'Summers_Europe (WGV from DB)'!$AC$1</f>
        <v>0.36944934250330991</v>
      </c>
      <c r="T31" s="4">
        <v>42854</v>
      </c>
      <c r="U31" s="150">
        <f>+Summers_Europe_TWh!U30/'Summers_Europe (WGV from DB)'!$AC$1</f>
        <v>0.28570182849022258</v>
      </c>
      <c r="W31" s="4">
        <v>43219</v>
      </c>
      <c r="X31" s="150">
        <f>+Summers_Europe_TWh!X30/'Summers_Europe (WGV from DB)'!$AC$1</f>
        <v>0.23582363182968724</v>
      </c>
    </row>
    <row r="32" spans="1:39" x14ac:dyDescent="0.25">
      <c r="A32" s="15"/>
      <c r="B32" s="4">
        <v>40663</v>
      </c>
      <c r="C32" s="150">
        <f>+Summers_Europe_TWh!C31/'Summers_Europe (WGV from DB)'!$AC$1</f>
        <v>0.2995561491066302</v>
      </c>
      <c r="E32" s="4">
        <v>41029</v>
      </c>
      <c r="F32" s="150">
        <f>+Summers_Europe_TWh!F31/'Summers_Europe (WGV from DB)'!$AC$1</f>
        <v>0.33136295281207301</v>
      </c>
      <c r="H32" s="4">
        <v>41394</v>
      </c>
      <c r="I32" s="150">
        <f>+Summers_Europe_TWh!I31/'Summers_Europe (WGV from DB)'!$AC$1</f>
        <v>0.21059069400818473</v>
      </c>
      <c r="K32" s="4">
        <v>41759</v>
      </c>
      <c r="L32" s="150">
        <f>+Summers_Europe_TWh!L31/'Summers_Europe (WGV from DB)'!$AC$1</f>
        <v>0.43786461838697094</v>
      </c>
      <c r="N32" s="4">
        <v>42124</v>
      </c>
      <c r="O32" s="150">
        <f>+Summers_Europe_TWh!O31/'Summers_Europe (WGV from DB)'!$AC$1</f>
        <v>0.25658423746670195</v>
      </c>
      <c r="Q32" s="4">
        <v>42490</v>
      </c>
      <c r="R32" s="150">
        <f>+Summers_Europe_TWh!R31/'Summers_Europe (WGV from DB)'!$AC$1</f>
        <v>0.37094302658375394</v>
      </c>
      <c r="T32" s="4">
        <v>42855</v>
      </c>
      <c r="U32" s="150">
        <f>+Summers_Europe_TWh!U31/'Summers_Europe (WGV from DB)'!$AC$1</f>
        <v>0.28865554956308553</v>
      </c>
      <c r="W32" s="4">
        <v>43220</v>
      </c>
      <c r="X32" s="150">
        <f>+Summers_Europe_TWh!X31/'Summers_Europe (WGV from DB)'!$AC$1</f>
        <v>0.23858225264083399</v>
      </c>
    </row>
    <row r="33" spans="1:24" x14ac:dyDescent="0.25">
      <c r="A33" s="15"/>
      <c r="B33" s="4">
        <v>40664</v>
      </c>
      <c r="C33" s="150">
        <f>+Summers_Europe_TWh!C32/'Summers_Europe (WGV from DB)'!$AC$1</f>
        <v>0.30128527472186761</v>
      </c>
      <c r="E33" s="4">
        <v>41030</v>
      </c>
      <c r="F33" s="150">
        <f>+Summers_Europe_TWh!F32/'Summers_Europe (WGV from DB)'!$AC$1</f>
        <v>0.33364531758931476</v>
      </c>
      <c r="H33" s="4">
        <v>41395</v>
      </c>
      <c r="I33" s="150">
        <f>+Summers_Europe_TWh!I32/'Summers_Europe (WGV from DB)'!$AC$1</f>
        <v>0.21395372926443149</v>
      </c>
      <c r="K33" s="4">
        <v>41760</v>
      </c>
      <c r="L33" s="150">
        <f>+Summers_Europe_TWh!L32/'Summers_Europe (WGV from DB)'!$AC$1</f>
        <v>0.43989603930614074</v>
      </c>
      <c r="N33" s="4">
        <v>42125</v>
      </c>
      <c r="O33" s="150">
        <f>+Summers_Europe_TWh!O32/'Summers_Europe (WGV from DB)'!$AC$1</f>
        <v>0.25875861446928722</v>
      </c>
      <c r="Q33" s="4">
        <v>42491</v>
      </c>
      <c r="R33" s="150">
        <f>+Summers_Europe_TWh!R32/'Summers_Europe (WGV from DB)'!$AC$1</f>
        <v>0.37184260174082284</v>
      </c>
      <c r="T33" s="4">
        <v>42856</v>
      </c>
      <c r="U33" s="150">
        <f>+Summers_Europe_TWh!U32/'Summers_Europe (WGV from DB)'!$AC$1</f>
        <v>0.29113213378822084</v>
      </c>
      <c r="W33" s="4">
        <v>43221</v>
      </c>
      <c r="X33" s="150">
        <f>+Summers_Europe_TWh!X32/'Summers_Europe (WGV from DB)'!$AC$1</f>
        <v>0.24303564732813496</v>
      </c>
    </row>
    <row r="34" spans="1:24" x14ac:dyDescent="0.25">
      <c r="A34" s="15"/>
      <c r="B34" s="4">
        <v>40665</v>
      </c>
      <c r="C34" s="150">
        <f>+Summers_Europe_TWh!C33/'Summers_Europe (WGV from DB)'!$AC$1</f>
        <v>0.30312917037819592</v>
      </c>
      <c r="E34" s="4">
        <v>41031</v>
      </c>
      <c r="F34" s="150">
        <f>+Summers_Europe_TWh!F33/'Summers_Europe (WGV from DB)'!$AC$1</f>
        <v>0.33534784262710832</v>
      </c>
      <c r="H34" s="4">
        <v>41396</v>
      </c>
      <c r="I34" s="150">
        <f>+Summers_Europe_TWh!I33/'Summers_Europe (WGV from DB)'!$AC$1</f>
        <v>0.21565123366343594</v>
      </c>
      <c r="K34" s="4">
        <v>41761</v>
      </c>
      <c r="L34" s="150">
        <f>+Summers_Europe_TWh!L33/'Summers_Europe (WGV from DB)'!$AC$1</f>
        <v>0.442910448451384</v>
      </c>
      <c r="N34" s="4">
        <v>42126</v>
      </c>
      <c r="O34" s="150">
        <f>+Summers_Europe_TWh!O33/'Summers_Europe (WGV from DB)'!$AC$1</f>
        <v>0.26140942366854203</v>
      </c>
      <c r="Q34" s="4">
        <v>42492</v>
      </c>
      <c r="R34" s="150">
        <f>+Summers_Europe_TWh!R33/'Summers_Europe (WGV from DB)'!$AC$1</f>
        <v>0.37367804158445372</v>
      </c>
      <c r="T34" s="4">
        <v>42857</v>
      </c>
      <c r="U34" s="150">
        <f>+Summers_Europe_TWh!U33/'Summers_Europe (WGV from DB)'!$AC$1</f>
        <v>0.29254161206721985</v>
      </c>
      <c r="W34" s="4">
        <v>43222</v>
      </c>
      <c r="X34" s="150">
        <f>+Summers_Europe_TWh!X33/'Summers_Europe (WGV from DB)'!$AC$1</f>
        <v>0.2450670682473047</v>
      </c>
    </row>
    <row r="35" spans="1:24" x14ac:dyDescent="0.25">
      <c r="A35" s="15"/>
      <c r="B35" s="4">
        <v>40666</v>
      </c>
      <c r="C35" s="150">
        <f>+Summers_Europe_TWh!C34/'Summers_Europe (WGV from DB)'!$AC$1</f>
        <v>0.30443929285800042</v>
      </c>
      <c r="E35" s="4">
        <v>41032</v>
      </c>
      <c r="F35" s="150">
        <f>+Summers_Europe_TWh!F34/'Summers_Europe (WGV from DB)'!$AC$1</f>
        <v>0.33698888686008105</v>
      </c>
      <c r="H35" s="4">
        <v>41397</v>
      </c>
      <c r="I35" s="150">
        <f>+Summers_Europe_TWh!I34/'Summers_Europe (WGV from DB)'!$AC$1</f>
        <v>0.21766768074762072</v>
      </c>
      <c r="K35" s="4">
        <v>41762</v>
      </c>
      <c r="L35" s="150">
        <f>+Summers_Europe_TWh!L34/'Summers_Europe (WGV from DB)'!$AC$1</f>
        <v>0.44538025041008494</v>
      </c>
      <c r="N35" s="4">
        <v>42127</v>
      </c>
      <c r="O35" s="150">
        <f>+Summers_Europe_TWh!O34/'Summers_Europe (WGV from DB)'!$AC$1</f>
        <v>0.26424951975828359</v>
      </c>
      <c r="Q35" s="4">
        <v>42493</v>
      </c>
      <c r="R35" s="150">
        <f>+Summers_Europe_TWh!R34/'Summers_Europe (WGV from DB)'!$AC$1</f>
        <v>0.37603888687329329</v>
      </c>
      <c r="T35" s="4">
        <v>42858</v>
      </c>
      <c r="U35" s="150">
        <f>+Summers_Europe_TWh!U34/'Summers_Europe (WGV from DB)'!$AC$1</f>
        <v>0.29435582429772494</v>
      </c>
      <c r="W35" s="4">
        <v>43223</v>
      </c>
      <c r="X35" s="150">
        <f>+Summers_Europe_TWh!X34/'Summers_Europe (WGV from DB)'!$AC$1</f>
        <v>0.24677575898185672</v>
      </c>
    </row>
    <row r="36" spans="1:24" x14ac:dyDescent="0.25">
      <c r="A36" s="15"/>
      <c r="B36" s="4">
        <v>40667</v>
      </c>
      <c r="C36" s="150">
        <f>+Summers_Europe_TWh!C35/'Summers_Europe (WGV from DB)'!$AC$1</f>
        <v>0.30570361301902726</v>
      </c>
      <c r="E36" s="4">
        <v>41033</v>
      </c>
      <c r="F36" s="150">
        <f>+Summers_Europe_TWh!F35/'Summers_Europe (WGV from DB)'!$AC$1</f>
        <v>0.33897591476258943</v>
      </c>
      <c r="H36" s="4">
        <v>41398</v>
      </c>
      <c r="I36" s="150">
        <f>+Summers_Europe_TWh!I35/'Summers_Europe (WGV from DB)'!$AC$1</f>
        <v>0.22021014984668996</v>
      </c>
      <c r="K36" s="4">
        <v>41763</v>
      </c>
      <c r="L36" s="150">
        <f>+Summers_Europe_TWh!L35/'Summers_Europe (WGV from DB)'!$AC$1</f>
        <v>0.44774761372121208</v>
      </c>
      <c r="N36" s="4">
        <v>42128</v>
      </c>
      <c r="O36" s="150">
        <f>+Summers_Europe_TWh!O35/'Summers_Europe (WGV from DB)'!$AC$1</f>
        <v>0.26681533042365296</v>
      </c>
      <c r="Q36" s="4">
        <v>42494</v>
      </c>
      <c r="R36" s="150">
        <f>+Summers_Europe_TWh!R35/'Summers_Europe (WGV from DB)'!$AC$1</f>
        <v>0.37856382777729192</v>
      </c>
      <c r="T36" s="4">
        <v>42859</v>
      </c>
      <c r="U36" s="150">
        <f>+Summers_Europe_TWh!U35/'Summers_Europe (WGV from DB)'!$AC$1</f>
        <v>0.29579569065360528</v>
      </c>
      <c r="W36" s="4">
        <v>43224</v>
      </c>
      <c r="X36" s="150">
        <f>+Summers_Europe_TWh!X35/'Summers_Europe (WGV from DB)'!$AC$1</f>
        <v>0.24969574488531235</v>
      </c>
    </row>
    <row r="37" spans="1:24" x14ac:dyDescent="0.25">
      <c r="A37" s="15"/>
      <c r="B37" s="4">
        <v>40668</v>
      </c>
      <c r="C37" s="150">
        <f>+Summers_Europe_TWh!C36/'Summers_Europe (WGV from DB)'!$AC$1</f>
        <v>0.30690671661938024</v>
      </c>
      <c r="E37" s="4">
        <v>41034</v>
      </c>
      <c r="F37" s="150">
        <f>+Summers_Europe_TWh!F36/'Summers_Europe (WGV from DB)'!$AC$1</f>
        <v>0.34106969730040254</v>
      </c>
      <c r="H37" s="4">
        <v>41399</v>
      </c>
      <c r="I37" s="150">
        <f>+Summers_Europe_TWh!I36/'Summers_Europe (WGV from DB)'!$AC$1</f>
        <v>0.22286228026667873</v>
      </c>
      <c r="K37" s="4">
        <v>41764</v>
      </c>
      <c r="L37" s="150">
        <f>+Summers_Europe_TWh!L36/'Summers_Europe (WGV from DB)'!$AC$1</f>
        <v>0.44988675817089152</v>
      </c>
      <c r="N37" s="4">
        <v>42129</v>
      </c>
      <c r="O37" s="150">
        <f>+Summers_Europe_TWh!O36/'Summers_Europe (WGV from DB)'!$AC$1</f>
        <v>0.26957967652464693</v>
      </c>
      <c r="Q37" s="4">
        <v>42495</v>
      </c>
      <c r="R37" s="150">
        <f>+Summers_Europe_TWh!R36/'Summers_Europe (WGV from DB)'!$AC$1</f>
        <v>0.3821626568938612</v>
      </c>
      <c r="T37" s="4">
        <v>42860</v>
      </c>
      <c r="U37" s="150">
        <f>+Summers_Europe_TWh!U36/'Summers_Europe (WGV from DB)'!$AC$1</f>
        <v>0.29733209420444767</v>
      </c>
      <c r="W37" s="4">
        <v>43225</v>
      </c>
      <c r="X37" s="150">
        <f>+Summers_Europe_TWh!X36/'Summers_Europe (WGV from DB)'!$AC$1</f>
        <v>0.25341647863493588</v>
      </c>
    </row>
    <row r="38" spans="1:24" x14ac:dyDescent="0.25">
      <c r="A38" s="15"/>
      <c r="B38" s="4">
        <v>40669</v>
      </c>
      <c r="C38" s="150">
        <f>+Summers_Europe_TWh!C37/'Summers_Europe (WGV from DB)'!$AC$1</f>
        <v>0.30858572392810907</v>
      </c>
      <c r="E38" s="4">
        <v>41035</v>
      </c>
      <c r="F38" s="150">
        <f>+Summers_Europe_TWh!F37/'Summers_Europe (WGV from DB)'!$AC$1</f>
        <v>0.34296503248397342</v>
      </c>
      <c r="H38" s="4">
        <v>41400</v>
      </c>
      <c r="I38" s="150">
        <f>+Summers_Europe_TWh!I37/'Summers_Europe (WGV from DB)'!$AC$1</f>
        <v>0.22530063717191118</v>
      </c>
      <c r="K38" s="4">
        <v>41765</v>
      </c>
      <c r="L38" s="150">
        <f>+Summers_Europe_TWh!L37/'Summers_Europe (WGV from DB)'!$AC$1</f>
        <v>0.45217564097042084</v>
      </c>
      <c r="N38" s="4">
        <v>42130</v>
      </c>
      <c r="O38" s="150">
        <f>+Summers_Europe_TWh!O37/'Summers_Europe (WGV from DB)'!$AC$1</f>
        <v>0.27213297963373473</v>
      </c>
      <c r="Q38" s="4">
        <v>42496</v>
      </c>
      <c r="R38" s="150">
        <f>+Summers_Europe_TWh!R37/'Summers_Europe (WGV from DB)'!$AC$1</f>
        <v>0.38575699385993495</v>
      </c>
      <c r="T38" s="4">
        <v>42861</v>
      </c>
      <c r="U38" s="150">
        <f>+Summers_Europe_TWh!U37/'Summers_Europe (WGV from DB)'!$AC$1</f>
        <v>0.30087772216612907</v>
      </c>
      <c r="W38" s="4">
        <v>43226</v>
      </c>
      <c r="X38" s="150">
        <f>+Summers_Europe_TWh!X37/'Summers_Europe (WGV from DB)'!$AC$1</f>
        <v>0.2571092025049993</v>
      </c>
    </row>
    <row r="39" spans="1:24" x14ac:dyDescent="0.25">
      <c r="A39" s="15"/>
      <c r="B39" s="4">
        <v>40670</v>
      </c>
      <c r="C39" s="150">
        <f>+Summers_Europe_TWh!C38/'Summers_Europe (WGV from DB)'!$AC$1</f>
        <v>0.31075076430417425</v>
      </c>
      <c r="E39" s="4">
        <v>41036</v>
      </c>
      <c r="F39" s="150">
        <f>+Summers_Europe_TWh!F38/'Summers_Europe (WGV from DB)'!$AC$1</f>
        <v>0.34445642644847851</v>
      </c>
      <c r="H39" s="4">
        <v>41401</v>
      </c>
      <c r="I39" s="150">
        <f>+Summers_Europe_TWh!I38/'Summers_Europe (WGV from DB)'!$AC$1</f>
        <v>0.2277360873915289</v>
      </c>
      <c r="K39" s="4">
        <v>41766</v>
      </c>
      <c r="L39" s="150">
        <f>+Summers_Europe_TWh!L38/'Summers_Europe (WGV from DB)'!$AC$1</f>
        <v>0.454421892380934</v>
      </c>
      <c r="N39" s="4">
        <v>42131</v>
      </c>
      <c r="O39" s="150">
        <f>+Summers_Europe_TWh!O38/'Summers_Europe (WGV from DB)'!$AC$1</f>
        <v>0.27437086331293281</v>
      </c>
      <c r="Q39" s="4">
        <v>42497</v>
      </c>
      <c r="R39" s="150">
        <f>+Summers_Europe_TWh!R38/'Summers_Europe (WGV from DB)'!$AC$1</f>
        <v>0.39003290456197265</v>
      </c>
      <c r="T39" s="4">
        <v>42862</v>
      </c>
      <c r="U39" s="150">
        <f>+Summers_Europe_TWh!U38/'Summers_Europe (WGV from DB)'!$AC$1</f>
        <v>0.30376696766717426</v>
      </c>
      <c r="W39" s="4">
        <v>43227</v>
      </c>
      <c r="X39" s="150">
        <f>+Summers_Europe_TWh!X38/'Summers_Europe (WGV from DB)'!$AC$1</f>
        <v>0.26120287282713139</v>
      </c>
    </row>
    <row r="40" spans="1:24" x14ac:dyDescent="0.25">
      <c r="A40" s="15"/>
      <c r="B40" s="4">
        <v>40671</v>
      </c>
      <c r="C40" s="150">
        <f>+Summers_Europe_TWh!C39/'Summers_Europe (WGV from DB)'!$AC$1</f>
        <v>0.31303762123191148</v>
      </c>
      <c r="E40" s="4">
        <v>41037</v>
      </c>
      <c r="F40" s="150">
        <f>+Summers_Europe_TWh!F39/'Summers_Europe (WGV from DB)'!$AC$1</f>
        <v>0.34622404362776565</v>
      </c>
      <c r="H40" s="4">
        <v>41402</v>
      </c>
      <c r="I40" s="150">
        <f>+Summers_Europe_TWh!I39/'Summers_Europe (WGV from DB)'!$AC$1</f>
        <v>0.22994472805181509</v>
      </c>
      <c r="K40" s="4">
        <v>41767</v>
      </c>
      <c r="L40" s="150">
        <f>+Summers_Europe_TWh!L39/'Summers_Europe (WGV from DB)'!$AC$1</f>
        <v>0.45666699873347782</v>
      </c>
      <c r="N40" s="4">
        <v>42132</v>
      </c>
      <c r="O40" s="150">
        <f>+Summers_Europe_TWh!O39/'Summers_Europe (WGV from DB)'!$AC$1</f>
        <v>0.27678843301195077</v>
      </c>
      <c r="Q40" s="4">
        <v>42498</v>
      </c>
      <c r="R40" s="150">
        <f>+Summers_Europe_TWh!R39/'Summers_Europe (WGV from DB)'!$AC$1</f>
        <v>0.39441054926052599</v>
      </c>
      <c r="T40" s="4">
        <v>42863</v>
      </c>
      <c r="U40" s="150">
        <f>+Summers_Europe_TWh!U39/'Summers_Europe (WGV from DB)'!$AC$1</f>
        <v>0.30527298314113538</v>
      </c>
      <c r="W40" s="4">
        <v>43228</v>
      </c>
      <c r="X40" s="150">
        <f>+Summers_Europe_TWh!X39/'Summers_Europe (WGV from DB)'!$AC$1</f>
        <v>0.26518300624752439</v>
      </c>
    </row>
    <row r="41" spans="1:24" x14ac:dyDescent="0.25">
      <c r="A41" s="15"/>
      <c r="B41" s="4">
        <v>40672</v>
      </c>
      <c r="C41" s="150">
        <f>+Summers_Europe_TWh!C40/'Summers_Europe (WGV from DB)'!$AC$1</f>
        <v>0.31496087821366026</v>
      </c>
      <c r="E41" s="4">
        <v>41038</v>
      </c>
      <c r="F41" s="150">
        <f>+Summers_Europe_TWh!F40/'Summers_Europe (WGV from DB)'!$AC$1</f>
        <v>0.3481905485682063</v>
      </c>
      <c r="H41" s="4">
        <v>41403</v>
      </c>
      <c r="I41" s="150">
        <f>+Summers_Europe_TWh!I40/'Summers_Europe (WGV from DB)'!$AC$1</f>
        <v>0.23264151573261208</v>
      </c>
      <c r="K41" s="4">
        <v>41768</v>
      </c>
      <c r="L41" s="150">
        <f>+Summers_Europe_TWh!L40/'Summers_Europe (WGV from DB)'!$AC$1</f>
        <v>0.4591791678370481</v>
      </c>
      <c r="N41" s="4">
        <v>42133</v>
      </c>
      <c r="O41" s="150">
        <f>+Summers_Europe_TWh!O40/'Summers_Europe (WGV from DB)'!$AC$1</f>
        <v>0.28012768629498613</v>
      </c>
      <c r="Q41" s="4">
        <v>42499</v>
      </c>
      <c r="R41" s="150">
        <f>+Summers_Europe_TWh!R40/'Summers_Europe (WGV from DB)'!$AC$1</f>
        <v>0.39812406033680386</v>
      </c>
      <c r="T41" s="4">
        <v>42864</v>
      </c>
      <c r="U41" s="150">
        <f>+Summers_Europe_TWh!U40/'Summers_Europe (WGV from DB)'!$AC$1</f>
        <v>0.30599842140546707</v>
      </c>
      <c r="W41" s="4">
        <v>43229</v>
      </c>
      <c r="X41" s="150">
        <f>+Summers_Europe_TWh!X40/'Summers_Europe (WGV from DB)'!$AC$1</f>
        <v>0.26898618417094766</v>
      </c>
    </row>
    <row r="42" spans="1:24" x14ac:dyDescent="0.25">
      <c r="A42" s="15"/>
      <c r="B42" s="4">
        <v>40673</v>
      </c>
      <c r="C42" s="150">
        <f>+Summers_Europe_TWh!C41/'Summers_Europe (WGV from DB)'!$AC$1</f>
        <v>0.31696155873041965</v>
      </c>
      <c r="E42" s="4">
        <v>41039</v>
      </c>
      <c r="F42" s="150">
        <f>+Summers_Europe_TWh!F41/'Summers_Europe (WGV from DB)'!$AC$1</f>
        <v>0.35029868837132855</v>
      </c>
      <c r="H42" s="4">
        <v>41404</v>
      </c>
      <c r="I42" s="150">
        <f>+Summers_Europe_TWh!I41/'Summers_Europe (WGV from DB)'!$AC$1</f>
        <v>0.23521129006018335</v>
      </c>
      <c r="K42" s="4">
        <v>41769</v>
      </c>
      <c r="L42" s="150">
        <f>+Summers_Europe_TWh!L41/'Summers_Europe (WGV from DB)'!$AC$1</f>
        <v>0.46185816307862748</v>
      </c>
      <c r="N42" s="4">
        <v>42134</v>
      </c>
      <c r="O42" s="150">
        <f>+Summers_Europe_TWh!O41/'Summers_Europe (WGV from DB)'!$AC$1</f>
        <v>0.29456651496410202</v>
      </c>
      <c r="Q42" s="4">
        <v>42500</v>
      </c>
      <c r="R42" s="150">
        <f>+Summers_Europe_TWh!R41/'Summers_Europe (WGV from DB)'!$AC$1</f>
        <v>0.40187051385004868</v>
      </c>
      <c r="T42" s="4">
        <v>42865</v>
      </c>
      <c r="U42" s="150">
        <f>+Summers_Europe_TWh!U41/'Summers_Europe (WGV from DB)'!$AC$1</f>
        <v>0.30718443721766064</v>
      </c>
      <c r="W42" s="4">
        <v>43230</v>
      </c>
      <c r="X42" s="150">
        <f>+Summers_Europe_TWh!X41/'Summers_Europe (WGV from DB)'!$AC$1</f>
        <v>0.27305748182198453</v>
      </c>
    </row>
    <row r="43" spans="1:24" x14ac:dyDescent="0.25">
      <c r="A43" s="15"/>
      <c r="B43" s="4">
        <v>40674</v>
      </c>
      <c r="C43" s="150">
        <f>+Summers_Europe_TWh!C42/'Summers_Europe (WGV from DB)'!$AC$1</f>
        <v>0.31888499187493291</v>
      </c>
      <c r="E43" s="4">
        <v>41040</v>
      </c>
      <c r="F43" s="150">
        <f>+Summers_Europe_TWh!F42/'Summers_Europe (WGV from DB)'!$AC$1</f>
        <v>0.35239361596711111</v>
      </c>
      <c r="H43" s="4">
        <v>41405</v>
      </c>
      <c r="I43" s="150">
        <f>+Summers_Europe_TWh!I42/'Summers_Europe (WGV from DB)'!$AC$1</f>
        <v>0.2378134783364281</v>
      </c>
      <c r="K43" s="4">
        <v>41770</v>
      </c>
      <c r="L43" s="150">
        <f>+Summers_Europe_TWh!L42/'Summers_Europe (WGV from DB)'!$AC$1</f>
        <v>0.46446810251651155</v>
      </c>
      <c r="N43" s="4">
        <v>42135</v>
      </c>
      <c r="O43" s="150">
        <f>+Summers_Europe_TWh!O42/'Summers_Europe (WGV from DB)'!$AC$1</f>
        <v>0.29754939097449457</v>
      </c>
      <c r="Q43" s="4">
        <v>42501</v>
      </c>
      <c r="R43" s="150">
        <f>+Summers_Europe_TWh!R42/'Summers_Europe (WGV from DB)'!$AC$1</f>
        <v>0.40549761709032495</v>
      </c>
      <c r="T43" s="4">
        <v>42866</v>
      </c>
      <c r="U43" s="150">
        <f>+Summers_Europe_TWh!U42/'Summers_Europe (WGV from DB)'!$AC$1</f>
        <v>0.3089866703801778</v>
      </c>
      <c r="W43" s="4">
        <v>43231</v>
      </c>
      <c r="X43" s="150">
        <f>+Summers_Europe_TWh!X42/'Summers_Europe (WGV from DB)'!$AC$1</f>
        <v>0.27734131984842603</v>
      </c>
    </row>
    <row r="44" spans="1:24" x14ac:dyDescent="0.25">
      <c r="A44" s="15"/>
      <c r="B44" s="4">
        <v>40675</v>
      </c>
      <c r="C44" s="150">
        <f>+Summers_Europe_TWh!C43/'Summers_Europe (WGV from DB)'!$AC$1</f>
        <v>0.3205229532595264</v>
      </c>
      <c r="E44" s="4">
        <v>41041</v>
      </c>
      <c r="F44" s="150">
        <f>+Summers_Europe_TWh!F43/'Summers_Europe (WGV from DB)'!$AC$1</f>
        <v>0.35437183573139303</v>
      </c>
      <c r="H44" s="4">
        <v>41406</v>
      </c>
      <c r="I44" s="150">
        <f>+Summers_Europe_TWh!I43/'Summers_Europe (WGV from DB)'!$AC$1</f>
        <v>0.24023932768537898</v>
      </c>
      <c r="K44" s="4">
        <v>41771</v>
      </c>
      <c r="L44" s="150">
        <f>+Summers_Europe_TWh!L43/'Summers_Europe (WGV from DB)'!$AC$1</f>
        <v>0.46648278797305098</v>
      </c>
      <c r="N44" s="4">
        <v>42136</v>
      </c>
      <c r="O44" s="150">
        <f>+Summers_Europe_TWh!O43/'Summers_Europe (WGV from DB)'!$AC$1</f>
        <v>0.30048981175863554</v>
      </c>
      <c r="Q44" s="4">
        <v>42502</v>
      </c>
      <c r="R44" s="150">
        <f>+Summers_Europe_TWh!R43/'Summers_Europe (WGV from DB)'!$AC$1</f>
        <v>0.40908164853467371</v>
      </c>
      <c r="T44" s="4">
        <v>42867</v>
      </c>
      <c r="U44" s="150">
        <f>+Summers_Europe_TWh!U43/'Summers_Europe (WGV from DB)'!$AC$1</f>
        <v>0.31136407496888308</v>
      </c>
      <c r="W44" s="4">
        <v>43232</v>
      </c>
      <c r="X44" s="150">
        <f>+Summers_Europe_TWh!X43/'Summers_Europe (WGV from DB)'!$AC$1</f>
        <v>0.28195114707062907</v>
      </c>
    </row>
    <row r="45" spans="1:24" x14ac:dyDescent="0.25">
      <c r="A45" s="15"/>
      <c r="B45" s="4">
        <v>40676</v>
      </c>
      <c r="C45" s="150">
        <f>+Summers_Europe_TWh!C44/'Summers_Europe (WGV from DB)'!$AC$1</f>
        <v>0.32248117855003428</v>
      </c>
      <c r="E45" s="4">
        <v>41042</v>
      </c>
      <c r="F45" s="150">
        <f>+Summers_Europe_TWh!F44/'Summers_Europe (WGV from DB)'!$AC$1</f>
        <v>0.35644430257469811</v>
      </c>
      <c r="H45" s="4">
        <v>41407</v>
      </c>
      <c r="I45" s="150">
        <f>+Summers_Europe_TWh!I44/'Summers_Europe (WGV from DB)'!$AC$1</f>
        <v>0.24235750876607937</v>
      </c>
      <c r="K45" s="4">
        <v>41772</v>
      </c>
      <c r="L45" s="150">
        <f>+Summers_Europe_TWh!L44/'Summers_Europe (WGV from DB)'!$AC$1</f>
        <v>0.46827251357928656</v>
      </c>
      <c r="N45" s="4">
        <v>42137</v>
      </c>
      <c r="O45" s="150">
        <f>+Summers_Europe_TWh!O44/'Summers_Europe (WGV from DB)'!$AC$1</f>
        <v>0.30333219796431599</v>
      </c>
      <c r="Q45" s="4">
        <v>42503</v>
      </c>
      <c r="R45" s="150">
        <f>+Summers_Europe_TWh!R44/'Summers_Europe (WGV from DB)'!$AC$1</f>
        <v>0.41274398432785586</v>
      </c>
      <c r="T45" s="4">
        <v>42868</v>
      </c>
      <c r="U45" s="150">
        <f>+Summers_Europe_TWh!U44/'Summers_Europe (WGV from DB)'!$AC$1</f>
        <v>0.31443564893121612</v>
      </c>
      <c r="W45" s="4">
        <v>43233</v>
      </c>
      <c r="X45" s="150">
        <f>+Summers_Europe_TWh!X44/'Summers_Europe (WGV from DB)'!$AC$1</f>
        <v>0.28557437473008562</v>
      </c>
    </row>
    <row r="46" spans="1:24" x14ac:dyDescent="0.25">
      <c r="A46" s="15"/>
      <c r="B46" s="4">
        <v>40677</v>
      </c>
      <c r="C46" s="150">
        <f>+Summers_Europe_TWh!C45/'Summers_Europe (WGV from DB)'!$AC$1</f>
        <v>0.32482749041080011</v>
      </c>
      <c r="E46" s="4">
        <v>41043</v>
      </c>
      <c r="F46" s="150">
        <f>+Summers_Europe_TWh!F45/'Summers_Europe (WGV from DB)'!$AC$1</f>
        <v>0.35800043635516776</v>
      </c>
      <c r="H46" s="4">
        <v>41408</v>
      </c>
      <c r="I46" s="150">
        <f>+Summers_Europe_TWh!I45/'Summers_Europe (WGV from DB)'!$AC$1</f>
        <v>0.24415340006907343</v>
      </c>
      <c r="K46" s="4">
        <v>41773</v>
      </c>
      <c r="L46" s="150">
        <f>+Summers_Europe_TWh!L45/'Summers_Europe (WGV from DB)'!$AC$1</f>
        <v>0.46991796188137253</v>
      </c>
      <c r="N46" s="4">
        <v>42138</v>
      </c>
      <c r="O46" s="150">
        <f>+Summers_Europe_TWh!O45/'Summers_Europe (WGV from DB)'!$AC$1</f>
        <v>0.30641055419308338</v>
      </c>
      <c r="Q46" s="4">
        <v>42504</v>
      </c>
      <c r="R46" s="150">
        <f>+Summers_Europe_TWh!R45/'Summers_Europe (WGV from DB)'!$AC$1</f>
        <v>0.4168149296533637</v>
      </c>
      <c r="T46" s="4">
        <v>42869</v>
      </c>
      <c r="U46" s="150">
        <f>+Summers_Europe_TWh!U45/'Summers_Europe (WGV from DB)'!$AC$1</f>
        <v>0.31784933098226509</v>
      </c>
      <c r="W46" s="4">
        <v>43234</v>
      </c>
      <c r="X46" s="150">
        <f>+Summers_Europe_TWh!X45/'Summers_Europe (WGV from DB)'!$AC$1</f>
        <v>0.29019776648515738</v>
      </c>
    </row>
    <row r="47" spans="1:24" x14ac:dyDescent="0.25">
      <c r="A47" s="15"/>
      <c r="B47" s="4">
        <v>40678</v>
      </c>
      <c r="C47" s="150">
        <f>+Summers_Europe_TWh!C46/'Summers_Europe (WGV from DB)'!$AC$1</f>
        <v>0.32725791999162873</v>
      </c>
      <c r="E47" s="4">
        <v>41044</v>
      </c>
      <c r="F47" s="150">
        <f>+Summers_Europe_TWh!F46/'Summers_Europe (WGV from DB)'!$AC$1</f>
        <v>0.35941766579580608</v>
      </c>
      <c r="H47" s="4">
        <v>41409</v>
      </c>
      <c r="I47" s="150">
        <f>+Summers_Europe_TWh!I46/'Summers_Europe (WGV from DB)'!$AC$1</f>
        <v>0.24613760936734932</v>
      </c>
      <c r="K47" s="4">
        <v>41774</v>
      </c>
      <c r="L47" s="150">
        <f>+Summers_Europe_TWh!L46/'Summers_Europe (WGV from DB)'!$AC$1</f>
        <v>0.47170257876743671</v>
      </c>
      <c r="N47" s="4">
        <v>42139</v>
      </c>
      <c r="O47" s="150">
        <f>+Summers_Europe_TWh!O46/'Summers_Europe (WGV from DB)'!$AC$1</f>
        <v>0.30937493311320036</v>
      </c>
      <c r="Q47" s="4">
        <v>42505</v>
      </c>
      <c r="R47" s="150">
        <f>+Summers_Europe_TWh!R46/'Summers_Europe (WGV from DB)'!$AC$1</f>
        <v>0.42032321110896487</v>
      </c>
      <c r="T47" s="4">
        <v>42870</v>
      </c>
      <c r="U47" s="150">
        <f>+Summers_Europe_TWh!U46/'Summers_Europe (WGV from DB)'!$AC$1</f>
        <v>0.32075531194594059</v>
      </c>
      <c r="W47" s="4">
        <v>43235</v>
      </c>
      <c r="X47" s="150">
        <f>+Summers_Europe_TWh!X46/'Summers_Europe (WGV from DB)'!$AC$1</f>
        <v>0.29378241449918202</v>
      </c>
    </row>
    <row r="48" spans="1:24" x14ac:dyDescent="0.25">
      <c r="A48" s="15"/>
      <c r="B48" s="4">
        <v>40679</v>
      </c>
      <c r="C48" s="150">
        <f>+Summers_Europe_TWh!C47/'Summers_Europe (WGV from DB)'!$AC$1</f>
        <v>0.32907010635034178</v>
      </c>
      <c r="E48" s="4">
        <v>41045</v>
      </c>
      <c r="F48" s="150">
        <f>+Summers_Europe_TWh!F47/'Summers_Europe (WGV from DB)'!$AC$1</f>
        <v>0.36177965614261509</v>
      </c>
      <c r="H48" s="4">
        <v>41410</v>
      </c>
      <c r="I48" s="150">
        <f>+Summers_Europe_TWh!I47/'Summers_Europe (WGV from DB)'!$AC$1</f>
        <v>0.24799357217304788</v>
      </c>
      <c r="K48" s="4">
        <v>41775</v>
      </c>
      <c r="L48" s="150">
        <f>+Summers_Europe_TWh!L47/'Summers_Europe (WGV from DB)'!$AC$1</f>
        <v>0.47395869529276363</v>
      </c>
      <c r="N48" s="4">
        <v>42140</v>
      </c>
      <c r="O48" s="150">
        <f>+Summers_Europe_TWh!O47/'Summers_Europe (WGV from DB)'!$AC$1</f>
        <v>0.31274818580978986</v>
      </c>
      <c r="Q48" s="4">
        <v>42506</v>
      </c>
      <c r="R48" s="150">
        <f>+Summers_Europe_TWh!R47/'Summers_Europe (WGV from DB)'!$AC$1</f>
        <v>0.42341927169556753</v>
      </c>
      <c r="T48" s="4">
        <v>42871</v>
      </c>
      <c r="U48" s="150">
        <f>+Summers_Europe_TWh!U47/'Summers_Europe (WGV from DB)'!$AC$1</f>
        <v>0.32359646501226935</v>
      </c>
      <c r="W48" s="4">
        <v>43236</v>
      </c>
      <c r="X48" s="150">
        <f>+Summers_Europe_TWh!X47/'Summers_Europe (WGV from DB)'!$AC$1</f>
        <v>0.29738802588218571</v>
      </c>
    </row>
    <row r="49" spans="1:34" x14ac:dyDescent="0.25">
      <c r="A49" s="15"/>
      <c r="B49" s="4">
        <v>40680</v>
      </c>
      <c r="C49" s="150">
        <f>+Summers_Europe_TWh!C48/'Summers_Europe (WGV from DB)'!$AC$1</f>
        <v>0.33090316799665154</v>
      </c>
      <c r="E49" s="4">
        <v>41046</v>
      </c>
      <c r="F49" s="150">
        <f>+Summers_Europe_TWh!F48/'Summers_Europe (WGV from DB)'!$AC$1</f>
        <v>0.36356321605209208</v>
      </c>
      <c r="H49" s="4">
        <v>41411</v>
      </c>
      <c r="I49" s="150">
        <f>+Summers_Europe_TWh!I48/'Summers_Europe (WGV from DB)'!$AC$1</f>
        <v>0.24989216636776251</v>
      </c>
      <c r="K49" s="4">
        <v>41776</v>
      </c>
      <c r="L49" s="150">
        <f>+Summers_Europe_TWh!L48/'Summers_Europe (WGV from DB)'!$AC$1</f>
        <v>0.47654934490793166</v>
      </c>
      <c r="N49" s="4">
        <v>42141</v>
      </c>
      <c r="O49" s="150">
        <f>+Summers_Europe_TWh!O48/'Summers_Europe (WGV from DB)'!$AC$1</f>
        <v>0.31633036754511112</v>
      </c>
      <c r="Q49" s="4">
        <v>42507</v>
      </c>
      <c r="R49" s="150">
        <f>+Summers_Europe_TWh!R48/'Summers_Europe (WGV from DB)'!$AC$1</f>
        <v>0.42598305648914481</v>
      </c>
      <c r="T49" s="4">
        <v>42872</v>
      </c>
      <c r="U49" s="150">
        <f>+Summers_Europe_TWh!U48/'Summers_Europe (WGV from DB)'!$AC$1</f>
        <v>0.32674158692879335</v>
      </c>
      <c r="W49" s="4">
        <v>43237</v>
      </c>
      <c r="X49" s="150">
        <f>+Summers_Europe_TWh!X48/'Summers_Europe (WGV from DB)'!$AC$1</f>
        <v>0.30093048291410562</v>
      </c>
    </row>
    <row r="50" spans="1:34" x14ac:dyDescent="0.25">
      <c r="A50" s="15"/>
      <c r="B50" s="4">
        <v>40681</v>
      </c>
      <c r="C50" s="150">
        <f>+Summers_Europe_TWh!C49/'Summers_Europe (WGV from DB)'!$AC$1</f>
        <v>0.33265008605110641</v>
      </c>
      <c r="E50" s="4">
        <v>41047</v>
      </c>
      <c r="F50" s="150">
        <f>+Summers_Europe_TWh!F49/'Summers_Europe (WGV from DB)'!$AC$1</f>
        <v>0.3655483061641906</v>
      </c>
      <c r="H50" s="4">
        <v>41412</v>
      </c>
      <c r="I50" s="150">
        <f>+Summers_Europe_TWh!I49/'Summers_Europe (WGV from DB)'!$AC$1</f>
        <v>0.2525086238279341</v>
      </c>
      <c r="K50" s="4">
        <v>41777</v>
      </c>
      <c r="L50" s="150">
        <f>+Summers_Europe_TWh!L49/'Summers_Europe (WGV from DB)'!$AC$1</f>
        <v>0.47932505350723775</v>
      </c>
      <c r="N50" s="4">
        <v>42142</v>
      </c>
      <c r="O50" s="150">
        <f>+Summers_Europe_TWh!O49/'Summers_Europe (WGV from DB)'!$AC$1</f>
        <v>0.31926717699257923</v>
      </c>
      <c r="Q50" s="4">
        <v>42508</v>
      </c>
      <c r="R50" s="150">
        <f>+Summers_Europe_TWh!R49/'Summers_Europe (WGV from DB)'!$AC$1</f>
        <v>0.42889062291770114</v>
      </c>
      <c r="T50" s="4">
        <v>42873</v>
      </c>
      <c r="U50" s="150">
        <f>+Summers_Europe_TWh!U49/'Summers_Europe (WGV from DB)'!$AC$1</f>
        <v>0.3298318341441665</v>
      </c>
      <c r="W50" s="4">
        <v>43238</v>
      </c>
      <c r="X50" s="150">
        <f>+Summers_Europe_TWh!X49/'Summers_Europe (WGV from DB)'!$AC$1</f>
        <v>0.30425370538556878</v>
      </c>
    </row>
    <row r="51" spans="1:34" x14ac:dyDescent="0.25">
      <c r="A51" s="15"/>
      <c r="B51" s="4">
        <v>40682</v>
      </c>
      <c r="C51" s="150">
        <f>+Summers_Europe_TWh!C50/'Summers_Europe (WGV from DB)'!$AC$1</f>
        <v>0.33462548721115587</v>
      </c>
      <c r="E51" s="4">
        <v>41048</v>
      </c>
      <c r="F51" s="150">
        <f>+Summers_Europe_TWh!F50/'Summers_Europe (WGV from DB)'!$AC$1</f>
        <v>0.36809685287863608</v>
      </c>
      <c r="H51" s="4">
        <v>41413</v>
      </c>
      <c r="I51" s="150">
        <f>+Summers_Europe_TWh!I50/'Summers_Europe (WGV from DB)'!$AC$1</f>
        <v>0.25512525745087022</v>
      </c>
      <c r="K51" s="4">
        <v>41778</v>
      </c>
      <c r="L51" s="150">
        <f>+Summers_Europe_TWh!L50/'Summers_Europe (WGV from DB)'!$AC$1</f>
        <v>0.48158249125329861</v>
      </c>
      <c r="N51" s="4">
        <v>42143</v>
      </c>
      <c r="O51" s="150">
        <f>+Summers_Europe_TWh!O50/'Summers_Europe (WGV from DB)'!$AC$1</f>
        <v>0.32171768912856419</v>
      </c>
      <c r="Q51" s="4">
        <v>42509</v>
      </c>
      <c r="R51" s="150">
        <f>+Summers_Europe_TWh!R50/'Summers_Europe (WGV from DB)'!$AC$1</f>
        <v>0.43194096926690839</v>
      </c>
      <c r="T51" s="4">
        <v>42874</v>
      </c>
      <c r="U51" s="150">
        <f>+Summers_Europe_TWh!U50/'Summers_Europe (WGV from DB)'!$AC$1</f>
        <v>0.33295502379650666</v>
      </c>
      <c r="W51" s="4">
        <v>43239</v>
      </c>
      <c r="X51" s="150">
        <f>+Summers_Europe_TWh!X50/'Summers_Europe (WGV from DB)'!$AC$1</f>
        <v>0.30846707830619857</v>
      </c>
    </row>
    <row r="52" spans="1:34" x14ac:dyDescent="0.25">
      <c r="A52" s="15"/>
      <c r="B52" s="4">
        <v>40683</v>
      </c>
      <c r="C52" s="150">
        <f>+Summers_Europe_TWh!C51/'Summers_Europe (WGV from DB)'!$AC$1</f>
        <v>0.33669777789169641</v>
      </c>
      <c r="E52" s="4">
        <v>41049</v>
      </c>
      <c r="F52" s="150">
        <f>+Summers_Europe_TWh!F51/'Summers_Europe (WGV from DB)'!$AC$1</f>
        <v>0.37051292519415557</v>
      </c>
      <c r="H52" s="4">
        <v>41414</v>
      </c>
      <c r="I52" s="150">
        <f>+Summers_Europe_TWh!I51/'Summers_Europe (WGV from DB)'!$AC$1</f>
        <v>0.25740638908876029</v>
      </c>
      <c r="K52" s="4">
        <v>41779</v>
      </c>
      <c r="L52" s="150">
        <f>+Summers_Europe_TWh!L51/'Summers_Europe (WGV from DB)'!$AC$1</f>
        <v>0.48400314380069581</v>
      </c>
      <c r="N52" s="4">
        <v>42144</v>
      </c>
      <c r="O52" s="150">
        <f>+Summers_Europe_TWh!O51/'Summers_Europe (WGV from DB)'!$AC$1</f>
        <v>0.32389876031620163</v>
      </c>
      <c r="Q52" s="4">
        <v>42510</v>
      </c>
      <c r="R52" s="150">
        <f>+Summers_Europe_TWh!R51/'Summers_Europe (WGV from DB)'!$AC$1</f>
        <v>0.43547999112491997</v>
      </c>
      <c r="T52" s="4">
        <v>42875</v>
      </c>
      <c r="U52" s="150">
        <f>+Summers_Europe_TWh!U51/'Summers_Europe (WGV from DB)'!$AC$1</f>
        <v>0.33684734007878175</v>
      </c>
      <c r="W52" s="4">
        <v>43240</v>
      </c>
      <c r="X52" s="150">
        <f>+Summers_Europe_TWh!X51/'Summers_Europe (WGV from DB)'!$AC$1</f>
        <v>0.31301102065446762</v>
      </c>
    </row>
    <row r="53" spans="1:34" x14ac:dyDescent="0.25">
      <c r="A53" s="15"/>
      <c r="B53" s="4">
        <v>40684</v>
      </c>
      <c r="C53" s="150">
        <f>+Summers_Europe_TWh!C52/'Summers_Europe (WGV from DB)'!$AC$1</f>
        <v>0.33902180516274932</v>
      </c>
      <c r="E53" s="4">
        <v>41050</v>
      </c>
      <c r="F53" s="150">
        <f>+Summers_Europe_TWh!F52/'Summers_Europe (WGV from DB)'!$AC$1</f>
        <v>0.37248982373770356</v>
      </c>
      <c r="H53" s="4">
        <v>41415</v>
      </c>
      <c r="I53" s="150">
        <f>+Summers_Europe_TWh!I52/'Summers_Europe (WGV from DB)'!$AC$1</f>
        <v>0.25944705855306777</v>
      </c>
      <c r="K53" s="4">
        <v>41780</v>
      </c>
      <c r="L53" s="150">
        <f>+Summers_Europe_TWh!L52/'Summers_Europe (WGV from DB)'!$AC$1</f>
        <v>0.48629590218104479</v>
      </c>
      <c r="N53" s="4">
        <v>42145</v>
      </c>
      <c r="O53" s="150">
        <f>+Summers_Europe_TWh!O52/'Summers_Europe (WGV from DB)'!$AC$1</f>
        <v>0.32616844137439721</v>
      </c>
      <c r="Q53" s="4">
        <v>42511</v>
      </c>
      <c r="R53" s="150">
        <f>+Summers_Europe_TWh!R52/'Summers_Europe (WGV from DB)'!$AC$1</f>
        <v>0.43981333088819419</v>
      </c>
      <c r="T53" s="4">
        <v>42876</v>
      </c>
      <c r="U53" s="150">
        <f>+Summers_Europe_TWh!U52/'Summers_Europe (WGV from DB)'!$AC$1</f>
        <v>0.34115240571834904</v>
      </c>
      <c r="W53" s="4">
        <v>43241</v>
      </c>
      <c r="X53" s="150">
        <f>+Summers_Europe_TWh!X52/'Summers_Europe (WGV from DB)'!$AC$1</f>
        <v>0.31751647143868694</v>
      </c>
      <c r="AB53" s="90">
        <v>42095</v>
      </c>
      <c r="AC53" s="90">
        <v>42125</v>
      </c>
      <c r="AD53" s="90">
        <v>42156</v>
      </c>
      <c r="AE53" s="90">
        <v>42186</v>
      </c>
      <c r="AF53" s="90">
        <v>42217</v>
      </c>
      <c r="AG53" s="90">
        <v>42248</v>
      </c>
      <c r="AH53" s="90">
        <v>42277</v>
      </c>
    </row>
    <row r="54" spans="1:34" x14ac:dyDescent="0.25">
      <c r="A54" s="15"/>
      <c r="B54" s="4">
        <v>40685</v>
      </c>
      <c r="C54" s="150">
        <f>+Summers_Europe_TWh!C53/'Summers_Europe (WGV from DB)'!$AC$1</f>
        <v>0.34138872806696513</v>
      </c>
      <c r="E54" s="4">
        <v>41051</v>
      </c>
      <c r="F54" s="150">
        <f>+Summers_Europe_TWh!F53/'Summers_Europe (WGV from DB)'!$AC$1</f>
        <v>0.37459206208821405</v>
      </c>
      <c r="H54" s="4">
        <v>41416</v>
      </c>
      <c r="I54" s="150">
        <f>+Summers_Europe_TWh!I53/'Summers_Europe (WGV from DB)'!$AC$1</f>
        <v>0.26127721351376276</v>
      </c>
      <c r="K54" s="4">
        <v>41781</v>
      </c>
      <c r="L54" s="150">
        <f>+Summers_Europe_TWh!L53/'Summers_Europe (WGV from DB)'!$AC$1</f>
        <v>0.4886031059080852</v>
      </c>
      <c r="N54" s="4">
        <v>42146</v>
      </c>
      <c r="O54" s="150">
        <f>+Summers_Europe_TWh!O53/'Summers_Europe (WGV from DB)'!$AC$1</f>
        <v>0.32895727409966075</v>
      </c>
      <c r="Q54" s="4">
        <v>42512</v>
      </c>
      <c r="R54" s="150">
        <f>+Summers_Europe_TWh!R53/'Summers_Europe (WGV from DB)'!$AC$1</f>
        <v>0.4442584459255623</v>
      </c>
      <c r="T54" s="4">
        <v>42877</v>
      </c>
      <c r="U54" s="150">
        <f>+Summers_Europe_TWh!U53/'Summers_Europe (WGV from DB)'!$AC$1</f>
        <v>0.34472639588511966</v>
      </c>
      <c r="W54" s="4">
        <v>43242</v>
      </c>
      <c r="X54" s="150">
        <f>+Summers_Europe_TWh!X53/'Summers_Europe (WGV from DB)'!$AC$1</f>
        <v>0.3214387353909321</v>
      </c>
      <c r="AA54" s="12" t="s">
        <v>25</v>
      </c>
      <c r="AB54" s="80">
        <f>+VLOOKUP(AB53,$N$2:$O$185,2,FALSE)/100</f>
        <v>2.4092979764095157E-3</v>
      </c>
      <c r="AC54" s="80">
        <f t="shared" ref="AC54:AH54" si="1">+VLOOKUP(AC53,$N$2:$O$185,2,FALSE)/100</f>
        <v>2.5875861446928721E-3</v>
      </c>
      <c r="AD54" s="80">
        <f t="shared" si="1"/>
        <v>3.5987894799472601E-3</v>
      </c>
      <c r="AE54" s="80">
        <f t="shared" si="1"/>
        <v>4.5007912790975746E-3</v>
      </c>
      <c r="AF54" s="80">
        <f t="shared" si="1"/>
        <v>5.6205135197434867E-3</v>
      </c>
      <c r="AG54" s="80">
        <f t="shared" si="1"/>
        <v>6.6451140332403295E-3</v>
      </c>
      <c r="AH54" s="80">
        <f t="shared" si="1"/>
        <v>7.3721624252398267E-3</v>
      </c>
    </row>
    <row r="55" spans="1:34" x14ac:dyDescent="0.25">
      <c r="A55" s="15"/>
      <c r="B55" s="4">
        <v>40686</v>
      </c>
      <c r="C55" s="150">
        <f>+Summers_Europe_TWh!C54/'Summers_Europe (WGV from DB)'!$AC$1</f>
        <v>0.34329736353925794</v>
      </c>
      <c r="E55" s="4">
        <v>41052</v>
      </c>
      <c r="F55" s="150">
        <f>+Summers_Europe_TWh!F54/'Summers_Europe (WGV from DB)'!$AC$1</f>
        <v>0.37661079928833768</v>
      </c>
      <c r="H55" s="4">
        <v>41417</v>
      </c>
      <c r="I55" s="150">
        <f>+Summers_Europe_TWh!I54/'Summers_Europe (WGV from DB)'!$AC$1</f>
        <v>0.26232820056694461</v>
      </c>
      <c r="K55" s="4">
        <v>41782</v>
      </c>
      <c r="L55" s="150">
        <f>+Summers_Europe_TWh!L54/'Summers_Europe (WGV from DB)'!$AC$1</f>
        <v>0.49115068372732579</v>
      </c>
      <c r="N55" s="4">
        <v>42147</v>
      </c>
      <c r="O55" s="150">
        <f>+Summers_Europe_TWh!O54/'Summers_Europe (WGV from DB)'!$AC$1</f>
        <v>0.33244362329107807</v>
      </c>
      <c r="Q55" s="4">
        <v>42513</v>
      </c>
      <c r="R55" s="150">
        <f>+Summers_Europe_TWh!R54/'Summers_Europe (WGV from DB)'!$AC$1</f>
        <v>0.44764570356193184</v>
      </c>
      <c r="T55" s="4">
        <v>42878</v>
      </c>
      <c r="U55" s="150">
        <f>+Summers_Europe_TWh!U54/'Summers_Europe (WGV from DB)'!$AC$1</f>
        <v>0.34833059796600713</v>
      </c>
      <c r="W55" s="4">
        <v>43243</v>
      </c>
      <c r="X55" s="150">
        <f>+Summers_Europe_TWh!X54/'Summers_Europe (WGV from DB)'!$AC$1</f>
        <v>0.32521557698105819</v>
      </c>
      <c r="AB55" s="90">
        <v>42461</v>
      </c>
      <c r="AC55" s="90">
        <v>42491</v>
      </c>
      <c r="AD55" s="90">
        <v>42522</v>
      </c>
      <c r="AE55" s="90">
        <v>42552</v>
      </c>
      <c r="AF55" s="90">
        <v>42583</v>
      </c>
      <c r="AG55" s="90">
        <v>42614</v>
      </c>
      <c r="AH55" s="90">
        <v>42643</v>
      </c>
    </row>
    <row r="56" spans="1:34" x14ac:dyDescent="0.25">
      <c r="A56" s="15"/>
      <c r="B56" s="4">
        <v>40687</v>
      </c>
      <c r="C56" s="150">
        <f>+Summers_Europe_TWh!C55/'Summers_Europe (WGV from DB)'!$AC$1</f>
        <v>0.34509898013209916</v>
      </c>
      <c r="E56" s="4">
        <v>41053</v>
      </c>
      <c r="F56" s="150">
        <f>+Summers_Europe_TWh!F55/'Summers_Europe (WGV from DB)'!$AC$1</f>
        <v>0.37898899660948338</v>
      </c>
      <c r="H56" s="4">
        <v>41418</v>
      </c>
      <c r="I56" s="150">
        <f>+Summers_Europe_TWh!I55/'Summers_Europe (WGV from DB)'!$AC$1</f>
        <v>0.2630975914410264</v>
      </c>
      <c r="K56" s="4">
        <v>41783</v>
      </c>
      <c r="L56" s="150">
        <f>+Summers_Europe_TWh!L55/'Summers_Europe (WGV from DB)'!$AC$1</f>
        <v>0.49426207047444248</v>
      </c>
      <c r="N56" s="4">
        <v>42148</v>
      </c>
      <c r="O56" s="150">
        <f>+Summers_Europe_TWh!O55/'Summers_Europe (WGV from DB)'!$AC$1</f>
        <v>0.33602175328281514</v>
      </c>
      <c r="Q56" s="4">
        <v>42514</v>
      </c>
      <c r="R56" s="150">
        <f>+Summers_Europe_TWh!R55/'Summers_Europe (WGV from DB)'!$AC$1</f>
        <v>0.45066249090449628</v>
      </c>
      <c r="T56" s="4">
        <v>42879</v>
      </c>
      <c r="U56" s="150">
        <f>+Summers_Europe_TWh!U55/'Summers_Europe (WGV from DB)'!$AC$1</f>
        <v>0.35185852156985337</v>
      </c>
      <c r="W56" s="4">
        <v>43244</v>
      </c>
      <c r="X56" s="150">
        <f>+Summers_Europe_TWh!X55/'Summers_Europe (WGV from DB)'!$AC$1</f>
        <v>0.32831428000912882</v>
      </c>
      <c r="AA56" s="13" t="s">
        <v>26</v>
      </c>
      <c r="AB56" s="80">
        <f>+VLOOKUP(AB55,$Q$2:$R$185,2,FALSE)/100</f>
        <v>3.222607989316081E-3</v>
      </c>
      <c r="AC56" s="80">
        <f t="shared" ref="AC56:AH56" si="2">+VLOOKUP(AC55,$Q$2:$R$185,2,FALSE)/100</f>
        <v>3.7184260174082284E-3</v>
      </c>
      <c r="AD56" s="80">
        <f t="shared" si="2"/>
        <v>4.7526089044816425E-3</v>
      </c>
      <c r="AE56" s="80">
        <f t="shared" si="2"/>
        <v>5.8328821364526827E-3</v>
      </c>
      <c r="AF56" s="80">
        <f t="shared" si="2"/>
        <v>7.0861947671379292E-3</v>
      </c>
      <c r="AG56" s="80">
        <f t="shared" si="2"/>
        <v>8.0139947223397383E-3</v>
      </c>
      <c r="AH56" s="80">
        <f t="shared" si="2"/>
        <v>8.5507432879564482E-3</v>
      </c>
    </row>
    <row r="57" spans="1:34" x14ac:dyDescent="0.25">
      <c r="A57" s="15"/>
      <c r="B57" s="4">
        <v>40688</v>
      </c>
      <c r="C57" s="150">
        <f>+Summers_Europe_TWh!C56/'Summers_Europe (WGV from DB)'!$AC$1</f>
        <v>0.34687417231026102</v>
      </c>
      <c r="E57" s="4">
        <v>41054</v>
      </c>
      <c r="F57" s="150">
        <f>+Summers_Europe_TWh!F56/'Summers_Europe (WGV from DB)'!$AC$1</f>
        <v>0.38138798113684352</v>
      </c>
      <c r="H57" s="4">
        <v>41419</v>
      </c>
      <c r="I57" s="150">
        <f>+Summers_Europe_TWh!I56/'Summers_Europe (WGV from DB)'!$AC$1</f>
        <v>0.26481341676754189</v>
      </c>
      <c r="K57" s="4">
        <v>41784</v>
      </c>
      <c r="L57" s="150">
        <f>+Summers_Europe_TWh!L56/'Summers_Europe (WGV from DB)'!$AC$1</f>
        <v>0.49746470953358535</v>
      </c>
      <c r="N57" s="4">
        <v>42149</v>
      </c>
      <c r="O57" s="150">
        <f>+Summers_Europe_TWh!O56/'Summers_Europe (WGV from DB)'!$AC$1</f>
        <v>0.33946846585221341</v>
      </c>
      <c r="Q57" s="4">
        <v>42515</v>
      </c>
      <c r="R57" s="150">
        <f>+Summers_Europe_TWh!R56/'Summers_Europe (WGV from DB)'!$AC$1</f>
        <v>0.45380470613540558</v>
      </c>
      <c r="T57" s="4">
        <v>42880</v>
      </c>
      <c r="U57" s="150">
        <f>+Summers_Europe_TWh!U56/'Summers_Europe (WGV from DB)'!$AC$1</f>
        <v>0.35592303695445587</v>
      </c>
      <c r="W57" s="4">
        <v>43245</v>
      </c>
      <c r="X57" s="150">
        <f>+Summers_Europe_TWh!X56/'Summers_Europe (WGV from DB)'!$AC$1</f>
        <v>0.33234981661896623</v>
      </c>
      <c r="AB57" s="90">
        <v>42826</v>
      </c>
      <c r="AC57" s="90">
        <v>42856</v>
      </c>
      <c r="AD57" s="90">
        <v>42887</v>
      </c>
      <c r="AE57" s="90">
        <v>42917</v>
      </c>
      <c r="AF57" s="90">
        <v>42948</v>
      </c>
      <c r="AG57" s="90">
        <v>42979</v>
      </c>
      <c r="AH57" s="90">
        <v>43008</v>
      </c>
    </row>
    <row r="58" spans="1:34" x14ac:dyDescent="0.25">
      <c r="A58" s="15"/>
      <c r="B58" s="4">
        <v>40689</v>
      </c>
      <c r="C58" s="150">
        <f>+Summers_Europe_TWh!C57/'Summers_Europe (WGV from DB)'!$AC$1</f>
        <v>0.34868803221523709</v>
      </c>
      <c r="E58" s="4">
        <v>41055</v>
      </c>
      <c r="F58" s="150">
        <f>+Summers_Europe_TWh!F57/'Summers_Europe (WGV from DB)'!$AC$1</f>
        <v>0.38410793422117612</v>
      </c>
      <c r="H58" s="4">
        <v>41420</v>
      </c>
      <c r="I58" s="150">
        <f>+Summers_Europe_TWh!I57/'Summers_Europe (WGV from DB)'!$AC$1</f>
        <v>0.26658191476065168</v>
      </c>
      <c r="K58" s="4">
        <v>41785</v>
      </c>
      <c r="L58" s="150">
        <f>+Summers_Europe_TWh!L57/'Summers_Europe (WGV from DB)'!$AC$1</f>
        <v>0.49989892661385132</v>
      </c>
      <c r="N58" s="4">
        <v>42150</v>
      </c>
      <c r="O58" s="150">
        <f>+Summers_Europe_TWh!O57/'Summers_Europe (WGV from DB)'!$AC$1</f>
        <v>0.34210985034356584</v>
      </c>
      <c r="Q58" s="4">
        <v>42516</v>
      </c>
      <c r="R58" s="150">
        <f>+Summers_Europe_TWh!R57/'Summers_Europe (WGV from DB)'!$AC$1</f>
        <v>0.4573797532787634</v>
      </c>
      <c r="T58" s="4">
        <v>42881</v>
      </c>
      <c r="U58" s="150">
        <f>+Summers_Europe_TWh!U57/'Summers_Europe (WGV from DB)'!$AC$1</f>
        <v>0.36022651712914239</v>
      </c>
      <c r="W58" s="4">
        <v>43246</v>
      </c>
      <c r="X58" s="150">
        <f>+Summers_Europe_TWh!X57/'Summers_Europe (WGV from DB)'!$AC$1</f>
        <v>0.33727233274820873</v>
      </c>
      <c r="AA58" s="14" t="s">
        <v>27</v>
      </c>
      <c r="AB58" s="80">
        <f>+VLOOKUP(AB57,$T$2:$U$185,2,FALSE)/100</f>
        <v>2.479062835232236E-3</v>
      </c>
      <c r="AC58" s="80">
        <f t="shared" ref="AC58:AH58" si="3">+VLOOKUP(AC57,$T$2:$U$185,2,FALSE)/100</f>
        <v>2.9113213378822085E-3</v>
      </c>
      <c r="AD58" s="80">
        <f t="shared" si="3"/>
        <v>3.8444246731101721E-3</v>
      </c>
      <c r="AE58" s="80">
        <f t="shared" si="3"/>
        <v>4.8837550361631324E-3</v>
      </c>
      <c r="AF58" s="80">
        <f t="shared" si="3"/>
        <v>6.0551748825016386E-3</v>
      </c>
      <c r="AG58" s="80">
        <f t="shared" si="3"/>
        <v>7.32652481864704E-3</v>
      </c>
      <c r="AH58" s="80">
        <f t="shared" si="3"/>
        <v>7.9269033748117362E-3</v>
      </c>
    </row>
    <row r="59" spans="1:34" x14ac:dyDescent="0.25">
      <c r="A59" s="15"/>
      <c r="B59" s="4">
        <v>40690</v>
      </c>
      <c r="C59" s="150">
        <f>+Summers_Europe_TWh!C58/'Summers_Europe (WGV from DB)'!$AC$1</f>
        <v>0.3505508653687523</v>
      </c>
      <c r="E59" s="4">
        <v>41056</v>
      </c>
      <c r="F59" s="150">
        <f>+Summers_Europe_TWh!F58/'Summers_Europe (WGV from DB)'!$AC$1</f>
        <v>0.38685950852174167</v>
      </c>
      <c r="H59" s="4">
        <v>41421</v>
      </c>
      <c r="I59" s="150">
        <f>+Summers_Europe_TWh!I58/'Summers_Europe (WGV from DB)'!$AC$1</f>
        <v>0.26825607759335596</v>
      </c>
      <c r="K59" s="4">
        <v>41786</v>
      </c>
      <c r="L59" s="150">
        <f>+Summers_Europe_TWh!L58/'Summers_Europe (WGV from DB)'!$AC$1</f>
        <v>0.50232116462612941</v>
      </c>
      <c r="N59" s="4">
        <v>42151</v>
      </c>
      <c r="O59" s="150">
        <f>+Summers_Europe_TWh!O58/'Summers_Europe (WGV from DB)'!$AC$1</f>
        <v>0.3445454767259481</v>
      </c>
      <c r="Q59" s="4">
        <v>42517</v>
      </c>
      <c r="R59" s="150">
        <f>+Summers_Europe_TWh!R58/'Summers_Europe (WGV from DB)'!$AC$1</f>
        <v>0.46090829345228546</v>
      </c>
      <c r="T59" s="4">
        <v>42882</v>
      </c>
      <c r="U59" s="150">
        <f>+Summers_Europe_TWh!U58/'Summers_Europe (WGV from DB)'!$AC$1</f>
        <v>0.3649694353199473</v>
      </c>
      <c r="W59" s="4">
        <v>43247</v>
      </c>
      <c r="X59" s="150">
        <f>+Summers_Europe_TWh!X58/'Summers_Europe (WGV from DB)'!$AC$1</f>
        <v>0.34230213200104959</v>
      </c>
    </row>
    <row r="60" spans="1:34" x14ac:dyDescent="0.25">
      <c r="A60" s="15"/>
      <c r="B60" s="4">
        <v>40691</v>
      </c>
      <c r="C60" s="150">
        <f>+Summers_Europe_TWh!C59/'Summers_Europe (WGV from DB)'!$AC$1</f>
        <v>0.35286018304896705</v>
      </c>
      <c r="E60" s="4">
        <v>41057</v>
      </c>
      <c r="F60" s="150">
        <f>+Summers_Europe_TWh!F59/'Summers_Europe (WGV from DB)'!$AC$1</f>
        <v>0.38941052151489058</v>
      </c>
      <c r="H60" s="4">
        <v>41422</v>
      </c>
      <c r="I60" s="150">
        <f>+Summers_Europe_TWh!I59/'Summers_Europe (WGV from DB)'!$AC$1</f>
        <v>0.26991015787090389</v>
      </c>
      <c r="K60" s="4">
        <v>41787</v>
      </c>
      <c r="L60" s="150">
        <f>+Summers_Europe_TWh!L59/'Summers_Europe (WGV from DB)'!$AC$1</f>
        <v>0.50422178469263601</v>
      </c>
      <c r="N60" s="4">
        <v>42152</v>
      </c>
      <c r="O60" s="150">
        <f>+Summers_Europe_TWh!O59/'Summers_Europe (WGV from DB)'!$AC$1</f>
        <v>0.34702223711384794</v>
      </c>
      <c r="Q60" s="4">
        <v>42518</v>
      </c>
      <c r="R60" s="150">
        <f>+Summers_Europe_TWh!R59/'Summers_Europe (WGV from DB)'!$AC$1</f>
        <v>0.46459899145055683</v>
      </c>
      <c r="T60" s="4">
        <v>42883</v>
      </c>
      <c r="U60" s="150">
        <f>+Summers_Europe_TWh!U59/'Summers_Europe (WGV from DB)'!$AC$1</f>
        <v>0.36986464622068776</v>
      </c>
      <c r="W60" s="4">
        <v>43248</v>
      </c>
      <c r="X60" s="150">
        <f>+Summers_Europe_TWh!X59/'Summers_Europe (WGV from DB)'!$AC$1</f>
        <v>0.34639712354391572</v>
      </c>
    </row>
    <row r="61" spans="1:34" x14ac:dyDescent="0.25">
      <c r="A61" s="15"/>
      <c r="B61" s="4">
        <v>40692</v>
      </c>
      <c r="C61" s="150">
        <f>+Summers_Europe_TWh!C60/'Summers_Europe (WGV from DB)'!$AC$1</f>
        <v>0.35521336525754954</v>
      </c>
      <c r="E61" s="4">
        <v>41058</v>
      </c>
      <c r="F61" s="150">
        <f>+Summers_Europe_TWh!F60/'Summers_Europe (WGV from DB)'!$AC$1</f>
        <v>0.3915789970648641</v>
      </c>
      <c r="H61" s="4">
        <v>41423</v>
      </c>
      <c r="I61" s="150">
        <f>+Summers_Europe_TWh!I60/'Summers_Europe (WGV from DB)'!$AC$1</f>
        <v>0.27150548786648132</v>
      </c>
      <c r="K61" s="4">
        <v>41788</v>
      </c>
      <c r="L61" s="150">
        <f>+Summers_Europe_TWh!L60/'Summers_Europe (WGV from DB)'!$AC$1</f>
        <v>0.50688976976143241</v>
      </c>
      <c r="N61" s="4">
        <v>42153</v>
      </c>
      <c r="O61" s="150">
        <f>+Summers_Europe_TWh!O60/'Summers_Europe (WGV from DB)'!$AC$1</f>
        <v>0.34979327739989396</v>
      </c>
      <c r="Q61" s="4">
        <v>42519</v>
      </c>
      <c r="R61" s="150">
        <f>+Summers_Europe_TWh!R60/'Summers_Europe (WGV from DB)'!$AC$1</f>
        <v>0.46840269786227368</v>
      </c>
      <c r="T61" s="4">
        <v>42884</v>
      </c>
      <c r="U61" s="150">
        <f>+Summers_Europe_TWh!U60/'Summers_Europe (WGV from DB)'!$AC$1</f>
        <v>0.37348285324135522</v>
      </c>
      <c r="W61" s="4">
        <v>43249</v>
      </c>
      <c r="X61" s="150">
        <f>+Summers_Europe_TWh!X60/'Summers_Europe (WGV from DB)'!$AC$1</f>
        <v>0.35034035086513976</v>
      </c>
    </row>
    <row r="62" spans="1:34" x14ac:dyDescent="0.25">
      <c r="A62" s="15"/>
      <c r="B62" s="4">
        <v>40693</v>
      </c>
      <c r="C62" s="150">
        <f>+Summers_Europe_TWh!C61/'Summers_Europe (WGV from DB)'!$AC$1</f>
        <v>0.35714243561052778</v>
      </c>
      <c r="E62" s="4">
        <v>41059</v>
      </c>
      <c r="F62" s="150">
        <f>+Summers_Europe_TWh!F61/'Summers_Europe (WGV from DB)'!$AC$1</f>
        <v>0.39391007084649821</v>
      </c>
      <c r="H62" s="4">
        <v>41424</v>
      </c>
      <c r="I62" s="150">
        <f>+Summers_Europe_TWh!I61/'Summers_Europe (WGV from DB)'!$AC$1</f>
        <v>0.27331644108584263</v>
      </c>
      <c r="K62" s="4">
        <v>41789</v>
      </c>
      <c r="L62" s="150">
        <f>+Summers_Europe_TWh!L61/'Summers_Europe (WGV from DB)'!$AC$1</f>
        <v>0.50950332053598935</v>
      </c>
      <c r="N62" s="4">
        <v>42154</v>
      </c>
      <c r="O62" s="150">
        <f>+Summers_Europe_TWh!O61/'Summers_Europe (WGV from DB)'!$AC$1</f>
        <v>0.35330067804167253</v>
      </c>
      <c r="Q62" s="4">
        <v>42520</v>
      </c>
      <c r="R62" s="150">
        <f>+Summers_Europe_TWh!R61/'Summers_Europe (WGV from DB)'!$AC$1</f>
        <v>0.46534495267695619</v>
      </c>
      <c r="T62" s="4">
        <v>42885</v>
      </c>
      <c r="U62" s="150">
        <f>+Summers_Europe_TWh!U61/'Summers_Europe (WGV from DB)'!$AC$1</f>
        <v>0.37710246956413895</v>
      </c>
      <c r="W62" s="4">
        <v>43250</v>
      </c>
      <c r="X62" s="150">
        <f>+Summers_Europe_TWh!X61/'Summers_Europe (WGV from DB)'!$AC$1</f>
        <v>0.35376187215921029</v>
      </c>
    </row>
    <row r="63" spans="1:34" x14ac:dyDescent="0.25">
      <c r="A63" s="15"/>
      <c r="B63" s="4">
        <v>40694</v>
      </c>
      <c r="C63" s="150">
        <f>+Summers_Europe_TWh!C62/'Summers_Europe (WGV from DB)'!$AC$1</f>
        <v>0.3591414425810241</v>
      </c>
      <c r="E63" s="4">
        <v>41060</v>
      </c>
      <c r="F63" s="150">
        <f>+Summers_Europe_TWh!F62/'Summers_Europe (WGV from DB)'!$AC$1</f>
        <v>0.3958479493377029</v>
      </c>
      <c r="H63" s="4">
        <v>41425</v>
      </c>
      <c r="I63" s="150">
        <f>+Summers_Europe_TWh!I62/'Summers_Europe (WGV from DB)'!$AC$1</f>
        <v>0.27534706927257202</v>
      </c>
      <c r="K63" s="4">
        <v>41790</v>
      </c>
      <c r="L63" s="150">
        <f>+Summers_Europe_TWh!L62/'Summers_Europe (WGV from DB)'!$AC$1</f>
        <v>0.512387369235481</v>
      </c>
      <c r="N63" s="4">
        <v>42155</v>
      </c>
      <c r="O63" s="150">
        <f>+Summers_Europe_TWh!O62/'Summers_Europe (WGV from DB)'!$AC$1</f>
        <v>0.35689994756515314</v>
      </c>
      <c r="Q63" s="4">
        <v>42521</v>
      </c>
      <c r="R63" s="150">
        <f>+Summers_Europe_TWh!R62/'Summers_Europe (WGV from DB)'!$AC$1</f>
        <v>0.46941889276946097</v>
      </c>
      <c r="T63" s="4">
        <v>42886</v>
      </c>
      <c r="U63" s="150">
        <f>+Summers_Europe_TWh!U62/'Summers_Europe (WGV from DB)'!$AC$1</f>
        <v>0.38044031354505814</v>
      </c>
      <c r="W63" s="4">
        <v>43251</v>
      </c>
      <c r="X63" s="150">
        <f>+Summers_Europe_TWh!X62/'Summers_Europe (WGV from DB)'!$AC$1</f>
        <v>0.35701595074559572</v>
      </c>
    </row>
    <row r="64" spans="1:34" x14ac:dyDescent="0.25">
      <c r="A64" s="15"/>
      <c r="B64" s="4">
        <v>40695</v>
      </c>
      <c r="C64" s="150">
        <f>+Summers_Europe_TWh!C63/'Summers_Europe (WGV from DB)'!$AC$1</f>
        <v>0.36096736963537041</v>
      </c>
      <c r="E64" s="4">
        <v>41061</v>
      </c>
      <c r="F64" s="150">
        <f>+Summers_Europe_TWh!F63/'Summers_Europe (WGV from DB)'!$AC$1</f>
        <v>0.39874468175624062</v>
      </c>
      <c r="H64" s="4">
        <v>41426</v>
      </c>
      <c r="I64" s="150">
        <f>+Summers_Europe_TWh!I63/'Summers_Europe (WGV from DB)'!$AC$1</f>
        <v>0.27793710231806418</v>
      </c>
      <c r="K64" s="4">
        <v>41791</v>
      </c>
      <c r="L64" s="150">
        <f>+Summers_Europe_TWh!L63/'Summers_Europe (WGV from DB)'!$AC$1</f>
        <v>0.51531537054472254</v>
      </c>
      <c r="N64" s="4">
        <v>42156</v>
      </c>
      <c r="O64" s="150">
        <f>+Summers_Europe_TWh!O63/'Summers_Europe (WGV from DB)'!$AC$1</f>
        <v>0.35987894799472603</v>
      </c>
      <c r="Q64" s="4">
        <v>42522</v>
      </c>
      <c r="R64" s="150">
        <f>+Summers_Europe_TWh!R63/'Summers_Europe (WGV from DB)'!$AC$1</f>
        <v>0.47526089044816427</v>
      </c>
      <c r="T64" s="4">
        <v>42887</v>
      </c>
      <c r="U64" s="150">
        <f>+Summers_Europe_TWh!U63/'Summers_Europe (WGV from DB)'!$AC$1</f>
        <v>0.38444246731101722</v>
      </c>
      <c r="W64" s="4">
        <v>43252</v>
      </c>
      <c r="X64" s="150">
        <f>+Summers_Europe_TWh!X63/'Summers_Europe (WGV from DB)'!$AC$1</f>
        <v>0.36016063225520845</v>
      </c>
    </row>
    <row r="65" spans="1:24" x14ac:dyDescent="0.25">
      <c r="A65" s="15"/>
      <c r="B65" s="4">
        <v>40696</v>
      </c>
      <c r="C65" s="150">
        <f>+Summers_Europe_TWh!C64/'Summers_Europe (WGV from DB)'!$AC$1</f>
        <v>0.36308572687883539</v>
      </c>
      <c r="E65" s="4">
        <v>41062</v>
      </c>
      <c r="F65" s="150">
        <f>+Summers_Europe_TWh!F64/'Summers_Europe (WGV from DB)'!$AC$1</f>
        <v>0.40137364677269377</v>
      </c>
      <c r="H65" s="4">
        <v>41427</v>
      </c>
      <c r="I65" s="150">
        <f>+Summers_Europe_TWh!I64/'Summers_Europe (WGV from DB)'!$AC$1</f>
        <v>0.28047772170810592</v>
      </c>
      <c r="K65" s="4">
        <v>41792</v>
      </c>
      <c r="L65" s="150">
        <f>+Summers_Europe_TWh!L64/'Summers_Europe (WGV from DB)'!$AC$1</f>
        <v>0.51784339429710047</v>
      </c>
      <c r="N65" s="4">
        <v>42157</v>
      </c>
      <c r="O65" s="150">
        <f>+Summers_Europe_TWh!O64/'Summers_Europe (WGV from DB)'!$AC$1</f>
        <v>0.36271234989941548</v>
      </c>
      <c r="Q65" s="4">
        <v>42523</v>
      </c>
      <c r="R65" s="150">
        <f>+Summers_Europe_TWh!R64/'Summers_Europe (WGV from DB)'!$AC$1</f>
        <v>0.47742742820772799</v>
      </c>
      <c r="T65" s="4">
        <v>42888</v>
      </c>
      <c r="U65" s="150">
        <f>+Summers_Europe_TWh!U64/'Summers_Europe (WGV from DB)'!$AC$1</f>
        <v>0.38885684194597492</v>
      </c>
      <c r="W65" s="4">
        <v>43253</v>
      </c>
      <c r="X65" s="150">
        <f>+Summers_Europe_TWh!X64/'Summers_Europe (WGV from DB)'!$AC$1</f>
        <v>0.36457958712204391</v>
      </c>
    </row>
    <row r="66" spans="1:24" x14ac:dyDescent="0.25">
      <c r="A66" s="15"/>
      <c r="B66" s="4">
        <v>40697</v>
      </c>
      <c r="C66" s="150">
        <f>+Summers_Europe_TWh!C65/'Summers_Europe (WGV from DB)'!$AC$1</f>
        <v>0.3650950393710567</v>
      </c>
      <c r="E66" s="4">
        <v>41063</v>
      </c>
      <c r="F66" s="150">
        <f>+Summers_Europe_TWh!F65/'Summers_Europe (WGV from DB)'!$AC$1</f>
        <v>0.4038685519253401</v>
      </c>
      <c r="H66" s="4">
        <v>41428</v>
      </c>
      <c r="I66" s="150">
        <f>+Summers_Europe_TWh!I65/'Summers_Europe (WGV from DB)'!$AC$1</f>
        <v>0.28219839151064591</v>
      </c>
      <c r="K66" s="4">
        <v>41793</v>
      </c>
      <c r="L66" s="150">
        <f>+Summers_Europe_TWh!L65/'Summers_Europe (WGV from DB)'!$AC$1</f>
        <v>0.52023797475534739</v>
      </c>
      <c r="N66" s="4">
        <v>42158</v>
      </c>
      <c r="O66" s="150">
        <f>+Summers_Europe_TWh!O65/'Summers_Europe (WGV from DB)'!$AC$1</f>
        <v>0.36552267448195153</v>
      </c>
      <c r="Q66" s="4">
        <v>42524</v>
      </c>
      <c r="R66" s="150">
        <f>+Summers_Europe_TWh!R65/'Summers_Europe (WGV from DB)'!$AC$1</f>
        <v>0.48006432054858494</v>
      </c>
      <c r="T66" s="4">
        <v>42889</v>
      </c>
      <c r="U66" s="150">
        <f>+Summers_Europe_TWh!U65/'Summers_Europe (WGV from DB)'!$AC$1</f>
        <v>0.39389950108062649</v>
      </c>
      <c r="W66" s="4">
        <v>43254</v>
      </c>
      <c r="X66" s="150">
        <f>+Summers_Europe_TWh!X65/'Summers_Europe (WGV from DB)'!$AC$1</f>
        <v>0.36899043850171104</v>
      </c>
    </row>
    <row r="67" spans="1:24" x14ac:dyDescent="0.25">
      <c r="A67" s="15"/>
      <c r="B67" s="4">
        <v>40698</v>
      </c>
      <c r="C67" s="150">
        <f>+Summers_Europe_TWh!C66/'Summers_Europe (WGV from DB)'!$AC$1</f>
        <v>0.3672000082444174</v>
      </c>
      <c r="E67" s="4">
        <v>41064</v>
      </c>
      <c r="F67" s="150">
        <f>+Summers_Europe_TWh!F66/'Summers_Europe (WGV from DB)'!$AC$1</f>
        <v>0.4060634518899931</v>
      </c>
      <c r="H67" s="4">
        <v>41429</v>
      </c>
      <c r="I67" s="150">
        <f>+Summers_Europe_TWh!I66/'Summers_Europe (WGV from DB)'!$AC$1</f>
        <v>0.28435497607401378</v>
      </c>
      <c r="K67" s="4">
        <v>41794</v>
      </c>
      <c r="L67" s="150">
        <f>+Summers_Europe_TWh!L66/'Summers_Europe (WGV from DB)'!$AC$1</f>
        <v>0.52215418522651502</v>
      </c>
      <c r="N67" s="4">
        <v>42159</v>
      </c>
      <c r="O67" s="150">
        <f>+Summers_Europe_TWh!O66/'Summers_Europe (WGV from DB)'!$AC$1</f>
        <v>0.36846476881235557</v>
      </c>
      <c r="Q67" s="4">
        <v>42525</v>
      </c>
      <c r="R67" s="150">
        <f>+Summers_Europe_TWh!R66/'Summers_Europe (WGV from DB)'!$AC$1</f>
        <v>0.4835631772962839</v>
      </c>
      <c r="T67" s="4">
        <v>42890</v>
      </c>
      <c r="U67" s="150">
        <f>+Summers_Europe_TWh!U66/'Summers_Europe (WGV from DB)'!$AC$1</f>
        <v>0.39910352530758686</v>
      </c>
      <c r="W67" s="4">
        <v>43255</v>
      </c>
      <c r="X67" s="150">
        <f>+Summers_Europe_TWh!X66/'Summers_Europe (WGV from DB)'!$AC$1</f>
        <v>0.37251695280344105</v>
      </c>
    </row>
    <row r="68" spans="1:24" x14ac:dyDescent="0.25">
      <c r="A68" s="15"/>
      <c r="B68" s="4">
        <v>40699</v>
      </c>
      <c r="C68" s="150">
        <f>+Summers_Europe_TWh!C67/'Summers_Europe (WGV from DB)'!$AC$1</f>
        <v>0.36933096112554625</v>
      </c>
      <c r="E68" s="4">
        <v>41065</v>
      </c>
      <c r="F68" s="150">
        <f>+Summers_Europe_TWh!F67/'Summers_Europe (WGV from DB)'!$AC$1</f>
        <v>0.40815573704430769</v>
      </c>
      <c r="H68" s="4">
        <v>41430</v>
      </c>
      <c r="I68" s="150">
        <f>+Summers_Europe_TWh!I67/'Summers_Europe (WGV from DB)'!$AC$1</f>
        <v>0.28665530945323747</v>
      </c>
      <c r="K68" s="4">
        <v>41795</v>
      </c>
      <c r="L68" s="150">
        <f>+Summers_Europe_TWh!L67/'Summers_Europe (WGV from DB)'!$AC$1</f>
        <v>0.52428179101511763</v>
      </c>
      <c r="N68" s="4">
        <v>42160</v>
      </c>
      <c r="O68" s="150">
        <f>+Summers_Europe_TWh!O67/'Summers_Europe (WGV from DB)'!$AC$1</f>
        <v>0.37145847883276667</v>
      </c>
      <c r="Q68" s="4">
        <v>42526</v>
      </c>
      <c r="R68" s="150">
        <f>+Summers_Europe_TWh!R67/'Summers_Europe (WGV from DB)'!$AC$1</f>
        <v>0.48725220174829209</v>
      </c>
      <c r="T68" s="4">
        <v>42891</v>
      </c>
      <c r="U68" s="150">
        <f>+Summers_Europe_TWh!U67/'Summers_Europe (WGV from DB)'!$AC$1</f>
        <v>0.40281589132589524</v>
      </c>
      <c r="W68" s="4">
        <v>43256</v>
      </c>
      <c r="X68" s="150">
        <f>+Summers_Europe_TWh!X67/'Summers_Europe (WGV from DB)'!$AC$1</f>
        <v>0.37527064105718094</v>
      </c>
    </row>
    <row r="69" spans="1:24" x14ac:dyDescent="0.25">
      <c r="A69" s="15"/>
      <c r="B69" s="4">
        <v>40700</v>
      </c>
      <c r="C69" s="150">
        <f>+Summers_Europe_TWh!C68/'Summers_Europe (WGV from DB)'!$AC$1</f>
        <v>0.37120515677737353</v>
      </c>
      <c r="E69" s="4">
        <v>41066</v>
      </c>
      <c r="F69" s="150">
        <f>+Summers_Europe_TWh!F68/'Summers_Europe (WGV from DB)'!$AC$1</f>
        <v>0.41011149605611213</v>
      </c>
      <c r="H69" s="4">
        <v>41431</v>
      </c>
      <c r="I69" s="150">
        <f>+Summers_Europe_TWh!I68/'Summers_Europe (WGV from DB)'!$AC$1</f>
        <v>0.28927018144852829</v>
      </c>
      <c r="K69" s="4">
        <v>41796</v>
      </c>
      <c r="L69" s="150">
        <f>+Summers_Europe_TWh!L68/'Summers_Europe (WGV from DB)'!$AC$1</f>
        <v>0.52698853189211048</v>
      </c>
      <c r="N69" s="4">
        <v>42161</v>
      </c>
      <c r="O69" s="150">
        <f>+Summers_Europe_TWh!O68/'Summers_Europe (WGV from DB)'!$AC$1</f>
        <v>0.37500040737639301</v>
      </c>
      <c r="Q69" s="4">
        <v>42527</v>
      </c>
      <c r="R69" s="150">
        <f>+Summers_Europe_TWh!R68/'Summers_Europe (WGV from DB)'!$AC$1</f>
        <v>0.49012374289150218</v>
      </c>
      <c r="T69" s="4">
        <v>42892</v>
      </c>
      <c r="U69" s="150">
        <f>+Summers_Europe_TWh!U68/'Summers_Europe (WGV from DB)'!$AC$1</f>
        <v>0.40735481303537519</v>
      </c>
      <c r="W69" s="4">
        <v>43257</v>
      </c>
      <c r="X69" s="150">
        <f>+Summers_Europe_TWh!X68/'Summers_Europe (WGV from DB)'!$AC$1</f>
        <v>0.37833534467169733</v>
      </c>
    </row>
    <row r="70" spans="1:24" x14ac:dyDescent="0.25">
      <c r="A70" s="15"/>
      <c r="B70" s="4">
        <v>40701</v>
      </c>
      <c r="C70" s="150">
        <f>+Summers_Europe_TWh!C69/'Summers_Europe (WGV from DB)'!$AC$1</f>
        <v>0.37294036000798725</v>
      </c>
      <c r="E70" s="4">
        <v>41067</v>
      </c>
      <c r="F70" s="150">
        <f>+Summers_Europe_TWh!F69/'Summers_Europe (WGV from DB)'!$AC$1</f>
        <v>0.41229115794163324</v>
      </c>
      <c r="H70" s="4">
        <v>41432</v>
      </c>
      <c r="I70" s="150">
        <f>+Summers_Europe_TWh!I69/'Summers_Europe (WGV from DB)'!$AC$1</f>
        <v>0.29229498419687883</v>
      </c>
      <c r="K70" s="4">
        <v>41797</v>
      </c>
      <c r="L70" s="150">
        <f>+Summers_Europe_TWh!L69/'Summers_Europe (WGV from DB)'!$AC$1</f>
        <v>0.52998188958699255</v>
      </c>
      <c r="N70" s="4">
        <v>42162</v>
      </c>
      <c r="O70" s="150">
        <f>+Summers_Europe_TWh!O69/'Summers_Europe (WGV from DB)'!$AC$1</f>
        <v>0.37853317545626375</v>
      </c>
      <c r="Q70" s="4">
        <v>42528</v>
      </c>
      <c r="R70" s="150">
        <f>+Summers_Europe_TWh!R69/'Summers_Europe (WGV from DB)'!$AC$1</f>
        <v>0.49297696310720113</v>
      </c>
      <c r="T70" s="4">
        <v>42893</v>
      </c>
      <c r="U70" s="150">
        <f>+Summers_Europe_TWh!U69/'Summers_Europe (WGV from DB)'!$AC$1</f>
        <v>0.41096923255660534</v>
      </c>
      <c r="W70" s="4">
        <v>43258</v>
      </c>
      <c r="X70" s="150">
        <f>+Summers_Europe_TWh!X69/'Summers_Europe (WGV from DB)'!$AC$1</f>
        <v>0.38145078316239822</v>
      </c>
    </row>
    <row r="71" spans="1:24" x14ac:dyDescent="0.25">
      <c r="A71" s="15"/>
      <c r="B71" s="4">
        <v>40702</v>
      </c>
      <c r="C71" s="150">
        <f>+Summers_Europe_TWh!C70/'Summers_Europe (WGV from DB)'!$AC$1</f>
        <v>0.37463900946496115</v>
      </c>
      <c r="E71" s="4">
        <v>41068</v>
      </c>
      <c r="F71" s="150">
        <f>+Summers_Europe_TWh!F70/'Summers_Europe (WGV from DB)'!$AC$1</f>
        <v>0.4147317168814223</v>
      </c>
      <c r="H71" s="4">
        <v>41433</v>
      </c>
      <c r="I71" s="150">
        <f>+Summers_Europe_TWh!I70/'Summers_Europe (WGV from DB)'!$AC$1</f>
        <v>0.29567017468387813</v>
      </c>
      <c r="K71" s="4">
        <v>41798</v>
      </c>
      <c r="L71" s="150">
        <f>+Summers_Europe_TWh!L70/'Summers_Europe (WGV from DB)'!$AC$1</f>
        <v>0.53304659320150904</v>
      </c>
      <c r="N71" s="4">
        <v>42163</v>
      </c>
      <c r="O71" s="150">
        <f>+Summers_Europe_TWh!O70/'Summers_Europe (WGV from DB)'!$AC$1</f>
        <v>0.38138974276448884</v>
      </c>
      <c r="Q71" s="4">
        <v>42529</v>
      </c>
      <c r="R71" s="150">
        <f>+Summers_Europe_TWh!R70/'Summers_Europe (WGV from DB)'!$AC$1</f>
        <v>0.49768350368713071</v>
      </c>
      <c r="T71" s="4">
        <v>42894</v>
      </c>
      <c r="U71" s="150">
        <f>+Summers_Europe_TWh!U70/'Summers_Europe (WGV from DB)'!$AC$1</f>
        <v>0.41388534287924122</v>
      </c>
      <c r="W71" s="4">
        <v>43259</v>
      </c>
      <c r="X71" s="150">
        <f>+Summers_Europe_TWh!X70/'Summers_Europe (WGV from DB)'!$AC$1</f>
        <v>0.38487732509525785</v>
      </c>
    </row>
    <row r="72" spans="1:24" x14ac:dyDescent="0.25">
      <c r="A72" s="15"/>
      <c r="B72" s="4">
        <v>40703</v>
      </c>
      <c r="C72" s="150">
        <f>+Summers_Europe_TWh!C71/'Summers_Europe (WGV from DB)'!$AC$1</f>
        <v>0.37608354413410144</v>
      </c>
      <c r="E72" s="4">
        <v>41069</v>
      </c>
      <c r="F72" s="150">
        <f>+Summers_Europe_TWh!F71/'Summers_Europe (WGV from DB)'!$AC$1</f>
        <v>0.41735636591014452</v>
      </c>
      <c r="H72" s="4">
        <v>41434</v>
      </c>
      <c r="I72" s="150">
        <f>+Summers_Europe_TWh!I71/'Summers_Europe (WGV from DB)'!$AC$1</f>
        <v>0.29885986577982809</v>
      </c>
      <c r="K72" s="4">
        <v>41799</v>
      </c>
      <c r="L72" s="150">
        <f>+Summers_Europe_TWh!L71/'Summers_Europe (WGV from DB)'!$AC$1</f>
        <v>0.53576566547201898</v>
      </c>
      <c r="N72" s="4">
        <v>42164</v>
      </c>
      <c r="O72" s="150">
        <f>+Summers_Europe_TWh!O71/'Summers_Europe (WGV from DB)'!$AC$1</f>
        <v>0.38400258888798755</v>
      </c>
      <c r="Q72" s="4">
        <v>42530</v>
      </c>
      <c r="R72" s="150">
        <f>+Summers_Europe_TWh!R71/'Summers_Europe (WGV from DB)'!$AC$1</f>
        <v>0.49884855613034534</v>
      </c>
      <c r="T72" s="4">
        <v>42895</v>
      </c>
      <c r="U72" s="150">
        <f>+Summers_Europe_TWh!U71/'Summers_Europe (WGV from DB)'!$AC$1</f>
        <v>0.41809986085784051</v>
      </c>
      <c r="W72" s="4">
        <v>43260</v>
      </c>
      <c r="X72" s="150">
        <f>+Summers_Europe_TWh!X71/'Summers_Europe (WGV from DB)'!$AC$1</f>
        <v>0.3892407006098843</v>
      </c>
    </row>
    <row r="73" spans="1:24" x14ac:dyDescent="0.25">
      <c r="A73" s="15"/>
      <c r="B73" s="4">
        <v>40704</v>
      </c>
      <c r="C73" s="150">
        <f>+Summers_Europe_TWh!C72/'Summers_Europe (WGV from DB)'!$AC$1</f>
        <v>0.37768459941952609</v>
      </c>
      <c r="E73" s="4">
        <v>41070</v>
      </c>
      <c r="F73" s="150">
        <f>+Summers_Europe_TWh!F72/'Summers_Europe (WGV from DB)'!$AC$1</f>
        <v>0.42004073411604215</v>
      </c>
      <c r="H73" s="4">
        <v>41435</v>
      </c>
      <c r="I73" s="150">
        <f>+Summers_Europe_TWh!I72/'Summers_Europe (WGV from DB)'!$AC$1</f>
        <v>0.30150635899135192</v>
      </c>
      <c r="K73" s="4">
        <v>41800</v>
      </c>
      <c r="L73" s="150">
        <f>+Summers_Europe_TWh!L72/'Summers_Europe (WGV from DB)'!$AC$1</f>
        <v>0.53825616655555208</v>
      </c>
      <c r="N73" s="4">
        <v>42165</v>
      </c>
      <c r="O73" s="150">
        <f>+Summers_Europe_TWh!O72/'Summers_Europe (WGV from DB)'!$AC$1</f>
        <v>0.3866704858754017</v>
      </c>
      <c r="Q73" s="4">
        <v>42531</v>
      </c>
      <c r="R73" s="150">
        <f>+Summers_Europe_TWh!R72/'Summers_Europe (WGV from DB)'!$AC$1</f>
        <v>0.50208422570783739</v>
      </c>
      <c r="T73" s="4">
        <v>42896</v>
      </c>
      <c r="U73" s="150">
        <f>+Summers_Europe_TWh!U72/'Summers_Europe (WGV from DB)'!$AC$1</f>
        <v>0.42254224537235835</v>
      </c>
      <c r="W73" s="4">
        <v>43261</v>
      </c>
      <c r="X73" s="150">
        <f>+Summers_Europe_TWh!X72/'Summers_Europe (WGV from DB)'!$AC$1</f>
        <v>0.39382560080090639</v>
      </c>
    </row>
    <row r="74" spans="1:24" x14ac:dyDescent="0.25">
      <c r="A74" s="15"/>
      <c r="B74" s="4">
        <v>40705</v>
      </c>
      <c r="C74" s="150">
        <f>+Summers_Europe_TWh!C73/'Summers_Europe (WGV from DB)'!$AC$1</f>
        <v>0.37961005843583145</v>
      </c>
      <c r="E74" s="4">
        <v>41071</v>
      </c>
      <c r="F74" s="150">
        <f>+Summers_Europe_TWh!F73/'Summers_Europe (WGV from DB)'!$AC$1</f>
        <v>0.422129760259213</v>
      </c>
      <c r="H74" s="4">
        <v>41436</v>
      </c>
      <c r="I74" s="150">
        <f>+Summers_Europe_TWh!I73/'Summers_Europe (WGV from DB)'!$AC$1</f>
        <v>0.30420235393970846</v>
      </c>
      <c r="K74" s="4">
        <v>41801</v>
      </c>
      <c r="L74" s="150">
        <f>+Summers_Europe_TWh!L73/'Summers_Europe (WGV from DB)'!$AC$1</f>
        <v>0.54041389617688929</v>
      </c>
      <c r="N74" s="4">
        <v>42166</v>
      </c>
      <c r="O74" s="150">
        <f>+Summers_Europe_TWh!O73/'Summers_Europe (WGV from DB)'!$AC$1</f>
        <v>0.38947543749361963</v>
      </c>
      <c r="Q74" s="4">
        <v>42532</v>
      </c>
      <c r="R74" s="150">
        <f>+Summers_Europe_TWh!R73/'Summers_Europe (WGV from DB)'!$AC$1</f>
        <v>0.50606418296546585</v>
      </c>
      <c r="T74" s="4">
        <v>42897</v>
      </c>
      <c r="U74" s="150">
        <f>+Summers_Europe_TWh!U73/'Summers_Europe (WGV from DB)'!$AC$1</f>
        <v>0.42752395219048273</v>
      </c>
      <c r="W74" s="4">
        <v>43262</v>
      </c>
      <c r="X74" s="150">
        <f>+Summers_Europe_TWh!X73/'Summers_Europe (WGV from DB)'!$AC$1</f>
        <v>0.39706708374962801</v>
      </c>
    </row>
    <row r="75" spans="1:24" x14ac:dyDescent="0.25">
      <c r="A75" s="15"/>
      <c r="B75" s="4">
        <v>40706</v>
      </c>
      <c r="C75" s="150">
        <f>+Summers_Europe_TWh!C74/'Summers_Europe (WGV from DB)'!$AC$1</f>
        <v>0.38166129766601076</v>
      </c>
      <c r="E75" s="4">
        <v>41072</v>
      </c>
      <c r="F75" s="150">
        <f>+Summers_Europe_TWh!F74/'Summers_Europe (WGV from DB)'!$AC$1</f>
        <v>0.42402826637254537</v>
      </c>
      <c r="H75" s="4">
        <v>41437</v>
      </c>
      <c r="I75" s="150">
        <f>+Summers_Europe_TWh!I74/'Summers_Europe (WGV from DB)'!$AC$1</f>
        <v>0.3068068323318921</v>
      </c>
      <c r="K75" s="4">
        <v>41802</v>
      </c>
      <c r="L75" s="150">
        <f>+Summers_Europe_TWh!L74/'Summers_Europe (WGV from DB)'!$AC$1</f>
        <v>0.54250644557535066</v>
      </c>
      <c r="N75" s="4">
        <v>42167</v>
      </c>
      <c r="O75" s="150">
        <f>+Summers_Europe_TWh!O74/'Summers_Europe (WGV from DB)'!$AC$1</f>
        <v>0.39248984663886294</v>
      </c>
      <c r="Q75" s="4">
        <v>42533</v>
      </c>
      <c r="R75" s="150">
        <f>+Summers_Europe_TWh!R74/'Summers_Europe (WGV from DB)'!$AC$1</f>
        <v>0.51017309136672973</v>
      </c>
      <c r="T75" s="4">
        <v>42898</v>
      </c>
      <c r="U75" s="150">
        <f>+Summers_Europe_TWh!U74/'Summers_Europe (WGV from DB)'!$AC$1</f>
        <v>0.43135936789981488</v>
      </c>
      <c r="W75" s="4">
        <v>43263</v>
      </c>
      <c r="X75" s="150">
        <f>+Summers_Europe_TWh!X74/'Summers_Europe (WGV from DB)'!$AC$1</f>
        <v>0.39997376936436163</v>
      </c>
    </row>
    <row r="76" spans="1:24" x14ac:dyDescent="0.25">
      <c r="A76" s="15"/>
      <c r="B76" s="4">
        <v>40707</v>
      </c>
      <c r="C76" s="150">
        <f>+Summers_Europe_TWh!C75/'Summers_Europe (WGV from DB)'!$AC$1</f>
        <v>0.38358534738019989</v>
      </c>
      <c r="E76" s="4">
        <v>41073</v>
      </c>
      <c r="F76" s="150">
        <f>+Summers_Europe_TWh!F75/'Summers_Europe (WGV from DB)'!$AC$1</f>
        <v>0.4256783829878914</v>
      </c>
      <c r="H76" s="4">
        <v>41438</v>
      </c>
      <c r="I76" s="150">
        <f>+Summers_Europe_TWh!I75/'Summers_Europe (WGV from DB)'!$AC$1</f>
        <v>0.30959540081300879</v>
      </c>
      <c r="K76" s="4">
        <v>41803</v>
      </c>
      <c r="L76" s="150">
        <f>+Summers_Europe_TWh!L75/'Summers_Europe (WGV from DB)'!$AC$1</f>
        <v>0.54479682575837851</v>
      </c>
      <c r="N76" s="4">
        <v>42168</v>
      </c>
      <c r="O76" s="150">
        <f>+Summers_Europe_TWh!O75/'Summers_Europe (WGV from DB)'!$AC$1</f>
        <v>0.39589014031980768</v>
      </c>
      <c r="Q76" s="4">
        <v>42534</v>
      </c>
      <c r="R76" s="150">
        <f>+Summers_Europe_TWh!R75/'Summers_Europe (WGV from DB)'!$AC$1</f>
        <v>0.51365864782570669</v>
      </c>
      <c r="T76" s="4">
        <v>42899</v>
      </c>
      <c r="U76" s="150">
        <f>+Summers_Europe_TWh!U75/'Summers_Europe (WGV from DB)'!$AC$1</f>
        <v>0.43468232612713126</v>
      </c>
      <c r="W76" s="4">
        <v>43264</v>
      </c>
      <c r="X76" s="150">
        <f>+Summers_Europe_TWh!X75/'Summers_Europe (WGV from DB)'!$AC$1</f>
        <v>0.404198328620539</v>
      </c>
    </row>
    <row r="77" spans="1:24" x14ac:dyDescent="0.25">
      <c r="A77" s="15"/>
      <c r="B77" s="4">
        <v>40708</v>
      </c>
      <c r="C77" s="150">
        <f>+Summers_Europe_TWh!C76/'Summers_Europe (WGV from DB)'!$AC$1</f>
        <v>0.38542800989717646</v>
      </c>
      <c r="E77" s="4">
        <v>41074</v>
      </c>
      <c r="F77" s="150">
        <f>+Summers_Europe_TWh!F76/'Summers_Europe (WGV from DB)'!$AC$1</f>
        <v>0.42755909666200631</v>
      </c>
      <c r="H77" s="4">
        <v>41439</v>
      </c>
      <c r="I77" s="150">
        <f>+Summers_Europe_TWh!I76/'Summers_Europe (WGV from DB)'!$AC$1</f>
        <v>0.3123727829585779</v>
      </c>
      <c r="K77" s="4">
        <v>41804</v>
      </c>
      <c r="L77" s="150">
        <f>+Summers_Europe_TWh!L76/'Summers_Europe (WGV from DB)'!$AC$1</f>
        <v>0.54743292536679511</v>
      </c>
      <c r="N77" s="4">
        <v>42169</v>
      </c>
      <c r="O77" s="150">
        <f>+Summers_Europe_TWh!O76/'Summers_Europe (WGV from DB)'!$AC$1</f>
        <v>0.39940661334395949</v>
      </c>
      <c r="Q77" s="4">
        <v>42535</v>
      </c>
      <c r="R77" s="150">
        <f>+Summers_Europe_TWh!R76/'Summers_Europe (WGV from DB)'!$AC$1</f>
        <v>0.51684534415465966</v>
      </c>
      <c r="T77" s="4">
        <v>42900</v>
      </c>
      <c r="U77" s="150">
        <f>+Summers_Europe_TWh!U76/'Summers_Europe (WGV from DB)'!$AC$1</f>
        <v>0.43771717015305994</v>
      </c>
      <c r="W77" s="4">
        <v>43265</v>
      </c>
      <c r="X77" s="150">
        <f>+Summers_Europe_TWh!X76/'Summers_Europe (WGV from DB)'!$AC$1</f>
        <v>0.40785520336802072</v>
      </c>
    </row>
    <row r="78" spans="1:24" x14ac:dyDescent="0.25">
      <c r="A78" s="15"/>
      <c r="B78" s="4">
        <v>40709</v>
      </c>
      <c r="C78" s="150">
        <f>+Summers_Europe_TWh!C77/'Summers_Europe (WGV from DB)'!$AC$1</f>
        <v>0.38714550876995502</v>
      </c>
      <c r="E78" s="4">
        <v>41075</v>
      </c>
      <c r="F78" s="150">
        <f>+Summers_Europe_TWh!F77/'Summers_Europe (WGV from DB)'!$AC$1</f>
        <v>0.42959712368484593</v>
      </c>
      <c r="H78" s="4">
        <v>41440</v>
      </c>
      <c r="I78" s="150">
        <f>+Summers_Europe_TWh!I77/'Summers_Europe (WGV from DB)'!$AC$1</f>
        <v>0.31538754442935024</v>
      </c>
      <c r="K78" s="4">
        <v>41805</v>
      </c>
      <c r="L78" s="150">
        <f>+Summers_Europe_TWh!L77/'Summers_Europe (WGV from DB)'!$AC$1</f>
        <v>0.55018996071306114</v>
      </c>
      <c r="N78" s="4">
        <v>42170</v>
      </c>
      <c r="O78" s="150">
        <f>+Summers_Europe_TWh!O77/'Summers_Europe (WGV from DB)'!$AC$1</f>
        <v>0.40200739231808796</v>
      </c>
      <c r="Q78" s="4">
        <v>42536</v>
      </c>
      <c r="R78" s="150">
        <f>+Summers_Europe_TWh!R77/'Summers_Europe (WGV from DB)'!$AC$1</f>
        <v>0.52031575061588708</v>
      </c>
      <c r="T78" s="4">
        <v>42901</v>
      </c>
      <c r="U78" s="150">
        <f>+Summers_Europe_TWh!U77/'Summers_Europe (WGV from DB)'!$AC$1</f>
        <v>0.4407595891778634</v>
      </c>
      <c r="W78" s="4">
        <v>43266</v>
      </c>
      <c r="X78" s="150">
        <f>+Summers_Europe_TWh!X77/'Summers_Europe (WGV from DB)'!$AC$1</f>
        <v>0.41046417391069978</v>
      </c>
    </row>
    <row r="79" spans="1:24" x14ac:dyDescent="0.25">
      <c r="A79" s="15"/>
      <c r="B79" s="4">
        <v>40710</v>
      </c>
      <c r="C79" s="150">
        <f>+Summers_Europe_TWh!C78/'Summers_Europe (WGV from DB)'!$AC$1</f>
        <v>0.3888852041510642</v>
      </c>
      <c r="E79" s="4">
        <v>41076</v>
      </c>
      <c r="F79" s="150">
        <f>+Summers_Europe_TWh!F78/'Summers_Europe (WGV from DB)'!$AC$1</f>
        <v>0.43193656519779516</v>
      </c>
      <c r="H79" s="4">
        <v>41441</v>
      </c>
      <c r="I79" s="150">
        <f>+Summers_Europe_TWh!I78/'Summers_Europe (WGV from DB)'!$AC$1</f>
        <v>0.3183242657954361</v>
      </c>
      <c r="K79" s="4">
        <v>41806</v>
      </c>
      <c r="L79" s="150">
        <f>+Summers_Europe_TWh!L78/'Summers_Europe (WGV from DB)'!$AC$1</f>
        <v>0.55248826822049268</v>
      </c>
      <c r="N79" s="4">
        <v>42171</v>
      </c>
      <c r="O79" s="150">
        <f>+Summers_Europe_TWh!O78/'Summers_Europe (WGV from DB)'!$AC$1</f>
        <v>0.40438743934826121</v>
      </c>
      <c r="Q79" s="4">
        <v>42537</v>
      </c>
      <c r="R79" s="150">
        <f>+Summers_Europe_TWh!R78/'Summers_Europe (WGV from DB)'!$AC$1</f>
        <v>0.52360074576744742</v>
      </c>
      <c r="T79" s="4">
        <v>42902</v>
      </c>
      <c r="U79" s="150">
        <f>+Summers_Europe_TWh!U78/'Summers_Europe (WGV from DB)'!$AC$1</f>
        <v>0.44383539104654512</v>
      </c>
      <c r="W79" s="4">
        <v>43267</v>
      </c>
      <c r="X79" s="150">
        <f>+Summers_Europe_TWh!X78/'Summers_Europe (WGV from DB)'!$AC$1</f>
        <v>0.41659798520884583</v>
      </c>
    </row>
    <row r="80" spans="1:24" x14ac:dyDescent="0.25">
      <c r="A80" s="15"/>
      <c r="B80" s="4">
        <v>40711</v>
      </c>
      <c r="C80" s="150">
        <f>+Summers_Europe_TWh!C79/'Summers_Europe (WGV from DB)'!$AC$1</f>
        <v>0.39049991205073986</v>
      </c>
      <c r="E80" s="4">
        <v>41077</v>
      </c>
      <c r="F80" s="150">
        <f>+Summers_Europe_TWh!F79/'Summers_Europe (WGV from DB)'!$AC$1</f>
        <v>0.43424623520353894</v>
      </c>
      <c r="H80" s="4">
        <v>41442</v>
      </c>
      <c r="I80" s="150">
        <f>+Summers_Europe_TWh!I79/'Summers_Europe (WGV from DB)'!$AC$1</f>
        <v>0.3210231674294074</v>
      </c>
      <c r="K80" s="4">
        <v>41807</v>
      </c>
      <c r="L80" s="150">
        <f>+Summers_Europe_TWh!L79/'Summers_Europe (WGV from DB)'!$AC$1</f>
        <v>0.55486355885602368</v>
      </c>
      <c r="N80" s="4">
        <v>42172</v>
      </c>
      <c r="O80" s="150">
        <f>+Summers_Europe_TWh!O79/'Summers_Europe (WGV from DB)'!$AC$1</f>
        <v>0.40695087181630951</v>
      </c>
      <c r="Q80" s="4">
        <v>42538</v>
      </c>
      <c r="R80" s="150">
        <f>+Summers_Europe_TWh!R79/'Summers_Europe (WGV from DB)'!$AC$1</f>
        <v>0.52737027660284552</v>
      </c>
      <c r="T80" s="4">
        <v>42903</v>
      </c>
      <c r="U80" s="150">
        <f>+Summers_Europe_TWh!U79/'Summers_Europe (WGV from DB)'!$AC$1</f>
        <v>0.44733759488677005</v>
      </c>
      <c r="W80" s="4">
        <v>43268</v>
      </c>
      <c r="X80" s="150">
        <f>+Summers_Europe_TWh!X79/'Summers_Europe (WGV from DB)'!$AC$1</f>
        <v>0.42114236796402615</v>
      </c>
    </row>
    <row r="81" spans="1:24" x14ac:dyDescent="0.25">
      <c r="A81" s="15"/>
      <c r="B81" s="4">
        <v>40712</v>
      </c>
      <c r="C81" s="150">
        <f>+Summers_Europe_TWh!C80/'Summers_Europe (WGV from DB)'!$AC$1</f>
        <v>0.39244404432008528</v>
      </c>
      <c r="E81" s="4">
        <v>41078</v>
      </c>
      <c r="F81" s="150">
        <f>+Summers_Europe_TWh!F80/'Summers_Europe (WGV from DB)'!$AC$1</f>
        <v>0.43600495616321733</v>
      </c>
      <c r="H81" s="4">
        <v>41443</v>
      </c>
      <c r="I81" s="150">
        <f>+Summers_Europe_TWh!I80/'Summers_Europe (WGV from DB)'!$AC$1</f>
        <v>0.32369256180032002</v>
      </c>
      <c r="K81" s="4">
        <v>41808</v>
      </c>
      <c r="L81" s="150">
        <f>+Summers_Europe_TWh!L80/'Summers_Europe (WGV from DB)'!$AC$1</f>
        <v>0.55708602829332543</v>
      </c>
      <c r="N81" s="4">
        <v>42173</v>
      </c>
      <c r="O81" s="150">
        <f>+Summers_Europe_TWh!O80/'Summers_Europe (WGV from DB)'!$AC$1</f>
        <v>0.40978260017473589</v>
      </c>
      <c r="Q81" s="4">
        <v>42539</v>
      </c>
      <c r="R81" s="150">
        <f>+Summers_Europe_TWh!R80/'Summers_Europe (WGV from DB)'!$AC$1</f>
        <v>0.53229314505761716</v>
      </c>
      <c r="T81" s="4">
        <v>42904</v>
      </c>
      <c r="U81" s="150">
        <f>+Summers_Europe_TWh!U80/'Summers_Europe (WGV from DB)'!$AC$1</f>
        <v>0.45067429380971974</v>
      </c>
      <c r="W81" s="4">
        <v>43269</v>
      </c>
      <c r="X81" s="150">
        <f>+Summers_Europe_TWh!X80/'Summers_Europe (WGV from DB)'!$AC$1</f>
        <v>0.42348304261632713</v>
      </c>
    </row>
    <row r="82" spans="1:24" x14ac:dyDescent="0.25">
      <c r="A82" s="15"/>
      <c r="B82" s="4">
        <v>40713</v>
      </c>
      <c r="C82" s="150">
        <f>+Summers_Europe_TWh!C81/'Summers_Europe (WGV from DB)'!$AC$1</f>
        <v>0.39454531377539093</v>
      </c>
      <c r="E82" s="4">
        <v>41079</v>
      </c>
      <c r="F82" s="150">
        <f>+Summers_Europe_TWh!F81/'Summers_Europe (WGV from DB)'!$AC$1</f>
        <v>0.43767497917095516</v>
      </c>
      <c r="H82" s="4">
        <v>41444</v>
      </c>
      <c r="I82" s="150">
        <f>+Summers_Europe_TWh!I81/'Summers_Europe (WGV from DB)'!$AC$1</f>
        <v>0.3260681166799978</v>
      </c>
      <c r="K82" s="4">
        <v>41809</v>
      </c>
      <c r="L82" s="150">
        <f>+Summers_Europe_TWh!L81/'Summers_Europe (WGV from DB)'!$AC$1</f>
        <v>0.55939111806719144</v>
      </c>
      <c r="N82" s="4">
        <v>42174</v>
      </c>
      <c r="O82" s="150">
        <f>+Summers_Europe_TWh!O81/'Summers_Europe (WGV from DB)'!$AC$1</f>
        <v>0.4124612430907863</v>
      </c>
      <c r="Q82" s="4">
        <v>42540</v>
      </c>
      <c r="R82" s="150">
        <f>+Summers_Europe_TWh!R81/'Summers_Europe (WGV from DB)'!$AC$1</f>
        <v>0.53625398865529417</v>
      </c>
      <c r="T82" s="4">
        <v>42905</v>
      </c>
      <c r="U82" s="150">
        <f>+Summers_Europe_TWh!U81/'Summers_Europe (WGV from DB)'!$AC$1</f>
        <v>0.45281854697957052</v>
      </c>
      <c r="W82" s="4">
        <v>43270</v>
      </c>
      <c r="X82" s="150">
        <f>+Summers_Europe_TWh!X81/'Summers_Europe (WGV from DB)'!$AC$1</f>
        <v>0.42799245706274841</v>
      </c>
    </row>
    <row r="83" spans="1:24" x14ac:dyDescent="0.25">
      <c r="A83" s="15"/>
      <c r="B83" s="4">
        <v>40714</v>
      </c>
      <c r="C83" s="150">
        <f>+Summers_Europe_TWh!C82/'Summers_Europe (WGV from DB)'!$AC$1</f>
        <v>0.39646777802469929</v>
      </c>
      <c r="E83" s="4">
        <v>41080</v>
      </c>
      <c r="F83" s="150">
        <f>+Summers_Europe_TWh!F82/'Summers_Europe (WGV from DB)'!$AC$1</f>
        <v>0.43931672805498606</v>
      </c>
      <c r="H83" s="4">
        <v>41445</v>
      </c>
      <c r="I83" s="150">
        <f>+Summers_Europe_TWh!I82/'Summers_Europe (WGV from DB)'!$AC$1</f>
        <v>0.3285836328760941</v>
      </c>
      <c r="K83" s="4">
        <v>41810</v>
      </c>
      <c r="L83" s="150">
        <f>+Summers_Europe_TWh!L82/'Summers_Europe (WGV from DB)'!$AC$1</f>
        <v>0.56172210376744336</v>
      </c>
      <c r="N83" s="4">
        <v>42175</v>
      </c>
      <c r="O83" s="150">
        <f>+Summers_Europe_TWh!O82/'Summers_Europe (WGV from DB)'!$AC$1</f>
        <v>0.41545856444787022</v>
      </c>
      <c r="Q83" s="4">
        <v>42541</v>
      </c>
      <c r="R83" s="150">
        <f>+Summers_Europe_TWh!R82/'Summers_Europe (WGV from DB)'!$AC$1</f>
        <v>0.54081598768692751</v>
      </c>
      <c r="T83" s="4">
        <v>42906</v>
      </c>
      <c r="U83" s="150">
        <f>+Summers_Europe_TWh!U82/'Summers_Europe (WGV from DB)'!$AC$1</f>
        <v>0.45489550597337114</v>
      </c>
      <c r="W83" s="4">
        <v>43271</v>
      </c>
      <c r="X83" s="150">
        <f>+Summers_Europe_TWh!X82/'Summers_Europe (WGV from DB)'!$AC$1</f>
        <v>0.43112005078420179</v>
      </c>
    </row>
    <row r="84" spans="1:24" x14ac:dyDescent="0.25">
      <c r="A84" s="15"/>
      <c r="B84" s="4">
        <v>40715</v>
      </c>
      <c r="C84" s="150">
        <f>+Summers_Europe_TWh!C83/'Summers_Europe (WGV from DB)'!$AC$1</f>
        <v>0.39818968096659102</v>
      </c>
      <c r="E84" s="4">
        <v>41081</v>
      </c>
      <c r="F84" s="150">
        <f>+Summers_Europe_TWh!F83/'Summers_Europe (WGV from DB)'!$AC$1</f>
        <v>0.4410253307081558</v>
      </c>
      <c r="H84" s="4">
        <v>41446</v>
      </c>
      <c r="I84" s="150">
        <f>+Summers_Europe_TWh!I83/'Summers_Europe (WGV from DB)'!$AC$1</f>
        <v>0.33129777258919718</v>
      </c>
      <c r="K84" s="4">
        <v>41811</v>
      </c>
      <c r="L84" s="150">
        <f>+Summers_Europe_TWh!L83/'Summers_Europe (WGV from DB)'!$AC$1</f>
        <v>0.5644170417392127</v>
      </c>
      <c r="N84" s="4">
        <v>42176</v>
      </c>
      <c r="O84" s="150">
        <f>+Summers_Europe_TWh!O83/'Summers_Europe (WGV from DB)'!$AC$1</f>
        <v>0.41870788663961339</v>
      </c>
      <c r="Q84" s="4">
        <v>42542</v>
      </c>
      <c r="R84" s="150">
        <f>+Summers_Europe_TWh!R83/'Summers_Europe (WGV from DB)'!$AC$1</f>
        <v>0.54464585426917689</v>
      </c>
      <c r="T84" s="4">
        <v>42907</v>
      </c>
      <c r="U84" s="150">
        <f>+Summers_Europe_TWh!U83/'Summers_Europe (WGV from DB)'!$AC$1</f>
        <v>0.45672504436439026</v>
      </c>
      <c r="W84" s="4">
        <v>43272</v>
      </c>
      <c r="X84" s="150">
        <f>+Summers_Europe_TWh!X83/'Summers_Europe (WGV from DB)'!$AC$1</f>
        <v>0.43424086223922076</v>
      </c>
    </row>
    <row r="85" spans="1:24" x14ac:dyDescent="0.25">
      <c r="A85" s="15"/>
      <c r="B85" s="4">
        <v>40716</v>
      </c>
      <c r="C85" s="150">
        <f>+Summers_Europe_TWh!C84/'Summers_Europe (WGV from DB)'!$AC$1</f>
        <v>0.39987221153061042</v>
      </c>
      <c r="E85" s="4">
        <v>41082</v>
      </c>
      <c r="F85" s="150">
        <f>+Summers_Europe_TWh!F84/'Summers_Europe (WGV from DB)'!$AC$1</f>
        <v>0.44285786386617199</v>
      </c>
      <c r="H85" s="4">
        <v>41447</v>
      </c>
      <c r="I85" s="150">
        <f>+Summers_Europe_TWh!I84/'Summers_Europe (WGV from DB)'!$AC$1</f>
        <v>0.33453617268953945</v>
      </c>
      <c r="K85" s="4">
        <v>41812</v>
      </c>
      <c r="L85" s="150">
        <f>+Summers_Europe_TWh!L84/'Summers_Europe (WGV from DB)'!$AC$1</f>
        <v>0.56716632592383942</v>
      </c>
      <c r="N85" s="4">
        <v>42177</v>
      </c>
      <c r="O85" s="150">
        <f>+Summers_Europe_TWh!O84/'Summers_Europe (WGV from DB)'!$AC$1</f>
        <v>0.42119495254923817</v>
      </c>
      <c r="Q85" s="4">
        <v>42543</v>
      </c>
      <c r="R85" s="150">
        <f>+Summers_Europe_TWh!R84/'Summers_Europe (WGV from DB)'!$AC$1</f>
        <v>0.54852874584354971</v>
      </c>
      <c r="T85" s="4">
        <v>42908</v>
      </c>
      <c r="U85" s="150">
        <f>+Summers_Europe_TWh!U84/'Summers_Europe (WGV from DB)'!$AC$1</f>
        <v>0.45987694854734867</v>
      </c>
      <c r="W85" s="4">
        <v>43273</v>
      </c>
      <c r="X85" s="150">
        <f>+Summers_Europe_TWh!X84/'Summers_Europe (WGV from DB)'!$AC$1</f>
        <v>0.43096044731953825</v>
      </c>
    </row>
    <row r="86" spans="1:24" x14ac:dyDescent="0.25">
      <c r="A86" s="15"/>
      <c r="B86" s="4">
        <v>40717</v>
      </c>
      <c r="C86" s="150">
        <f>+Summers_Europe_TWh!C85/'Summers_Europe (WGV from DB)'!$AC$1</f>
        <v>0.40158090226516252</v>
      </c>
      <c r="E86" s="4">
        <v>41083</v>
      </c>
      <c r="F86" s="150">
        <f>+Summers_Europe_TWh!F85/'Summers_Europe (WGV from DB)'!$AC$1</f>
        <v>0.44517731090534718</v>
      </c>
      <c r="H86" s="4">
        <v>41448</v>
      </c>
      <c r="I86" s="150">
        <f>+Summers_Europe_TWh!I85/'Summers_Europe (WGV from DB)'!$AC$1</f>
        <v>0.33779817860032868</v>
      </c>
      <c r="K86" s="4">
        <v>41813</v>
      </c>
      <c r="L86" s="150">
        <f>+Summers_Europe_TWh!L85/'Summers_Europe (WGV from DB)'!$AC$1</f>
        <v>0.56953747673440391</v>
      </c>
      <c r="N86" s="4">
        <v>42178</v>
      </c>
      <c r="O86" s="150">
        <f>+Summers_Europe_TWh!O85/'Summers_Europe (WGV from DB)'!$AC$1</f>
        <v>0.42362670335080077</v>
      </c>
      <c r="Q86" s="4">
        <v>42544</v>
      </c>
      <c r="R86" s="150">
        <f>+Summers_Europe_TWh!R85/'Summers_Europe (WGV from DB)'!$AC$1</f>
        <v>0.55236187143694304</v>
      </c>
      <c r="T86" s="4">
        <v>42909</v>
      </c>
      <c r="U86" s="150">
        <f>+Summers_Europe_TWh!U85/'Summers_Europe (WGV from DB)'!$AC$1</f>
        <v>0.46231935719616535</v>
      </c>
      <c r="W86" s="4">
        <v>43274</v>
      </c>
      <c r="X86" s="150">
        <f>+Summers_Europe_TWh!X85/'Summers_Europe (WGV from DB)'!$AC$1</f>
        <v>0.4352364461029582</v>
      </c>
    </row>
    <row r="87" spans="1:24" x14ac:dyDescent="0.25">
      <c r="A87" s="15"/>
      <c r="B87" s="4">
        <v>40718</v>
      </c>
      <c r="C87" s="150">
        <f>+Summers_Europe_TWh!C86/'Summers_Europe (WGV from DB)'!$AC$1</f>
        <v>0.40323198777571345</v>
      </c>
      <c r="E87" s="4">
        <v>41084</v>
      </c>
      <c r="F87" s="150">
        <f>+Summers_Europe_TWh!F86/'Summers_Europe (WGV from DB)'!$AC$1</f>
        <v>0.44754617159997279</v>
      </c>
      <c r="H87" s="4">
        <v>41449</v>
      </c>
      <c r="I87" s="150">
        <f>+Summers_Europe_TWh!I86/'Summers_Europe (WGV from DB)'!$AC$1</f>
        <v>0.34039279187769866</v>
      </c>
      <c r="K87" s="4">
        <v>41814</v>
      </c>
      <c r="L87" s="150">
        <f>+Summers_Europe_TWh!L86/'Summers_Europe (WGV from DB)'!$AC$1</f>
        <v>0.57151032353436759</v>
      </c>
      <c r="N87" s="4">
        <v>42179</v>
      </c>
      <c r="O87" s="150">
        <f>+Summers_Europe_TWh!O86/'Summers_Europe (WGV from DB)'!$AC$1</f>
        <v>0.42593575678686868</v>
      </c>
      <c r="Q87" s="4">
        <v>42545</v>
      </c>
      <c r="R87" s="150">
        <f>+Summers_Europe_TWh!R86/'Summers_Europe (WGV from DB)'!$AC$1</f>
        <v>0.55636842927201535</v>
      </c>
      <c r="T87" s="4">
        <v>42910</v>
      </c>
      <c r="U87" s="150">
        <f>+Summers_Europe_TWh!U86/'Summers_Europe (WGV from DB)'!$AC$1</f>
        <v>0.4659474293316464</v>
      </c>
      <c r="W87" s="4">
        <v>43275</v>
      </c>
      <c r="X87" s="150">
        <f>+Summers_Europe_TWh!X86/'Summers_Europe (WGV from DB)'!$AC$1</f>
        <v>0.43948513965787611</v>
      </c>
    </row>
    <row r="88" spans="1:24" x14ac:dyDescent="0.25">
      <c r="A88" s="15"/>
      <c r="B88" s="4">
        <v>40719</v>
      </c>
      <c r="C88" s="150">
        <f>+Summers_Europe_TWh!C87/'Summers_Europe (WGV from DB)'!$AC$1</f>
        <v>0.40507755697830483</v>
      </c>
      <c r="E88" s="4">
        <v>41085</v>
      </c>
      <c r="F88" s="150">
        <f>+Summers_Europe_TWh!F87/'Summers_Europe (WGV from DB)'!$AC$1</f>
        <v>0.44990455061010892</v>
      </c>
      <c r="H88" s="4">
        <v>41450</v>
      </c>
      <c r="I88" s="150">
        <f>+Summers_Europe_TWh!I87/'Summers_Europe (WGV from DB)'!$AC$1</f>
        <v>0.34294556649849289</v>
      </c>
      <c r="K88" s="4">
        <v>41815</v>
      </c>
      <c r="L88" s="150">
        <f>+Summers_Europe_TWh!L87/'Summers_Europe (WGV from DB)'!$AC$1</f>
        <v>0.57323240263902386</v>
      </c>
      <c r="N88" s="4">
        <v>42180</v>
      </c>
      <c r="O88" s="150">
        <f>+Summers_Europe_TWh!O87/'Summers_Europe (WGV from DB)'!$AC$1</f>
        <v>0.4287348950338572</v>
      </c>
      <c r="Q88" s="4">
        <v>42546</v>
      </c>
      <c r="R88" s="150">
        <f>+Summers_Europe_TWh!R87/'Summers_Europe (WGV from DB)'!$AC$1</f>
        <v>0.56107549834023851</v>
      </c>
      <c r="T88" s="4">
        <v>42911</v>
      </c>
      <c r="U88" s="150">
        <f>+Summers_Europe_TWh!U87/'Summers_Europe (WGV from DB)'!$AC$1</f>
        <v>0.46964675930537969</v>
      </c>
      <c r="W88" s="4">
        <v>43276</v>
      </c>
      <c r="X88" s="150">
        <f>+Summers_Europe_TWh!X87/'Summers_Europe (WGV from DB)'!$AC$1</f>
        <v>0.44953645851362495</v>
      </c>
    </row>
    <row r="89" spans="1:24" x14ac:dyDescent="0.25">
      <c r="A89" s="15"/>
      <c r="B89" s="4">
        <v>40720</v>
      </c>
      <c r="C89" s="150">
        <f>+Summers_Europe_TWh!C88/'Summers_Europe (WGV from DB)'!$AC$1</f>
        <v>0.40703040930449441</v>
      </c>
      <c r="E89" s="4">
        <v>41086</v>
      </c>
      <c r="F89" s="150">
        <f>+Summers_Europe_TWh!F88/'Summers_Europe (WGV from DB)'!$AC$1</f>
        <v>0.45163367622534639</v>
      </c>
      <c r="H89" s="4">
        <v>41451</v>
      </c>
      <c r="I89" s="150">
        <f>+Summers_Europe_TWh!I88/'Summers_Europe (WGV from DB)'!$AC$1</f>
        <v>0.34549781263099355</v>
      </c>
      <c r="K89" s="4">
        <v>41816</v>
      </c>
      <c r="L89" s="150">
        <f>+Summers_Europe_TWh!L88/'Summers_Europe (WGV from DB)'!$AC$1</f>
        <v>0.5749512227325364</v>
      </c>
      <c r="N89" s="4">
        <v>42181</v>
      </c>
      <c r="O89" s="150">
        <f>+Summers_Europe_TWh!O88/'Summers_Europe (WGV from DB)'!$AC$1</f>
        <v>0.43198624309739242</v>
      </c>
      <c r="Q89" s="4">
        <v>42547</v>
      </c>
      <c r="R89" s="150">
        <f>+Summers_Europe_TWh!R88/'Summers_Europe (WGV from DB)'!$AC$1</f>
        <v>0.56574293078644255</v>
      </c>
      <c r="T89" s="4">
        <v>42912</v>
      </c>
      <c r="U89" s="150">
        <f>+Summers_Europe_TWh!U88/'Summers_Europe (WGV from DB)'!$AC$1</f>
        <v>0.47267649461113709</v>
      </c>
      <c r="W89" s="4">
        <v>43277</v>
      </c>
      <c r="X89" s="150">
        <f>+Summers_Europe_TWh!X88/'Summers_Europe (WGV from DB)'!$AC$1</f>
        <v>0.45250022086406605</v>
      </c>
    </row>
    <row r="90" spans="1:24" x14ac:dyDescent="0.25">
      <c r="A90" s="15"/>
      <c r="B90" s="4">
        <v>40721</v>
      </c>
      <c r="C90" s="150">
        <f>+Summers_Europe_TWh!C89/'Summers_Europe (WGV from DB)'!$AC$1</f>
        <v>0.40842385677192133</v>
      </c>
      <c r="E90" s="4">
        <v>41087</v>
      </c>
      <c r="F90" s="150">
        <f>+Summers_Europe_TWh!F89/'Summers_Europe (WGV from DB)'!$AC$1</f>
        <v>0.45323939982403105</v>
      </c>
      <c r="H90" s="4">
        <v>41452</v>
      </c>
      <c r="I90" s="150">
        <f>+Summers_Europe_TWh!I89/'Summers_Europe (WGV from DB)'!$AC$1</f>
        <v>0.34814157531966722</v>
      </c>
      <c r="K90" s="4">
        <v>41817</v>
      </c>
      <c r="L90" s="150">
        <f>+Summers_Europe_TWh!L89/'Summers_Europe (WGV from DB)'!$AC$1</f>
        <v>0.57701858085567015</v>
      </c>
      <c r="N90" s="4">
        <v>42182</v>
      </c>
      <c r="O90" s="150">
        <f>+Summers_Europe_TWh!O89/'Summers_Europe (WGV from DB)'!$AC$1</f>
        <v>0.43560762104782147</v>
      </c>
      <c r="Q90" s="4">
        <v>42548</v>
      </c>
      <c r="R90" s="150">
        <f>+Summers_Europe_TWh!R89/'Summers_Europe (WGV from DB)'!$AC$1</f>
        <v>0.56950427005329018</v>
      </c>
      <c r="T90" s="4">
        <v>42913</v>
      </c>
      <c r="U90" s="150">
        <f>+Summers_Europe_TWh!U89/'Summers_Europe (WGV from DB)'!$AC$1</f>
        <v>0.47501681693790887</v>
      </c>
      <c r="W90" s="4">
        <v>43278</v>
      </c>
      <c r="X90" s="150">
        <f>+Summers_Europe_TWh!X89/'Summers_Europe (WGV from DB)'!$AC$1</f>
        <v>0.4549480024772008</v>
      </c>
    </row>
    <row r="91" spans="1:24" x14ac:dyDescent="0.25">
      <c r="A91" s="15"/>
      <c r="B91" s="4">
        <v>40722</v>
      </c>
      <c r="C91" s="150">
        <f>+Summers_Europe_TWh!C90/'Summers_Europe (WGV from DB)'!$AC$1</f>
        <v>0.40973248186822725</v>
      </c>
      <c r="E91" s="4">
        <v>41088</v>
      </c>
      <c r="F91" s="150">
        <f>+Summers_Europe_TWh!F90/'Summers_Europe (WGV from DB)'!$AC$1</f>
        <v>0.45482979726220168</v>
      </c>
      <c r="H91" s="4">
        <v>41453</v>
      </c>
      <c r="I91" s="150">
        <f>+Summers_Europe_TWh!I90/'Summers_Europe (WGV from DB)'!$AC$1</f>
        <v>0.35071848423920193</v>
      </c>
      <c r="K91" s="4">
        <v>41818</v>
      </c>
      <c r="L91" s="150">
        <f>+Summers_Europe_TWh!L90/'Summers_Europe (WGV from DB)'!$AC$1</f>
        <v>0.57958280605615875</v>
      </c>
      <c r="N91" s="4">
        <v>42183</v>
      </c>
      <c r="O91" s="150">
        <f>+Summers_Europe_TWh!O90/'Summers_Europe (WGV from DB)'!$AC$1</f>
        <v>0.43943590216519013</v>
      </c>
      <c r="Q91" s="4">
        <v>42549</v>
      </c>
      <c r="R91" s="150">
        <f>+Summers_Europe_TWh!R90/'Summers_Europe (WGV from DB)'!$AC$1</f>
        <v>0.57288791635298686</v>
      </c>
      <c r="T91" s="4">
        <v>42914</v>
      </c>
      <c r="U91" s="150">
        <f>+Summers_Europe_TWh!U90/'Summers_Europe (WGV from DB)'!$AC$1</f>
        <v>0.47751691889210884</v>
      </c>
      <c r="W91" s="4">
        <v>43279</v>
      </c>
      <c r="X91" s="150">
        <f>+Summers_Europe_TWh!X90/'Summers_Europe (WGV from DB)'!$AC$1</f>
        <v>0.45889801206485931</v>
      </c>
    </row>
    <row r="92" spans="1:24" x14ac:dyDescent="0.25">
      <c r="A92" s="15"/>
      <c r="B92" s="4">
        <v>40723</v>
      </c>
      <c r="C92" s="150">
        <f>+Summers_Europe_TWh!C91/'Summers_Europe (WGV from DB)'!$AC$1</f>
        <v>0.41075316892591013</v>
      </c>
      <c r="E92" s="4">
        <v>41089</v>
      </c>
      <c r="F92" s="150">
        <f>+Summers_Europe_TWh!F91/'Summers_Europe (WGV from DB)'!$AC$1</f>
        <v>0.45686905742439299</v>
      </c>
      <c r="H92" s="4">
        <v>41454</v>
      </c>
      <c r="I92" s="150">
        <f>+Summers_Europe_TWh!I91/'Summers_Europe (WGV from DB)'!$AC$1</f>
        <v>0.35403122502617562</v>
      </c>
      <c r="K92" s="4">
        <v>41819</v>
      </c>
      <c r="L92" s="150">
        <f>+Summers_Europe_TWh!L91/'Summers_Europe (WGV from DB)'!$AC$1</f>
        <v>0.58248226899754674</v>
      </c>
      <c r="N92" s="4">
        <v>42184</v>
      </c>
      <c r="O92" s="150">
        <f>+Summers_Europe_TWh!O91/'Summers_Europe (WGV from DB)'!$AC$1</f>
        <v>0.44295651501430844</v>
      </c>
      <c r="Q92" s="4">
        <v>42550</v>
      </c>
      <c r="R92" s="150">
        <f>+Summers_Europe_TWh!R91/'Summers_Europe (WGV from DB)'!$AC$1</f>
        <v>0.57618885423473709</v>
      </c>
      <c r="T92" s="4">
        <v>42915</v>
      </c>
      <c r="U92" s="150">
        <f>+Summers_Europe_TWh!U91/'Summers_Europe (WGV from DB)'!$AC$1</f>
        <v>0.4812446991523136</v>
      </c>
      <c r="W92" s="4">
        <v>43280</v>
      </c>
      <c r="X92" s="150">
        <f>+Summers_Europe_TWh!X91/'Summers_Europe (WGV from DB)'!$AC$1</f>
        <v>0.46327169310121075</v>
      </c>
    </row>
    <row r="93" spans="1:24" x14ac:dyDescent="0.25">
      <c r="A93" s="15"/>
      <c r="B93" s="4">
        <v>40724</v>
      </c>
      <c r="C93" s="150">
        <f>+Summers_Europe_TWh!C92/'Summers_Europe (WGV from DB)'!$AC$1</f>
        <v>0.41263071167026349</v>
      </c>
      <c r="E93" s="4">
        <v>41090</v>
      </c>
      <c r="F93" s="150">
        <f>+Summers_Europe_TWh!F92/'Summers_Europe (WGV from DB)'!$AC$1</f>
        <v>0.4594669297129067</v>
      </c>
      <c r="H93" s="4">
        <v>41455</v>
      </c>
      <c r="I93" s="150">
        <f>+Summers_Europe_TWh!I92/'Summers_Europe (WGV from DB)'!$AC$1</f>
        <v>0.35735154081202403</v>
      </c>
      <c r="K93" s="4">
        <v>41820</v>
      </c>
      <c r="L93" s="150">
        <f>+Summers_Europe_TWh!L92/'Summers_Europe (WGV from DB)'!$AC$1</f>
        <v>0.58456054921208123</v>
      </c>
      <c r="N93" s="4">
        <v>42185</v>
      </c>
      <c r="O93" s="150">
        <f>+Summers_Europe_TWh!O92/'Summers_Europe (WGV from DB)'!$AC$1</f>
        <v>0.44637169444885588</v>
      </c>
      <c r="Q93" s="4">
        <v>42551</v>
      </c>
      <c r="R93" s="150">
        <f>+Summers_Europe_TWh!R92/'Summers_Europe (WGV from DB)'!$AC$1</f>
        <v>0.57948248136175939</v>
      </c>
      <c r="T93" s="4">
        <v>42916</v>
      </c>
      <c r="U93" s="150">
        <f>+Summers_Europe_TWh!U92/'Summers_Europe (WGV from DB)'!$AC$1</f>
        <v>0.48448274692712684</v>
      </c>
      <c r="W93" s="4">
        <v>43281</v>
      </c>
      <c r="X93" s="150">
        <f>+Summers_Europe_TWh!X92/'Summers_Europe (WGV from DB)'!$AC$1</f>
        <v>0.46753553665387815</v>
      </c>
    </row>
    <row r="94" spans="1:24" x14ac:dyDescent="0.25">
      <c r="A94" s="15"/>
      <c r="B94" s="4">
        <v>40725</v>
      </c>
      <c r="C94" s="150">
        <f>+Summers_Europe_TWh!C93/'Summers_Europe (WGV from DB)'!$AC$1</f>
        <v>0.41421476724891104</v>
      </c>
      <c r="E94" s="4">
        <v>41091</v>
      </c>
      <c r="F94" s="150">
        <f>+Summers_Europe_TWh!F93/'Summers_Europe (WGV from DB)'!$AC$1</f>
        <v>0.46190590318781499</v>
      </c>
      <c r="H94" s="4">
        <v>41456</v>
      </c>
      <c r="I94" s="150">
        <f>+Summers_Europe_TWh!I93/'Summers_Europe (WGV from DB)'!$AC$1</f>
        <v>0.36028579589940651</v>
      </c>
      <c r="K94" s="4">
        <v>41821</v>
      </c>
      <c r="L94" s="150">
        <f>+Summers_Europe_TWh!L93/'Summers_Europe (WGV from DB)'!$AC$1</f>
        <v>0.5866693055848794</v>
      </c>
      <c r="N94" s="4">
        <v>42186</v>
      </c>
      <c r="O94" s="150">
        <f>+Summers_Europe_TWh!O93/'Summers_Europe (WGV from DB)'!$AC$1</f>
        <v>0.45007912790975746</v>
      </c>
      <c r="Q94" s="4">
        <v>42552</v>
      </c>
      <c r="R94" s="150">
        <f>+Summers_Europe_TWh!R93/'Summers_Europe (WGV from DB)'!$AC$1</f>
        <v>0.58328821364526828</v>
      </c>
      <c r="T94" s="4">
        <v>42917</v>
      </c>
      <c r="U94" s="150">
        <f>+Summers_Europe_TWh!U93/'Summers_Europe (WGV from DB)'!$AC$1</f>
        <v>0.48837550361631327</v>
      </c>
      <c r="W94" s="4">
        <v>43282</v>
      </c>
      <c r="X94" s="150">
        <f>+Summers_Europe_TWh!X93/'Summers_Europe (WGV from DB)'!$AC$1</f>
        <v>0.47200839732665961</v>
      </c>
    </row>
    <row r="95" spans="1:24" x14ac:dyDescent="0.25">
      <c r="A95" s="15"/>
      <c r="B95" s="4">
        <v>40726</v>
      </c>
      <c r="C95" s="150">
        <f>+Summers_Europe_TWh!C94/'Summers_Europe (WGV from DB)'!$AC$1</f>
        <v>0.41616436056395695</v>
      </c>
      <c r="E95" s="4">
        <v>41092</v>
      </c>
      <c r="F95" s="150">
        <f>+Summers_Europe_TWh!F94/'Summers_Europe (WGV from DB)'!$AC$1</f>
        <v>0.46392252643476423</v>
      </c>
      <c r="H95" s="4">
        <v>41457</v>
      </c>
      <c r="I95" s="150">
        <f>+Summers_Europe_TWh!I94/'Summers_Europe (WGV from DB)'!$AC$1</f>
        <v>0.36322383848622636</v>
      </c>
      <c r="K95" s="4">
        <v>41822</v>
      </c>
      <c r="L95" s="150">
        <f>+Summers_Europe_TWh!L94/'Summers_Europe (WGV from DB)'!$AC$1</f>
        <v>0.58840142596711387</v>
      </c>
      <c r="N95" s="4">
        <v>42187</v>
      </c>
      <c r="O95" s="150">
        <f>+Summers_Europe_TWh!O94/'Summers_Europe (WGV from DB)'!$AC$1</f>
        <v>0.45342542770337396</v>
      </c>
      <c r="Q95" s="4">
        <v>42553</v>
      </c>
      <c r="R95" s="150">
        <f>+Summers_Europe_TWh!R94/'Summers_Europe (WGV from DB)'!$AC$1</f>
        <v>0.5879900859119378</v>
      </c>
      <c r="T95" s="4">
        <v>42918</v>
      </c>
      <c r="U95" s="150">
        <f>+Summers_Europe_TWh!U94/'Summers_Europe (WGV from DB)'!$AC$1</f>
        <v>0.49240152743686622</v>
      </c>
      <c r="W95" s="4">
        <v>43283</v>
      </c>
      <c r="X95" s="150">
        <f>+Summers_Europe_TWh!X94/'Summers_Europe (WGV from DB)'!$AC$1</f>
        <v>0.47577625461579476</v>
      </c>
    </row>
    <row r="96" spans="1:24" x14ac:dyDescent="0.25">
      <c r="A96" s="15"/>
      <c r="B96" s="4">
        <v>40727</v>
      </c>
      <c r="C96" s="150">
        <f>+Summers_Europe_TWh!C95/'Summers_Europe (WGV from DB)'!$AC$1</f>
        <v>0.41817437770723637</v>
      </c>
      <c r="E96" s="4">
        <v>41093</v>
      </c>
      <c r="F96" s="150">
        <f>+Summers_Europe_TWh!F95/'Summers_Europe (WGV from DB)'!$AC$1</f>
        <v>0.46559105205900364</v>
      </c>
      <c r="H96" s="4">
        <v>41458</v>
      </c>
      <c r="I96" s="150">
        <f>+Summers_Europe_TWh!I95/'Summers_Europe (WGV from DB)'!$AC$1</f>
        <v>0.36571381108146589</v>
      </c>
      <c r="K96" s="4">
        <v>41823</v>
      </c>
      <c r="L96" s="150">
        <f>+Summers_Europe_TWh!L95/'Summers_Europe (WGV from DB)'!$AC$1</f>
        <v>0.59078666979884065</v>
      </c>
      <c r="N96" s="4">
        <v>42188</v>
      </c>
      <c r="O96" s="150">
        <f>+Summers_Europe_TWh!O95/'Summers_Europe (WGV from DB)'!$AC$1</f>
        <v>0.45706785710416425</v>
      </c>
      <c r="Q96" s="4">
        <v>42554</v>
      </c>
      <c r="R96" s="150">
        <f>+Summers_Europe_TWh!R95/'Summers_Europe (WGV from DB)'!$AC$1</f>
        <v>0.59376567022841364</v>
      </c>
      <c r="T96" s="4">
        <v>42919</v>
      </c>
      <c r="U96" s="150">
        <f>+Summers_Europe_TWh!U95/'Summers_Europe (WGV from DB)'!$AC$1</f>
        <v>0.49853102274728123</v>
      </c>
      <c r="W96" s="4">
        <v>43284</v>
      </c>
      <c r="X96" s="150">
        <f>+Summers_Europe_TWh!X95/'Summers_Europe (WGV from DB)'!$AC$1</f>
        <v>0.47930400205687645</v>
      </c>
    </row>
    <row r="97" spans="1:24" x14ac:dyDescent="0.25">
      <c r="A97" s="15"/>
      <c r="B97" s="4">
        <v>40728</v>
      </c>
      <c r="C97" s="150">
        <f>+Summers_Europe_TWh!C96/'Summers_Europe (WGV from DB)'!$AC$1</f>
        <v>0.41965863707977807</v>
      </c>
      <c r="E97" s="4">
        <v>41094</v>
      </c>
      <c r="F97" s="150">
        <f>+Summers_Europe_TWh!F96/'Summers_Europe (WGV from DB)'!$AC$1</f>
        <v>0.46729595529411833</v>
      </c>
      <c r="H97" s="4">
        <v>41459</v>
      </c>
      <c r="I97" s="150">
        <f>+Summers_Europe_TWh!I96/'Summers_Europe (WGV from DB)'!$AC$1</f>
        <v>0.36826438366770348</v>
      </c>
      <c r="K97" s="4">
        <v>41824</v>
      </c>
      <c r="L97" s="150">
        <f>+Summers_Europe_TWh!L96/'Summers_Europe (WGV from DB)'!$AC$1</f>
        <v>0.59303159998861987</v>
      </c>
      <c r="N97" s="4">
        <v>42189</v>
      </c>
      <c r="O97" s="150">
        <f>+Summers_Europe_TWh!O96/'Summers_Europe (WGV from DB)'!$AC$1</f>
        <v>0.46108665825137141</v>
      </c>
      <c r="Q97" s="4">
        <v>42555</v>
      </c>
      <c r="R97" s="150">
        <f>+Summers_Europe_TWh!R96/'Summers_Europe (WGV from DB)'!$AC$1</f>
        <v>0.59721185430951818</v>
      </c>
      <c r="T97" s="4">
        <v>42920</v>
      </c>
      <c r="U97" s="150">
        <f>+Summers_Europe_TWh!U96/'Summers_Europe (WGV from DB)'!$AC$1</f>
        <v>0.50126568542245198</v>
      </c>
      <c r="W97" s="4">
        <v>43285</v>
      </c>
      <c r="X97" s="150">
        <f>+Summers_Europe_TWh!X96/'Summers_Europe (WGV from DB)'!$AC$1</f>
        <v>0.48339000929875159</v>
      </c>
    </row>
    <row r="98" spans="1:24" x14ac:dyDescent="0.25">
      <c r="A98" s="15"/>
      <c r="B98" s="4">
        <v>40729</v>
      </c>
      <c r="C98" s="150">
        <f>+Summers_Europe_TWh!C97/'Summers_Europe (WGV from DB)'!$AC$1</f>
        <v>0.42118385429507282</v>
      </c>
      <c r="E98" s="4">
        <v>41095</v>
      </c>
      <c r="F98" s="150">
        <f>+Summers_Europe_TWh!F97/'Summers_Europe (WGV from DB)'!$AC$1</f>
        <v>0.4690240239327686</v>
      </c>
      <c r="H98" s="4">
        <v>41460</v>
      </c>
      <c r="I98" s="150">
        <f>+Summers_Europe_TWh!I97/'Summers_Europe (WGV from DB)'!$AC$1</f>
        <v>0.37121000125339809</v>
      </c>
      <c r="K98" s="4">
        <v>41825</v>
      </c>
      <c r="L98" s="150">
        <f>+Summers_Europe_TWh!L97/'Summers_Europe (WGV from DB)'!$AC$1</f>
        <v>0.5956950929069208</v>
      </c>
      <c r="N98" s="4">
        <v>42190</v>
      </c>
      <c r="O98" s="150">
        <f>+Summers_Europe_TWh!O97/'Summers_Europe (WGV from DB)'!$AC$1</f>
        <v>0.46527439948976218</v>
      </c>
      <c r="Q98" s="4">
        <v>42556</v>
      </c>
      <c r="R98" s="150">
        <f>+Summers_Europe_TWh!R97/'Summers_Europe (WGV from DB)'!$AC$1</f>
        <v>0.60104876740234892</v>
      </c>
      <c r="T98" s="4">
        <v>42921</v>
      </c>
      <c r="U98" s="150">
        <f>+Summers_Europe_TWh!U97/'Summers_Europe (WGV from DB)'!$AC$1</f>
        <v>0.50521904210263646</v>
      </c>
      <c r="W98" s="4">
        <v>43286</v>
      </c>
      <c r="X98" s="150">
        <f>+Summers_Europe_TWh!X97/'Summers_Europe (WGV from DB)'!$AC$1</f>
        <v>0.48690375180005319</v>
      </c>
    </row>
    <row r="99" spans="1:24" x14ac:dyDescent="0.25">
      <c r="A99" s="15"/>
      <c r="B99" s="4">
        <v>40730</v>
      </c>
      <c r="C99" s="150">
        <f>+Summers_Europe_TWh!C98/'Summers_Europe (WGV from DB)'!$AC$1</f>
        <v>0.42311935458895639</v>
      </c>
      <c r="E99" s="4">
        <v>41096</v>
      </c>
      <c r="F99" s="150">
        <f>+Summers_Europe_TWh!F98/'Summers_Europe (WGV from DB)'!$AC$1</f>
        <v>0.4709596123080344</v>
      </c>
      <c r="H99" s="4">
        <v>41461</v>
      </c>
      <c r="I99" s="150">
        <f>+Summers_Europe_TWh!I98/'Summers_Europe (WGV from DB)'!$AC$1</f>
        <v>0.37469423649164108</v>
      </c>
      <c r="K99" s="4">
        <v>41826</v>
      </c>
      <c r="L99" s="150">
        <f>+Summers_Europe_TWh!L98/'Summers_Europe (WGV from DB)'!$AC$1</f>
        <v>0.5985961413131895</v>
      </c>
      <c r="N99" s="4">
        <v>42191</v>
      </c>
      <c r="O99" s="150">
        <f>+Summers_Europe_TWh!O98/'Summers_Europe (WGV from DB)'!$AC$1</f>
        <v>0.46854926528236202</v>
      </c>
      <c r="Q99" s="4">
        <v>42557</v>
      </c>
      <c r="R99" s="150">
        <f>+Summers_Europe_TWh!R98/'Summers_Europe (WGV from DB)'!$AC$1</f>
        <v>0.60458118315669063</v>
      </c>
      <c r="T99" s="4">
        <v>42922</v>
      </c>
      <c r="U99" s="150">
        <f>+Summers_Europe_TWh!U98/'Summers_Europe (WGV from DB)'!$AC$1</f>
        <v>0.50839904424653737</v>
      </c>
      <c r="W99" s="4">
        <v>43287</v>
      </c>
      <c r="X99" s="150">
        <f>+Summers_Europe_TWh!X98/'Summers_Europe (WGV from DB)'!$AC$1</f>
        <v>0.4906802410646503</v>
      </c>
    </row>
    <row r="100" spans="1:24" x14ac:dyDescent="0.25">
      <c r="A100" s="15"/>
      <c r="B100" s="4">
        <v>40731</v>
      </c>
      <c r="C100" s="150">
        <f>+Summers_Europe_TWh!C99/'Summers_Europe (WGV from DB)'!$AC$1</f>
        <v>0.42440551893278483</v>
      </c>
      <c r="E100" s="4">
        <v>41097</v>
      </c>
      <c r="F100" s="150">
        <f>+Summers_Europe_TWh!F99/'Summers_Europe (WGV from DB)'!$AC$1</f>
        <v>0.47335630671945567</v>
      </c>
      <c r="H100" s="4">
        <v>41462</v>
      </c>
      <c r="I100" s="150">
        <f>+Summers_Europe_TWh!I99/'Summers_Europe (WGV from DB)'!$AC$1</f>
        <v>0.37827862026151893</v>
      </c>
      <c r="K100" s="4">
        <v>41827</v>
      </c>
      <c r="L100" s="150">
        <f>+Summers_Europe_TWh!L99/'Summers_Europe (WGV from DB)'!$AC$1</f>
        <v>0.60067265990007879</v>
      </c>
      <c r="N100" s="4">
        <v>42192</v>
      </c>
      <c r="O100" s="150">
        <f>+Summers_Europe_TWh!O99/'Summers_Europe (WGV from DB)'!$AC$1</f>
        <v>0.47140001921935765</v>
      </c>
      <c r="Q100" s="4">
        <v>42558</v>
      </c>
      <c r="R100" s="150">
        <f>+Summers_Europe_TWh!R99/'Summers_Europe (WGV from DB)'!$AC$1</f>
        <v>0.60818591372587161</v>
      </c>
      <c r="T100" s="4">
        <v>42923</v>
      </c>
      <c r="U100" s="150">
        <f>+Summers_Europe_TWh!U99/'Summers_Europe (WGV from DB)'!$AC$1</f>
        <v>0.51059799595477451</v>
      </c>
      <c r="W100" s="4">
        <v>43288</v>
      </c>
      <c r="X100" s="150">
        <f>+Summers_Europe_TWh!X99/'Summers_Europe (WGV from DB)'!$AC$1</f>
        <v>0.4955350226109313</v>
      </c>
    </row>
    <row r="101" spans="1:24" x14ac:dyDescent="0.25">
      <c r="A101" s="15"/>
      <c r="B101" s="4">
        <v>40732</v>
      </c>
      <c r="C101" s="150">
        <f>+Summers_Europe_TWh!C100/'Summers_Europe (WGV from DB)'!$AC$1</f>
        <v>0.42596684951480812</v>
      </c>
      <c r="E101" s="4">
        <v>41098</v>
      </c>
      <c r="F101" s="150">
        <f>+Summers_Europe_TWh!F100/'Summers_Europe (WGV from DB)'!$AC$1</f>
        <v>0.47573239008742696</v>
      </c>
      <c r="H101" s="4">
        <v>41463</v>
      </c>
      <c r="I101" s="150">
        <f>+Summers_Europe_TWh!I100/'Summers_Europe (WGV from DB)'!$AC$1</f>
        <v>0.38128836109350217</v>
      </c>
      <c r="K101" s="4">
        <v>41828</v>
      </c>
      <c r="L101" s="150">
        <f>+Summers_Europe_TWh!L100/'Summers_Europe (WGV from DB)'!$AC$1</f>
        <v>0.60250862823200324</v>
      </c>
      <c r="N101" s="4">
        <v>42193</v>
      </c>
      <c r="O101" s="150">
        <f>+Summers_Europe_TWh!O100/'Summers_Europe (WGV from DB)'!$AC$1</f>
        <v>0.47456936351600454</v>
      </c>
      <c r="Q101" s="4">
        <v>42559</v>
      </c>
      <c r="R101" s="150">
        <f>+Summers_Europe_TWh!R100/'Summers_Europe (WGV from DB)'!$AC$1</f>
        <v>0.61213063843059412</v>
      </c>
      <c r="T101" s="4">
        <v>42924</v>
      </c>
      <c r="U101" s="150">
        <f>+Summers_Europe_TWh!U100/'Summers_Europe (WGV from DB)'!$AC$1</f>
        <v>0.51567359752639286</v>
      </c>
      <c r="W101" s="4">
        <v>43289</v>
      </c>
      <c r="X101" s="150">
        <f>+Summers_Europe_TWh!X100/'Summers_Europe (WGV from DB)'!$AC$1</f>
        <v>0.5002132890671539</v>
      </c>
    </row>
    <row r="102" spans="1:24" x14ac:dyDescent="0.25">
      <c r="A102" s="15"/>
      <c r="B102" s="4">
        <v>40733</v>
      </c>
      <c r="C102" s="150">
        <f>+Summers_Europe_TWh!C101/'Summers_Europe (WGV from DB)'!$AC$1</f>
        <v>0.42783056348214599</v>
      </c>
      <c r="E102" s="4">
        <v>41099</v>
      </c>
      <c r="F102" s="150">
        <f>+Summers_Europe_TWh!F101/'Summers_Europe (WGV from DB)'!$AC$1</f>
        <v>0.4775398200514977</v>
      </c>
      <c r="H102" s="4">
        <v>41464</v>
      </c>
      <c r="I102" s="150">
        <f>+Summers_Europe_TWh!I101/'Summers_Europe (WGV from DB)'!$AC$1</f>
        <v>0.38414149322781893</v>
      </c>
      <c r="K102" s="4">
        <v>41829</v>
      </c>
      <c r="L102" s="150">
        <f>+Summers_Europe_TWh!L101/'Summers_Europe (WGV from DB)'!$AC$1</f>
        <v>0.60430636924402492</v>
      </c>
      <c r="N102" s="4">
        <v>42194</v>
      </c>
      <c r="O102" s="150">
        <f>+Summers_Europe_TWh!O101/'Summers_Europe (WGV from DB)'!$AC$1</f>
        <v>0.47782317785824308</v>
      </c>
      <c r="Q102" s="4">
        <v>42560</v>
      </c>
      <c r="R102" s="150">
        <f>+Summers_Europe_TWh!R101/'Summers_Europe (WGV from DB)'!$AC$1</f>
        <v>0.61705887984968388</v>
      </c>
      <c r="T102" s="4">
        <v>42925</v>
      </c>
      <c r="U102" s="150">
        <f>+Summers_Europe_TWh!U101/'Summers_Europe (WGV from DB)'!$AC$1</f>
        <v>0.52102947405637756</v>
      </c>
      <c r="W102" s="4">
        <v>43290</v>
      </c>
      <c r="X102" s="150">
        <f>+Summers_Europe_TWh!X101/'Summers_Europe (WGV from DB)'!$AC$1</f>
        <v>0.50360961908589674</v>
      </c>
    </row>
    <row r="103" spans="1:24" x14ac:dyDescent="0.25">
      <c r="A103" s="15"/>
      <c r="B103" s="4">
        <v>40734</v>
      </c>
      <c r="C103" s="150">
        <f>+Summers_Europe_TWh!C102/'Summers_Europe (WGV from DB)'!$AC$1</f>
        <v>0.42972545825880548</v>
      </c>
      <c r="E103" s="4">
        <v>41100</v>
      </c>
      <c r="F103" s="150">
        <f>+Summers_Europe_TWh!F102/'Summers_Europe (WGV from DB)'!$AC$1</f>
        <v>0.47889847537293001</v>
      </c>
      <c r="H103" s="4">
        <v>41465</v>
      </c>
      <c r="I103" s="150">
        <f>+Summers_Europe_TWh!I102/'Summers_Europe (WGV from DB)'!$AC$1</f>
        <v>0.38675803876937276</v>
      </c>
      <c r="K103" s="4">
        <v>41830</v>
      </c>
      <c r="L103" s="150">
        <f>+Summers_Europe_TWh!L102/'Summers_Europe (WGV from DB)'!$AC$1</f>
        <v>0.60616638379330756</v>
      </c>
      <c r="N103" s="4">
        <v>42195</v>
      </c>
      <c r="O103" s="150">
        <f>+Summers_Europe_TWh!O102/'Summers_Europe (WGV from DB)'!$AC$1</f>
        <v>0.48143962325126533</v>
      </c>
      <c r="Q103" s="4">
        <v>42561</v>
      </c>
      <c r="R103" s="150">
        <f>+Summers_Europe_TWh!R102/'Summers_Europe (WGV from DB)'!$AC$1</f>
        <v>0.62193347970697443</v>
      </c>
      <c r="T103" s="4">
        <v>42926</v>
      </c>
      <c r="U103" s="150">
        <f>+Summers_Europe_TWh!U102/'Summers_Europe (WGV from DB)'!$AC$1</f>
        <v>0.52393360531102551</v>
      </c>
      <c r="W103" s="4">
        <v>43291</v>
      </c>
      <c r="X103" s="150">
        <f>+Summers_Europe_TWh!X102/'Summers_Europe (WGV from DB)'!$AC$1</f>
        <v>0.50612363789849457</v>
      </c>
    </row>
    <row r="104" spans="1:24" x14ac:dyDescent="0.25">
      <c r="A104" s="15"/>
      <c r="B104" s="4">
        <v>40735</v>
      </c>
      <c r="C104" s="150">
        <f>+Summers_Europe_TWh!C103/'Summers_Europe (WGV from DB)'!$AC$1</f>
        <v>0.43115748537166426</v>
      </c>
      <c r="E104" s="4">
        <v>41101</v>
      </c>
      <c r="F104" s="150">
        <f>+Summers_Europe_TWh!F103/'Summers_Europe (WGV from DB)'!$AC$1</f>
        <v>0.48022154581592735</v>
      </c>
      <c r="H104" s="4">
        <v>41466</v>
      </c>
      <c r="I104" s="150">
        <f>+Summers_Europe_TWh!I103/'Summers_Europe (WGV from DB)'!$AC$1</f>
        <v>0.3893793407055689</v>
      </c>
      <c r="K104" s="4">
        <v>41831</v>
      </c>
      <c r="L104" s="150">
        <f>+Summers_Europe_TWh!L103/'Summers_Europe (WGV from DB)'!$AC$1</f>
        <v>0.60821462825648986</v>
      </c>
      <c r="N104" s="4">
        <v>42196</v>
      </c>
      <c r="O104" s="150">
        <f>+Summers_Europe_TWh!O103/'Summers_Europe (WGV from DB)'!$AC$1</f>
        <v>0.48550598834489533</v>
      </c>
      <c r="Q104" s="4">
        <v>42562</v>
      </c>
      <c r="R104" s="150">
        <f>+Summers_Europe_TWh!R103/'Summers_Europe (WGV from DB)'!$AC$1</f>
        <v>0.62504601151206052</v>
      </c>
      <c r="T104" s="4">
        <v>42927</v>
      </c>
      <c r="U104" s="150">
        <f>+Summers_Europe_TWh!U103/'Summers_Europe (WGV from DB)'!$AC$1</f>
        <v>0.52728651120831183</v>
      </c>
      <c r="W104" s="4">
        <v>43292</v>
      </c>
      <c r="X104" s="150">
        <f>+Summers_Europe_TWh!X103/'Summers_Europe (WGV from DB)'!$AC$1</f>
        <v>0.5092950961483157</v>
      </c>
    </row>
    <row r="105" spans="1:24" x14ac:dyDescent="0.25">
      <c r="A105" s="15"/>
      <c r="B105" s="4">
        <v>40736</v>
      </c>
      <c r="C105" s="150">
        <f>+Summers_Europe_TWh!C104/'Summers_Europe (WGV from DB)'!$AC$1</f>
        <v>0.43257189620807013</v>
      </c>
      <c r="E105" s="4">
        <v>41102</v>
      </c>
      <c r="F105" s="150">
        <f>+Summers_Europe_TWh!F104/'Summers_Europe (WGV from DB)'!$AC$1</f>
        <v>0.48188584353381803</v>
      </c>
      <c r="H105" s="4">
        <v>41467</v>
      </c>
      <c r="I105" s="150">
        <f>+Summers_Europe_TWh!I104/'Summers_Europe (WGV from DB)'!$AC$1</f>
        <v>0.39259034749602689</v>
      </c>
      <c r="K105" s="4">
        <v>41832</v>
      </c>
      <c r="L105" s="150">
        <f>+Summers_Europe_TWh!L104/'Summers_Europe (WGV from DB)'!$AC$1</f>
        <v>0.6109135298904611</v>
      </c>
      <c r="N105" s="4">
        <v>42197</v>
      </c>
      <c r="O105" s="150">
        <f>+Summers_Europe_TWh!O104/'Summers_Europe (WGV from DB)'!$AC$1</f>
        <v>0.48957869529804843</v>
      </c>
      <c r="Q105" s="4">
        <v>42563</v>
      </c>
      <c r="R105" s="150">
        <f>+Summers_Europe_TWh!R104/'Summers_Europe (WGV from DB)'!$AC$1</f>
        <v>0.62856204412930106</v>
      </c>
      <c r="T105" s="4">
        <v>42928</v>
      </c>
      <c r="U105" s="150">
        <f>+Summers_Europe_TWh!U104/'Summers_Europe (WGV from DB)'!$AC$1</f>
        <v>0.52903889030846718</v>
      </c>
      <c r="W105" s="4">
        <v>43293</v>
      </c>
      <c r="X105" s="150">
        <f>+Summers_Europe_TWh!X104/'Summers_Europe (WGV from DB)'!$AC$1</f>
        <v>0.5124012860938788</v>
      </c>
    </row>
    <row r="106" spans="1:24" x14ac:dyDescent="0.25">
      <c r="A106" s="15"/>
      <c r="B106" s="4">
        <v>40737</v>
      </c>
      <c r="C106" s="150">
        <f>+Summers_Europe_TWh!C105/'Summers_Europe (WGV from DB)'!$AC$1</f>
        <v>0.43407570964747455</v>
      </c>
      <c r="E106" s="4">
        <v>41103</v>
      </c>
      <c r="F106" s="150">
        <f>+Summers_Europe_TWh!F105/'Summers_Europe (WGV from DB)'!$AC$1</f>
        <v>0.48368772437080609</v>
      </c>
      <c r="H106" s="4">
        <v>41468</v>
      </c>
      <c r="I106" s="150">
        <f>+Summers_Europe_TWh!I105/'Summers_Europe (WGV from DB)'!$AC$1</f>
        <v>0.39581685660976351</v>
      </c>
      <c r="K106" s="4">
        <v>41833</v>
      </c>
      <c r="L106" s="150">
        <f>+Summers_Europe_TWh!L105/'Summers_Europe (WGV from DB)'!$AC$1</f>
        <v>0.61379449574157352</v>
      </c>
      <c r="N106" s="4">
        <v>42198</v>
      </c>
      <c r="O106" s="150">
        <f>+Summers_Europe_TWh!O105/'Summers_Europe (WGV from DB)'!$AC$1</f>
        <v>0.49317417732209173</v>
      </c>
      <c r="Q106" s="4">
        <v>42564</v>
      </c>
      <c r="R106" s="150">
        <f>+Summers_Europe_TWh!R105/'Summers_Europe (WGV from DB)'!$AC$1</f>
        <v>0.63225661770839203</v>
      </c>
      <c r="T106" s="4">
        <v>42929</v>
      </c>
      <c r="U106" s="150">
        <f>+Summers_Europe_TWh!U105/'Summers_Europe (WGV from DB)'!$AC$1</f>
        <v>0.5317382323493498</v>
      </c>
      <c r="W106" s="4">
        <v>43294</v>
      </c>
      <c r="X106" s="150">
        <f>+Summers_Europe_TWh!X105/'Summers_Europe (WGV from DB)'!$AC$1</f>
        <v>0.51570971089312145</v>
      </c>
    </row>
    <row r="107" spans="1:24" x14ac:dyDescent="0.25">
      <c r="A107" s="15"/>
      <c r="B107" s="4">
        <v>40738</v>
      </c>
      <c r="C107" s="150">
        <f>+Summers_Europe_TWh!C106/'Summers_Europe (WGV from DB)'!$AC$1</f>
        <v>0.43551495943367902</v>
      </c>
      <c r="E107" s="4">
        <v>41104</v>
      </c>
      <c r="F107" s="150">
        <f>+Summers_Europe_TWh!F106/'Summers_Europe (WGV from DB)'!$AC$1</f>
        <v>0.4860348289640124</v>
      </c>
      <c r="H107" s="4">
        <v>41469</v>
      </c>
      <c r="I107" s="150">
        <f>+Summers_Europe_TWh!I106/'Summers_Europe (WGV from DB)'!$AC$1</f>
        <v>0.39932513806536468</v>
      </c>
      <c r="K107" s="4">
        <v>41834</v>
      </c>
      <c r="L107" s="150">
        <f>+Summers_Europe_TWh!L106/'Summers_Europe (WGV from DB)'!$AC$1</f>
        <v>0.61594068670183411</v>
      </c>
      <c r="N107" s="4">
        <v>42199</v>
      </c>
      <c r="O107" s="150">
        <f>+Summers_Europe_TWh!O106/'Summers_Europe (WGV from DB)'!$AC$1</f>
        <v>0.4966906503462436</v>
      </c>
      <c r="Q107" s="4">
        <v>42565</v>
      </c>
      <c r="R107" s="150">
        <f>+Summers_Europe_TWh!R106/'Summers_Europe (WGV from DB)'!$AC$1</f>
        <v>0.63613536945779836</v>
      </c>
      <c r="T107" s="4">
        <v>42930</v>
      </c>
      <c r="U107" s="150">
        <f>+Summers_Europe_TWh!U106/'Summers_Europe (WGV from DB)'!$AC$1</f>
        <v>0.53615199041463169</v>
      </c>
      <c r="W107" s="4">
        <v>43295</v>
      </c>
      <c r="X107" s="150">
        <f>+Summers_Europe_TWh!X106/'Summers_Europe (WGV from DB)'!$AC$1</f>
        <v>0.52044725611960818</v>
      </c>
    </row>
    <row r="108" spans="1:24" x14ac:dyDescent="0.25">
      <c r="A108" s="15"/>
      <c r="B108" s="4">
        <v>40739</v>
      </c>
      <c r="C108" s="150">
        <f>+Summers_Europe_TWh!C107/'Summers_Europe (WGV from DB)'!$AC$1</f>
        <v>0.43720453650827967</v>
      </c>
      <c r="E108" s="4">
        <v>41105</v>
      </c>
      <c r="F108" s="150">
        <f>+Summers_Europe_TWh!F107/'Summers_Europe (WGV from DB)'!$AC$1</f>
        <v>0.48848164168194219</v>
      </c>
      <c r="H108" s="4">
        <v>41470</v>
      </c>
      <c r="I108" s="150">
        <f>+Summers_Europe_TWh!I107/'Summers_Europe (WGV from DB)'!$AC$1</f>
        <v>0.40238966551711658</v>
      </c>
      <c r="K108" s="4">
        <v>41835</v>
      </c>
      <c r="L108" s="150">
        <f>+Summers_Europe_TWh!L107/'Summers_Europe (WGV from DB)'!$AC$1</f>
        <v>0.61722112575581534</v>
      </c>
      <c r="N108" s="4">
        <v>42200</v>
      </c>
      <c r="O108" s="150">
        <f>+Summers_Europe_TWh!O107/'Summers_Europe (WGV from DB)'!$AC$1</f>
        <v>0.49988333620919051</v>
      </c>
      <c r="Q108" s="4">
        <v>42566</v>
      </c>
      <c r="R108" s="150">
        <f>+Summers_Europe_TWh!R107/'Summers_Europe (WGV from DB)'!$AC$1</f>
        <v>0.64036574208520514</v>
      </c>
      <c r="T108" s="4">
        <v>42931</v>
      </c>
      <c r="U108" s="150">
        <f>+Summers_Europe_TWh!U107/'Summers_Europe (WGV from DB)'!$AC$1</f>
        <v>0.54035910955712063</v>
      </c>
      <c r="W108" s="4">
        <v>43296</v>
      </c>
      <c r="X108" s="150">
        <f>+Summers_Europe_TWh!X107/'Summers_Europe (WGV from DB)'!$AC$1</f>
        <v>0.52517476006851682</v>
      </c>
    </row>
    <row r="109" spans="1:24" x14ac:dyDescent="0.25">
      <c r="A109" s="15"/>
      <c r="B109" s="4">
        <v>40740</v>
      </c>
      <c r="C109" s="150">
        <f>+Summers_Europe_TWh!C108/'Summers_Europe (WGV from DB)'!$AC$1</f>
        <v>0.43892758450814079</v>
      </c>
      <c r="E109" s="4">
        <v>41106</v>
      </c>
      <c r="F109" s="150">
        <f>+Summers_Europe_TWh!F108/'Summers_Europe (WGV from DB)'!$AC$1</f>
        <v>0.49046488208501321</v>
      </c>
      <c r="H109" s="4">
        <v>41471</v>
      </c>
      <c r="I109" s="150">
        <f>+Summers_Europe_TWh!I108/'Summers_Europe (WGV from DB)'!$AC$1</f>
        <v>0.40523205172279697</v>
      </c>
      <c r="K109" s="4">
        <v>41836</v>
      </c>
      <c r="L109" s="150">
        <f>+Summers_Europe_TWh!L108/'Summers_Europe (WGV from DB)'!$AC$1</f>
        <v>0.61907937867745277</v>
      </c>
      <c r="N109" s="4">
        <v>42201</v>
      </c>
      <c r="O109" s="150">
        <f>+Summers_Europe_TWh!O108/'Summers_Europe (WGV from DB)'!$AC$1</f>
        <v>0.50317564211547883</v>
      </c>
      <c r="Q109" s="4">
        <v>42567</v>
      </c>
      <c r="R109" s="150">
        <f>+Summers_Europe_TWh!R108/'Summers_Europe (WGV from DB)'!$AC$1</f>
        <v>0.64502507104424089</v>
      </c>
      <c r="T109" s="4">
        <v>42932</v>
      </c>
      <c r="U109" s="150">
        <f>+Summers_Europe_TWh!U108/'Summers_Europe (WGV from DB)'!$AC$1</f>
        <v>0.54495704579271786</v>
      </c>
      <c r="W109" s="4">
        <v>43297</v>
      </c>
      <c r="X109" s="150">
        <f>+Summers_Europe_TWh!X108/'Summers_Europe (WGV from DB)'!$AC$1</f>
        <v>0.52884942725521589</v>
      </c>
    </row>
    <row r="110" spans="1:24" x14ac:dyDescent="0.25">
      <c r="A110" s="15"/>
      <c r="B110" s="4">
        <v>40741</v>
      </c>
      <c r="C110" s="150">
        <f>+Summers_Europe_TWh!C109/'Summers_Europe (WGV from DB)'!$AC$1</f>
        <v>0.44066639907542737</v>
      </c>
      <c r="E110" s="4">
        <v>41107</v>
      </c>
      <c r="F110" s="150">
        <f>+Summers_Europe_TWh!F109/'Summers_Europe (WGV from DB)'!$AC$1</f>
        <v>0.4923488547702719</v>
      </c>
      <c r="H110" s="4">
        <v>41472</v>
      </c>
      <c r="I110" s="150">
        <f>+Summers_Europe_TWh!I109/'Summers_Europe (WGV from DB)'!$AC$1</f>
        <v>0.40794733649386949</v>
      </c>
      <c r="K110" s="4">
        <v>41837</v>
      </c>
      <c r="L110" s="150">
        <f>+Summers_Europe_TWh!L109/'Summers_Europe (WGV from DB)'!$AC$1</f>
        <v>0.62113828098788904</v>
      </c>
      <c r="N110" s="4">
        <v>42202</v>
      </c>
      <c r="O110" s="150">
        <f>+Summers_Europe_TWh!O109/'Summers_Europe (WGV from DB)'!$AC$1</f>
        <v>0.50685277558088138</v>
      </c>
      <c r="Q110" s="4">
        <v>42568</v>
      </c>
      <c r="R110" s="150">
        <f>+Summers_Europe_TWh!R109/'Summers_Europe (WGV from DB)'!$AC$1</f>
        <v>0.64988011683466873</v>
      </c>
      <c r="T110" s="4">
        <v>42933</v>
      </c>
      <c r="U110" s="150">
        <f>+Summers_Europe_TWh!U109/'Summers_Europe (WGV from DB)'!$AC$1</f>
        <v>0.54755218755838153</v>
      </c>
      <c r="W110" s="4">
        <v>43298</v>
      </c>
      <c r="X110" s="150">
        <f>+Summers_Europe_TWh!X109/'Summers_Europe (WGV from DB)'!$AC$1</f>
        <v>0.53129342136891333</v>
      </c>
    </row>
    <row r="111" spans="1:24" x14ac:dyDescent="0.25">
      <c r="A111" s="15"/>
      <c r="B111" s="4">
        <v>40742</v>
      </c>
      <c r="C111" s="150">
        <f>+Summers_Europe_TWh!C110/'Summers_Europe (WGV from DB)'!$AC$1</f>
        <v>0.44195626283731099</v>
      </c>
      <c r="E111" s="4">
        <v>41108</v>
      </c>
      <c r="F111" s="150">
        <f>+Summers_Europe_TWh!F110/'Summers_Europe (WGV from DB)'!$AC$1</f>
        <v>0.49422357891039281</v>
      </c>
      <c r="H111" s="4">
        <v>41473</v>
      </c>
      <c r="I111" s="150">
        <f>+Summers_Europe_TWh!I110/'Summers_Europe (WGV from DB)'!$AC$1</f>
        <v>0.41058748784587029</v>
      </c>
      <c r="K111" s="4">
        <v>41838</v>
      </c>
      <c r="L111" s="150">
        <f>+Summers_Europe_TWh!L110/'Summers_Europe (WGV from DB)'!$AC$1</f>
        <v>0.6235122504026861</v>
      </c>
      <c r="N111" s="4">
        <v>42203</v>
      </c>
      <c r="O111" s="150">
        <f>+Summers_Europe_TWh!O110/'Summers_Europe (WGV from DB)'!$AC$1</f>
        <v>0.51108526216146255</v>
      </c>
      <c r="Q111" s="4">
        <v>42569</v>
      </c>
      <c r="R111" s="150">
        <f>+Summers_Europe_TWh!R110/'Summers_Europe (WGV from DB)'!$AC$1</f>
        <v>0.65377965579028952</v>
      </c>
      <c r="T111" s="4">
        <v>42934</v>
      </c>
      <c r="U111" s="150">
        <f>+Summers_Europe_TWh!U110/'Summers_Europe (WGV from DB)'!$AC$1</f>
        <v>0.55041650602824577</v>
      </c>
      <c r="W111" s="4">
        <v>43299</v>
      </c>
      <c r="X111" s="150">
        <f>+Summers_Europe_TWh!X110/'Summers_Europe (WGV from DB)'!$AC$1</f>
        <v>0.53413431019109525</v>
      </c>
    </row>
    <row r="112" spans="1:24" x14ac:dyDescent="0.25">
      <c r="A112" s="15"/>
      <c r="B112" s="4">
        <v>40743</v>
      </c>
      <c r="C112" s="150">
        <f>+Summers_Europe_TWh!C111/'Summers_Europe (WGV from DB)'!$AC$1</f>
        <v>0.44327131787452229</v>
      </c>
      <c r="E112" s="4">
        <v>41109</v>
      </c>
      <c r="F112" s="150">
        <f>+Summers_Europe_TWh!F111/'Summers_Europe (WGV from DB)'!$AC$1</f>
        <v>0.49605364578970557</v>
      </c>
      <c r="H112" s="4">
        <v>41474</v>
      </c>
      <c r="I112" s="150">
        <f>+Summers_Europe_TWh!I111/'Summers_Europe (WGV from DB)'!$AC$1</f>
        <v>0.41349725630898315</v>
      </c>
      <c r="K112" s="4">
        <v>41839</v>
      </c>
      <c r="L112" s="150">
        <f>+Summers_Europe_TWh!L111/'Summers_Europe (WGV from DB)'!$AC$1</f>
        <v>0.62644210142095536</v>
      </c>
      <c r="N112" s="4">
        <v>42204</v>
      </c>
      <c r="O112" s="150">
        <f>+Summers_Europe_TWh!O111/'Summers_Europe (WGV from DB)'!$AC$1</f>
        <v>0.51533104903076576</v>
      </c>
      <c r="Q112" s="4">
        <v>42570</v>
      </c>
      <c r="R112" s="150">
        <f>+Summers_Europe_TWh!R111/'Summers_Europe (WGV from DB)'!$AC$1</f>
        <v>0.65780374182043255</v>
      </c>
      <c r="T112" s="4">
        <v>42935</v>
      </c>
      <c r="U112" s="150">
        <f>+Summers_Europe_TWh!U111/'Summers_Europe (WGV from DB)'!$AC$1</f>
        <v>0.55370511251647903</v>
      </c>
      <c r="W112" s="4">
        <v>43300</v>
      </c>
      <c r="X112" s="150">
        <f>+Summers_Europe_TWh!X111/'Summers_Europe (WGV from DB)'!$AC$1</f>
        <v>0.53642935868738306</v>
      </c>
    </row>
    <row r="113" spans="1:30" x14ac:dyDescent="0.25">
      <c r="A113" s="15"/>
      <c r="B113" s="4">
        <v>40744</v>
      </c>
      <c r="C113" s="150">
        <f>+Summers_Europe_TWh!C112/'Summers_Europe (WGV from DB)'!$AC$1</f>
        <v>0.44468555254816355</v>
      </c>
      <c r="E113" s="4">
        <v>41110</v>
      </c>
      <c r="F113" s="150">
        <f>+Summers_Europe_TWh!F112/'Summers_Europe (WGV from DB)'!$AC$1</f>
        <v>0.49794986178709905</v>
      </c>
      <c r="H113" s="4">
        <v>41475</v>
      </c>
      <c r="I113" s="150">
        <f>+Summers_Europe_TWh!I112/'Summers_Europe (WGV from DB)'!$AC$1</f>
        <v>0.41684707935789028</v>
      </c>
      <c r="K113" s="4">
        <v>41840</v>
      </c>
      <c r="L113" s="150">
        <f>+Summers_Europe_TWh!L112/'Summers_Europe (WGV from DB)'!$AC$1</f>
        <v>0.6294439149285348</v>
      </c>
      <c r="N113" s="4">
        <v>42205</v>
      </c>
      <c r="O113" s="150">
        <f>+Summers_Europe_TWh!O112/'Summers_Europe (WGV from DB)'!$AC$1</f>
        <v>0.51895216273704792</v>
      </c>
      <c r="Q113" s="4">
        <v>42571</v>
      </c>
      <c r="R113" s="150">
        <f>+Summers_Europe_TWh!R112/'Summers_Europe (WGV from DB)'!$AC$1</f>
        <v>0.66163211101918351</v>
      </c>
      <c r="T113" s="4">
        <v>42936</v>
      </c>
      <c r="U113" s="150">
        <f>+Summers_Europe_TWh!U112/'Summers_Europe (WGV from DB)'!$AC$1</f>
        <v>0.55798851013600914</v>
      </c>
      <c r="W113" s="4">
        <v>43301</v>
      </c>
      <c r="X113" s="150">
        <f>+Summers_Europe_TWh!X112/'Summers_Europe (WGV from DB)'!$AC$1</f>
        <v>0.54014013924081083</v>
      </c>
    </row>
    <row r="114" spans="1:30" x14ac:dyDescent="0.25">
      <c r="A114" s="15"/>
      <c r="B114" s="4">
        <v>40745</v>
      </c>
      <c r="C114" s="150">
        <f>+Summers_Europe_TWh!C113/'Summers_Europe (WGV from DB)'!$AC$1</f>
        <v>0.44600474741034135</v>
      </c>
      <c r="E114" s="4">
        <v>41111</v>
      </c>
      <c r="F114" s="150">
        <f>+Summers_Europe_TWh!F113/'Summers_Europe (WGV from DB)'!$AC$1</f>
        <v>0.50023249080848753</v>
      </c>
      <c r="H114" s="4">
        <v>41476</v>
      </c>
      <c r="I114" s="150">
        <f>+Summers_Europe_TWh!I113/'Summers_Europe (WGV from DB)'!$AC$1</f>
        <v>0.42034346982688575</v>
      </c>
      <c r="K114" s="4">
        <v>41841</v>
      </c>
      <c r="L114" s="150">
        <f>+Summers_Europe_TWh!L113/'Summers_Europe (WGV from DB)'!$AC$1</f>
        <v>0.63167307855088872</v>
      </c>
      <c r="N114" s="4">
        <v>42206</v>
      </c>
      <c r="O114" s="150">
        <f>+Summers_Europe_TWh!O113/'Summers_Europe (WGV from DB)'!$AC$1</f>
        <v>0.52225627154855969</v>
      </c>
      <c r="Q114" s="4">
        <v>42572</v>
      </c>
      <c r="R114" s="150">
        <f>+Summers_Europe_TWh!R113/'Summers_Europe (WGV from DB)'!$AC$1</f>
        <v>0.66521746368426637</v>
      </c>
      <c r="T114" s="4">
        <v>42937</v>
      </c>
      <c r="U114" s="150">
        <f>+Summers_Europe_TWh!U113/'Summers_Europe (WGV from DB)'!$AC$1</f>
        <v>0.56163375814103189</v>
      </c>
      <c r="W114" s="4">
        <v>43302</v>
      </c>
      <c r="X114" s="150">
        <f>+Summers_Europe_TWh!X113/'Summers_Europe (WGV from DB)'!$AC$1</f>
        <v>0.54424446741019683</v>
      </c>
    </row>
    <row r="115" spans="1:30" x14ac:dyDescent="0.25">
      <c r="A115" s="15"/>
      <c r="B115" s="21">
        <v>40746</v>
      </c>
      <c r="C115" s="151">
        <f>+Summers_Europe_TWh!C114/'Summers_Europe (WGV from DB)'!$AC$1</f>
        <v>0.44753110968360549</v>
      </c>
      <c r="D115" s="23">
        <f>+C185-C115</f>
        <v>8.1885825917541621E-2</v>
      </c>
      <c r="E115" s="21">
        <v>41112</v>
      </c>
      <c r="F115" s="151">
        <f>+Summers_Europe_TWh!F114/'Summers_Europe (WGV from DB)'!$AC$1</f>
        <v>0.50274122473814953</v>
      </c>
      <c r="G115" s="23">
        <f>+F185-F115</f>
        <v>0.1263354789077239</v>
      </c>
      <c r="H115" s="21">
        <v>41477</v>
      </c>
      <c r="I115" s="151">
        <f>+Summers_Europe_TWh!I114/'Summers_Europe (WGV from DB)'!$AC$1</f>
        <v>0.42346586674678549</v>
      </c>
      <c r="J115" s="23">
        <f>+I185-I115</f>
        <v>0.16950883266889144</v>
      </c>
      <c r="K115" s="21">
        <v>41842</v>
      </c>
      <c r="L115" s="151">
        <f>+Summers_Europe_TWh!L114/'Summers_Europe (WGV from DB)'!$AC$1</f>
        <v>0.63400609012293252</v>
      </c>
      <c r="M115" s="23">
        <f>+L185-L115</f>
        <v>0.12908000669770836</v>
      </c>
      <c r="N115" s="21">
        <v>42207</v>
      </c>
      <c r="O115" s="151">
        <f>+Summers_Europe_TWh!O114/'Summers_Europe (WGV from DB)'!$AC$1</f>
        <v>0.52527376354218225</v>
      </c>
      <c r="P115" s="23">
        <f>+O185-O115</f>
        <v>0.21194247898180041</v>
      </c>
      <c r="Q115" s="21">
        <v>42573</v>
      </c>
      <c r="R115" s="151">
        <f>+Summers_Europe_TWh!R114/'Summers_Europe (WGV from DB)'!$AC$1</f>
        <v>0.66917654565429796</v>
      </c>
      <c r="S115" s="23">
        <f>+R185-R115</f>
        <v>0.18589778314134686</v>
      </c>
      <c r="T115" s="21">
        <v>42938</v>
      </c>
      <c r="U115" s="151">
        <f>+Summers_Europe_TWh!U114/'Summers_Europe (WGV from DB)'!$AC$1</f>
        <v>0.56629722692503404</v>
      </c>
      <c r="V115" s="23">
        <f>+U185-U115</f>
        <v>0.22639311055613964</v>
      </c>
      <c r="W115" s="21">
        <v>43303</v>
      </c>
      <c r="X115" s="151">
        <f>+Summers_Europe_TWh!X114/'Summers_Europe (WGV from DB)'!$AC$1</f>
        <v>0.54860379118123914</v>
      </c>
      <c r="AA115" s="17" t="s">
        <v>22</v>
      </c>
      <c r="AB115" s="18">
        <f>+AVERAGE(D115,G115,J115,M115,P115,S115,V115)</f>
        <v>0.16157764526730745</v>
      </c>
      <c r="AC115" s="87">
        <f>+$X$115+AB115</f>
        <v>0.71018143644854659</v>
      </c>
      <c r="AD115" s="33"/>
    </row>
    <row r="116" spans="1:30" x14ac:dyDescent="0.25">
      <c r="A116" s="15"/>
      <c r="B116" s="4">
        <v>40747</v>
      </c>
      <c r="C116" s="150">
        <f>+Summers_Europe_TWh!C115/'Summers_Europe (WGV from DB)'!$AC$1</f>
        <v>0.44931396494202441</v>
      </c>
      <c r="E116" s="4">
        <v>41113</v>
      </c>
      <c r="F116" s="150">
        <f>+Summers_Europe_TWh!F115/'Summers_Europe (WGV from DB)'!$AC$1</f>
        <v>0.50474683781231577</v>
      </c>
      <c r="H116" s="4">
        <v>41478</v>
      </c>
      <c r="I116" s="150">
        <f>+Summers_Europe_TWh!I115/'Summers_Europe (WGV from DB)'!$AC$1</f>
        <v>0.42639686282302419</v>
      </c>
      <c r="K116" s="4">
        <v>41843</v>
      </c>
      <c r="L116" s="150">
        <f>+Summers_Europe_TWh!L115/'Summers_Europe (WGV from DB)'!$AC$1</f>
        <v>0.63633143861471941</v>
      </c>
      <c r="N116" s="4">
        <v>42208</v>
      </c>
      <c r="O116" s="150">
        <f>+Summers_Europe_TWh!O115/'Summers_Europe (WGV from DB)'!$AC$1</f>
        <v>0.52846371888227894</v>
      </c>
      <c r="Q116" s="4">
        <v>42574</v>
      </c>
      <c r="R116" s="150">
        <f>+Summers_Europe_TWh!R115/'Summers_Europe (WGV from DB)'!$AC$1</f>
        <v>0.67400287691410754</v>
      </c>
      <c r="T116" s="4">
        <v>42939</v>
      </c>
      <c r="U116" s="150">
        <f>+Summers_Europe_TWh!U115/'Summers_Europe (WGV from DB)'!$AC$1</f>
        <v>0.57094730733893195</v>
      </c>
      <c r="W116" s="4">
        <v>43304</v>
      </c>
      <c r="X116" s="150">
        <f>+Summers_Europe_TWh!X115/'Summers_Europe (WGV from DB)'!$AC$1</f>
        <v>0.55175913053810599</v>
      </c>
      <c r="AA116" s="17" t="s">
        <v>23</v>
      </c>
      <c r="AB116" s="18">
        <f>+MIN(D115,G115,J115,M115,P115,S115,V115)</f>
        <v>8.1885825917541621E-2</v>
      </c>
      <c r="AC116" s="19">
        <f>+$X$115+AB116</f>
        <v>0.63048961709878082</v>
      </c>
      <c r="AD116" s="33"/>
    </row>
    <row r="117" spans="1:30" x14ac:dyDescent="0.25">
      <c r="A117" s="15"/>
      <c r="B117" s="4">
        <v>40748</v>
      </c>
      <c r="C117" s="150">
        <f>+Summers_Europe_TWh!C116/'Summers_Europe (WGV from DB)'!$AC$1</f>
        <v>0.45100310160971369</v>
      </c>
      <c r="E117" s="4">
        <v>41114</v>
      </c>
      <c r="F117" s="150">
        <f>+Summers_Europe_TWh!F116/'Summers_Europe (WGV from DB)'!$AC$1</f>
        <v>0.50656422097258225</v>
      </c>
      <c r="H117" s="4">
        <v>41479</v>
      </c>
      <c r="I117" s="150">
        <f>+Summers_Europe_TWh!I116/'Summers_Europe (WGV from DB)'!$AC$1</f>
        <v>0.42928126384804483</v>
      </c>
      <c r="K117" s="4">
        <v>41844</v>
      </c>
      <c r="L117" s="150">
        <f>+Summers_Europe_TWh!L116/'Summers_Europe (WGV from DB)'!$AC$1</f>
        <v>0.63866797344205395</v>
      </c>
      <c r="N117" s="4">
        <v>42209</v>
      </c>
      <c r="O117" s="150">
        <f>+Summers_Europe_TWh!O116/'Summers_Europe (WGV from DB)'!$AC$1</f>
        <v>0.53201982852844998</v>
      </c>
      <c r="Q117" s="4">
        <v>42575</v>
      </c>
      <c r="R117" s="150">
        <f>+Summers_Europe_TWh!R116/'Summers_Europe (WGV from DB)'!$AC$1</f>
        <v>0.67855527507507407</v>
      </c>
      <c r="T117" s="4">
        <v>42940</v>
      </c>
      <c r="U117" s="150">
        <f>+Summers_Europe_TWh!U116/'Summers_Europe (WGV from DB)'!$AC$1</f>
        <v>0.57425282545255996</v>
      </c>
      <c r="W117" s="4">
        <v>43305</v>
      </c>
      <c r="X117" s="150">
        <f>+Summers_Europe_TWh!X116/'Summers_Europe (WGV from DB)'!$AC$1</f>
        <v>0.55454364727563854</v>
      </c>
      <c r="AA117" s="17" t="s">
        <v>24</v>
      </c>
      <c r="AB117" s="17">
        <f>+MAX(D115,G115,J115,M115,P115,S115,V115)</f>
        <v>0.22639311055613964</v>
      </c>
      <c r="AC117" s="19">
        <f>+$X$115+AB117</f>
        <v>0.77499690173737878</v>
      </c>
      <c r="AD117" s="33"/>
    </row>
    <row r="118" spans="1:30" x14ac:dyDescent="0.25">
      <c r="A118" s="15"/>
      <c r="B118" s="4">
        <v>40749</v>
      </c>
      <c r="C118" s="150">
        <f>+Summers_Europe_TWh!C117/'Summers_Europe (WGV from DB)'!$AC$1</f>
        <v>0.45228953019768903</v>
      </c>
      <c r="E118" s="4">
        <v>41115</v>
      </c>
      <c r="F118" s="150">
        <f>+Summers_Europe_TWh!F117/'Summers_Europe (WGV from DB)'!$AC$1</f>
        <v>0.5083326308843098</v>
      </c>
      <c r="H118" s="4">
        <v>41480</v>
      </c>
      <c r="I118" s="150">
        <f>+Summers_Europe_TWh!I117/'Summers_Europe (WGV from DB)'!$AC$1</f>
        <v>0.43212734947178039</v>
      </c>
      <c r="K118" s="4">
        <v>41845</v>
      </c>
      <c r="L118" s="150">
        <f>+Summers_Europe_TWh!L117/'Summers_Europe (WGV from DB)'!$AC$1</f>
        <v>0.6412592396268979</v>
      </c>
      <c r="N118" s="4">
        <v>42210</v>
      </c>
      <c r="O118" s="150">
        <f>+Summers_Europe_TWh!O117/'Summers_Europe (WGV from DB)'!$AC$1</f>
        <v>0.53618008837557418</v>
      </c>
      <c r="Q118" s="4">
        <v>42576</v>
      </c>
      <c r="R118" s="150">
        <f>+Summers_Europe_TWh!R117/'Summers_Europe (WGV from DB)'!$AC$1</f>
        <v>0.68210019838569735</v>
      </c>
      <c r="T118" s="4">
        <v>42941</v>
      </c>
      <c r="U118" s="150">
        <f>+Summers_Europe_TWh!U117/'Summers_Europe (WGV from DB)'!$AC$1</f>
        <v>0.57773864615568371</v>
      </c>
      <c r="W118" s="4">
        <v>43306</v>
      </c>
      <c r="X118" s="150">
        <f>+Summers_Europe_TWh!X117/'Summers_Europe (WGV from DB)'!$AC$1</f>
        <v>0.55747772620025637</v>
      </c>
    </row>
    <row r="119" spans="1:30" x14ac:dyDescent="0.25">
      <c r="A119" s="15"/>
      <c r="B119" s="4">
        <v>40750</v>
      </c>
      <c r="C119" s="150">
        <f>+Summers_Europe_TWh!C118/'Summers_Europe (WGV from DB)'!$AC$1</f>
        <v>0.45348179978802339</v>
      </c>
      <c r="E119" s="4">
        <v>41116</v>
      </c>
      <c r="F119" s="150">
        <f>+Summers_Europe_TWh!F118/'Summers_Europe (WGV from DB)'!$AC$1</f>
        <v>0.51052665003514008</v>
      </c>
      <c r="H119" s="4">
        <v>41481</v>
      </c>
      <c r="I119" s="150">
        <f>+Summers_Europe_TWh!I118/'Summers_Europe (WGV from DB)'!$AC$1</f>
        <v>0.435066977523481</v>
      </c>
      <c r="K119" s="4">
        <v>41846</v>
      </c>
      <c r="L119" s="150">
        <f>+Summers_Europe_TWh!L118/'Summers_Europe (WGV from DB)'!$AC$1</f>
        <v>0.64414487379127028</v>
      </c>
      <c r="N119" s="4">
        <v>42211</v>
      </c>
      <c r="O119" s="150">
        <f>+Summers_Europe_TWh!O118/'Summers_Europe (WGV from DB)'!$AC$1</f>
        <v>0.54033594415358499</v>
      </c>
      <c r="Q119" s="4">
        <v>42577</v>
      </c>
      <c r="R119" s="150">
        <f>+Summers_Europe_TWh!R118/'Summers_Europe (WGV from DB)'!$AC$1</f>
        <v>0.68555501444226397</v>
      </c>
      <c r="T119" s="4">
        <v>42942</v>
      </c>
      <c r="U119" s="150">
        <f>+Summers_Europe_TWh!U118/'Summers_Europe (WGV from DB)'!$AC$1</f>
        <v>0.58202098679862668</v>
      </c>
      <c r="W119" s="4">
        <v>43307</v>
      </c>
      <c r="X119" s="150">
        <f>+Summers_Europe_TWh!X118/'Summers_Europe (WGV from DB)'!$AC$1</f>
        <v>0.56046676790740746</v>
      </c>
    </row>
    <row r="120" spans="1:30" x14ac:dyDescent="0.25">
      <c r="A120" s="15"/>
      <c r="B120" s="4">
        <v>40751</v>
      </c>
      <c r="C120" s="150">
        <f>+Summers_Europe_TWh!C119/'Summers_Europe (WGV from DB)'!$AC$1</f>
        <v>0.45483622720310696</v>
      </c>
      <c r="E120" s="4">
        <v>41117</v>
      </c>
      <c r="F120" s="150">
        <f>+Summers_Europe_TWh!F119/'Summers_Europe (WGV from DB)'!$AC$1</f>
        <v>0.51292898165502632</v>
      </c>
      <c r="H120" s="4">
        <v>41482</v>
      </c>
      <c r="I120" s="150">
        <f>+Summers_Europe_TWh!I119/'Summers_Europe (WGV from DB)'!$AC$1</f>
        <v>0.43836192587123718</v>
      </c>
      <c r="K120" s="4">
        <v>41847</v>
      </c>
      <c r="L120" s="150">
        <f>+Summers_Europe_TWh!L119/'Summers_Europe (WGV from DB)'!$AC$1</f>
        <v>0.64724806896983633</v>
      </c>
      <c r="N120" s="4">
        <v>42212</v>
      </c>
      <c r="O120" s="150">
        <f>+Summers_Europe_TWh!O119/'Summers_Europe (WGV from DB)'!$AC$1</f>
        <v>0.54418906422075242</v>
      </c>
      <c r="Q120" s="4">
        <v>42578</v>
      </c>
      <c r="R120" s="150">
        <f>+Summers_Europe_TWh!R119/'Summers_Europe (WGV from DB)'!$AC$1</f>
        <v>0.68903669532042111</v>
      </c>
      <c r="T120" s="4">
        <v>42943</v>
      </c>
      <c r="U120" s="150">
        <f>+Summers_Europe_TWh!U119/'Summers_Europe (WGV from DB)'!$AC$1</f>
        <v>0.58589093040980655</v>
      </c>
      <c r="W120" s="4">
        <v>43308</v>
      </c>
      <c r="X120" s="150">
        <f>+Summers_Europe_TWh!X119/'Summers_Europe (WGV from DB)'!$AC$1</f>
        <v>0.5635962994192707</v>
      </c>
    </row>
    <row r="121" spans="1:30" x14ac:dyDescent="0.25">
      <c r="A121" s="15"/>
      <c r="B121" s="4">
        <v>40752</v>
      </c>
      <c r="C121" s="150">
        <f>+Summers_Europe_TWh!C120/'Summers_Europe (WGV from DB)'!$AC$1</f>
        <v>0.45646009556653822</v>
      </c>
      <c r="E121" s="4">
        <v>41118</v>
      </c>
      <c r="F121" s="150">
        <f>+Summers_Europe_TWh!F120/'Summers_Europe (WGV from DB)'!$AC$1</f>
        <v>0.5154934710996617</v>
      </c>
      <c r="H121" s="4">
        <v>41483</v>
      </c>
      <c r="I121" s="150">
        <f>+Summers_Europe_TWh!I120/'Summers_Europe (WGV from DB)'!$AC$1</f>
        <v>0.44189451778834343</v>
      </c>
      <c r="K121" s="4">
        <v>41848</v>
      </c>
      <c r="L121" s="150">
        <f>+Summers_Europe_TWh!L120/'Summers_Europe (WGV from DB)'!$AC$1</f>
        <v>0.6497572433064096</v>
      </c>
      <c r="N121" s="4">
        <v>42213</v>
      </c>
      <c r="O121" s="150">
        <f>+Summers_Europe_TWh!O120/'Summers_Europe (WGV from DB)'!$AC$1</f>
        <v>0.5478077997297135</v>
      </c>
      <c r="Q121" s="4">
        <v>42579</v>
      </c>
      <c r="R121" s="150">
        <f>+Summers_Europe_TWh!R120/'Summers_Europe (WGV from DB)'!$AC$1</f>
        <v>0.6923646741865267</v>
      </c>
      <c r="T121" s="4">
        <v>42944</v>
      </c>
      <c r="U121" s="150">
        <f>+Summers_Europe_TWh!U120/'Summers_Europe (WGV from DB)'!$AC$1</f>
        <v>0.59015274809068197</v>
      </c>
      <c r="W121" s="4">
        <v>43309</v>
      </c>
      <c r="X121" s="150">
        <f>+Summers_Europe_TWh!X120/'Summers_Europe (WGV from DB)'!$AC$1</f>
        <v>0.5677045912508587</v>
      </c>
    </row>
    <row r="122" spans="1:30" x14ac:dyDescent="0.25">
      <c r="A122" s="15"/>
      <c r="B122" s="4">
        <v>40753</v>
      </c>
      <c r="C122" s="150">
        <f>+Summers_Europe_TWh!C121/'Summers_Europe (WGV from DB)'!$AC$1</f>
        <v>0.4577902125201167</v>
      </c>
      <c r="E122" s="4">
        <v>41119</v>
      </c>
      <c r="F122" s="150">
        <f>+Summers_Europe_TWh!F121/'Summers_Europe (WGV from DB)'!$AC$1</f>
        <v>0.51808799629564939</v>
      </c>
      <c r="H122" s="4">
        <v>41484</v>
      </c>
      <c r="I122" s="150">
        <f>+Summers_Europe_TWh!I121/'Summers_Europe (WGV from DB)'!$AC$1</f>
        <v>0.44485114554682115</v>
      </c>
      <c r="K122" s="4">
        <v>41849</v>
      </c>
      <c r="L122" s="150">
        <f>+Summers_Europe_TWh!L121/'Summers_Europe (WGV from DB)'!$AC$1</f>
        <v>0.65241439436518744</v>
      </c>
      <c r="N122" s="4">
        <v>42214</v>
      </c>
      <c r="O122" s="150">
        <f>+Summers_Europe_TWh!O121/'Summers_Europe (WGV from DB)'!$AC$1</f>
        <v>0.55127054311068391</v>
      </c>
      <c r="Q122" s="4">
        <v>42580</v>
      </c>
      <c r="R122" s="150">
        <f>+Summers_Europe_TWh!R121/'Summers_Europe (WGV from DB)'!$AC$1</f>
        <v>0.69606814398522632</v>
      </c>
      <c r="T122" s="4">
        <v>42945</v>
      </c>
      <c r="U122" s="150">
        <f>+Summers_Europe_TWh!U121/'Summers_Europe (WGV from DB)'!$AC$1</f>
        <v>0.59483330466284345</v>
      </c>
      <c r="W122" s="4">
        <v>43310</v>
      </c>
      <c r="X122" s="150">
        <f>+Summers_Europe_TWh!X121/'Summers_Europe (WGV from DB)'!$AC$1</f>
        <v>0.57195266823610069</v>
      </c>
    </row>
    <row r="123" spans="1:30" x14ac:dyDescent="0.25">
      <c r="A123" s="15"/>
      <c r="B123" s="4">
        <v>40754</v>
      </c>
      <c r="C123" s="150">
        <f>+Summers_Europe_TWh!C122/'Summers_Europe (WGV from DB)'!$AC$1</f>
        <v>0.4595706014998322</v>
      </c>
      <c r="E123" s="4">
        <v>41120</v>
      </c>
      <c r="F123" s="150">
        <f>+Summers_Europe_TWh!F122/'Summers_Europe (WGV from DB)'!$AC$1</f>
        <v>0.52082301129634923</v>
      </c>
      <c r="H123" s="4">
        <v>41485</v>
      </c>
      <c r="I123" s="150">
        <f>+Summers_Europe_TWh!I122/'Summers_Europe (WGV from DB)'!$AC$1</f>
        <v>0.4478825543988415</v>
      </c>
      <c r="K123" s="4">
        <v>41850</v>
      </c>
      <c r="L123" s="150">
        <f>+Summers_Europe_TWh!L122/'Summers_Europe (WGV from DB)'!$AC$1</f>
        <v>0.65508422914301134</v>
      </c>
      <c r="N123" s="4">
        <v>42215</v>
      </c>
      <c r="O123" s="150">
        <f>+Summers_Europe_TWh!O122/'Summers_Europe (WGV from DB)'!$AC$1</f>
        <v>0.554498549607919</v>
      </c>
      <c r="Q123" s="4">
        <v>42581</v>
      </c>
      <c r="R123" s="150">
        <f>+Summers_Europe_TWh!R122/'Summers_Europe (WGV from DB)'!$AC$1</f>
        <v>0.70028530440529346</v>
      </c>
      <c r="T123" s="4">
        <v>42946</v>
      </c>
      <c r="U123" s="150">
        <f>+Summers_Europe_TWh!U122/'Summers_Europe (WGV from DB)'!$AC$1</f>
        <v>0.59808245069182209</v>
      </c>
      <c r="W123" s="4">
        <v>43311</v>
      </c>
      <c r="X123" s="150">
        <f>+Summers_Europe_TWh!X122/'Summers_Europe (WGV from DB)'!$AC$1</f>
        <v>0.57582349266110333</v>
      </c>
    </row>
    <row r="124" spans="1:30" x14ac:dyDescent="0.25">
      <c r="A124" s="15"/>
      <c r="B124" s="4">
        <v>40755</v>
      </c>
      <c r="C124" s="150">
        <f>+Summers_Europe_TWh!C123/'Summers_Europe (WGV from DB)'!$AC$1</f>
        <v>0.46147747534447969</v>
      </c>
      <c r="E124" s="4">
        <v>41121</v>
      </c>
      <c r="F124" s="150">
        <f>+Summers_Europe_TWh!F123/'Summers_Europe (WGV from DB)'!$AC$1</f>
        <v>0.52303015457313695</v>
      </c>
      <c r="H124" s="4">
        <v>41486</v>
      </c>
      <c r="I124" s="150">
        <f>+Summers_Europe_TWh!I123/'Summers_Europe (WGV from DB)'!$AC$1</f>
        <v>0.45080641588311671</v>
      </c>
      <c r="K124" s="4">
        <v>41851</v>
      </c>
      <c r="L124" s="150">
        <f>+Summers_Europe_TWh!L123/'Summers_Europe (WGV from DB)'!$AC$1</f>
        <v>0.65754733691666023</v>
      </c>
      <c r="N124" s="4">
        <v>42216</v>
      </c>
      <c r="O124" s="150">
        <f>+Summers_Europe_TWh!O123/'Summers_Europe (WGV from DB)'!$AC$1</f>
        <v>0.55805051942912343</v>
      </c>
      <c r="Q124" s="4">
        <v>42582</v>
      </c>
      <c r="R124" s="150">
        <f>+Summers_Europe_TWh!R123/'Summers_Europe (WGV from DB)'!$AC$1</f>
        <v>0.70498937870651968</v>
      </c>
      <c r="T124" s="4">
        <v>42947</v>
      </c>
      <c r="U124" s="150">
        <f>+Summers_Europe_TWh!U123/'Summers_Europe (WGV from DB)'!$AC$1</f>
        <v>0.60284976742551422</v>
      </c>
      <c r="W124" s="4">
        <v>43312</v>
      </c>
      <c r="X124" s="150">
        <f>+Summers_Europe_TWh!X123/'Summers_Europe (WGV from DB)'!$AC$1</f>
        <v>0.5797592330648349</v>
      </c>
    </row>
    <row r="125" spans="1:30" x14ac:dyDescent="0.25">
      <c r="A125" s="15"/>
      <c r="B125" s="4">
        <v>40756</v>
      </c>
      <c r="C125" s="150">
        <f>+Summers_Europe_TWh!C124/'Summers_Europe (WGV from DB)'!$AC$1</f>
        <v>0.46260562168852543</v>
      </c>
      <c r="E125" s="4">
        <v>41122</v>
      </c>
      <c r="F125" s="150">
        <f>+Summers_Europe_TWh!F124/'Summers_Europe (WGV from DB)'!$AC$1</f>
        <v>0.52519449029814402</v>
      </c>
      <c r="H125" s="4">
        <v>41487</v>
      </c>
      <c r="I125" s="150">
        <f>+Summers_Europe_TWh!I124/'Summers_Europe (WGV from DB)'!$AC$1</f>
        <v>0.45379977357799878</v>
      </c>
      <c r="K125" s="4">
        <v>41852</v>
      </c>
      <c r="L125" s="150">
        <f>+Summers_Europe_TWh!L124/'Summers_Europe (WGV from DB)'!$AC$1</f>
        <v>0.66009280078272647</v>
      </c>
      <c r="N125" s="4">
        <v>42217</v>
      </c>
      <c r="O125" s="150">
        <f>+Summers_Europe_TWh!O124/'Summers_Europe (WGV from DB)'!$AC$1</f>
        <v>0.56205135197434863</v>
      </c>
      <c r="Q125" s="4">
        <v>42583</v>
      </c>
      <c r="R125" s="150">
        <f>+Summers_Europe_TWh!R124/'Summers_Europe (WGV from DB)'!$AC$1</f>
        <v>0.70861947671379288</v>
      </c>
      <c r="T125" s="4">
        <v>42948</v>
      </c>
      <c r="U125" s="150">
        <f>+Summers_Europe_TWh!U124/'Summers_Europe (WGV from DB)'!$AC$1</f>
        <v>0.60551748825016383</v>
      </c>
      <c r="W125" s="4">
        <v>43313</v>
      </c>
      <c r="X125" s="150">
        <f>+Summers_Europe_TWh!X124/'Summers_Europe (WGV from DB)'!$AC$1</f>
        <v>0.58341778135857969</v>
      </c>
    </row>
    <row r="126" spans="1:30" x14ac:dyDescent="0.25">
      <c r="A126" s="15"/>
      <c r="B126" s="4">
        <v>40757</v>
      </c>
      <c r="C126" s="150">
        <f>+Summers_Europe_TWh!C125/'Summers_Europe (WGV from DB)'!$AC$1</f>
        <v>0.46384157964446304</v>
      </c>
      <c r="E126" s="4">
        <v>41123</v>
      </c>
      <c r="F126" s="150">
        <f>+Summers_Europe_TWh!F125/'Summers_Europe (WGV from DB)'!$AC$1</f>
        <v>0.52734367602540166</v>
      </c>
      <c r="H126" s="4">
        <v>41488</v>
      </c>
      <c r="I126" s="150">
        <f>+Summers_Europe_TWh!I125/'Summers_Europe (WGV from DB)'!$AC$1</f>
        <v>0.4570193242625365</v>
      </c>
      <c r="K126" s="4">
        <v>41853</v>
      </c>
      <c r="L126" s="150">
        <f>+Summers_Europe_TWh!L125/'Summers_Europe (WGV from DB)'!$AC$1</f>
        <v>0.6631507221308085</v>
      </c>
      <c r="N126" s="4">
        <v>42218</v>
      </c>
      <c r="O126" s="150">
        <f>+Summers_Europe_TWh!O125/'Summers_Europe (WGV from DB)'!$AC$1</f>
        <v>0.5663519254634205</v>
      </c>
      <c r="Q126" s="4">
        <v>42584</v>
      </c>
      <c r="R126" s="150">
        <f>+Summers_Europe_TWh!R125/'Summers_Europe (WGV from DB)'!$AC$1</f>
        <v>0.71202549568458484</v>
      </c>
      <c r="T126" s="4">
        <v>42949</v>
      </c>
      <c r="U126" s="150">
        <f>+Summers_Europe_TWh!U125/'Summers_Europe (WGV from DB)'!$AC$1</f>
        <v>0.6086881537675447</v>
      </c>
      <c r="W126" s="4">
        <v>43314</v>
      </c>
      <c r="X126" s="150">
        <f>+Summers_Europe_TWh!X125/'Summers_Europe (WGV from DB)'!$AC$1</f>
        <v>0.58690307357340976</v>
      </c>
    </row>
    <row r="127" spans="1:30" x14ac:dyDescent="0.25">
      <c r="A127" s="15"/>
      <c r="B127" s="4">
        <v>40758</v>
      </c>
      <c r="C127" s="150">
        <f>+Summers_Europe_TWh!C126/'Summers_Europe (WGV from DB)'!$AC$1</f>
        <v>0.46503340882788607</v>
      </c>
      <c r="E127" s="4">
        <v>41124</v>
      </c>
      <c r="F127" s="150">
        <f>+Summers_Europe_TWh!F126/'Summers_Europe (WGV from DB)'!$AC$1</f>
        <v>0.5296961535829261</v>
      </c>
      <c r="H127" s="4">
        <v>41489</v>
      </c>
      <c r="I127" s="150">
        <f>+Summers_Europe_TWh!I126/'Summers_Europe (WGV from DB)'!$AC$1</f>
        <v>0.46040984091004983</v>
      </c>
      <c r="K127" s="4">
        <v>41854</v>
      </c>
      <c r="L127" s="150">
        <f>+Summers_Europe_TWh!L126/'Summers_Europe (WGV from DB)'!$AC$1</f>
        <v>0.6662211510351721</v>
      </c>
      <c r="N127" s="4">
        <v>42219</v>
      </c>
      <c r="O127" s="150">
        <f>+Summers_Europe_TWh!O126/'Summers_Europe (WGV from DB)'!$AC$1</f>
        <v>0.57033998620821724</v>
      </c>
      <c r="Q127" s="4">
        <v>42585</v>
      </c>
      <c r="R127" s="150">
        <f>+Summers_Europe_TWh!R126/'Summers_Europe (WGV from DB)'!$AC$1</f>
        <v>0.715804010820974</v>
      </c>
      <c r="T127" s="4">
        <v>42950</v>
      </c>
      <c r="U127" s="150">
        <f>+Summers_Europe_TWh!U126/'Summers_Europe (WGV from DB)'!$AC$1</f>
        <v>0.61245865349814776</v>
      </c>
      <c r="W127" s="4">
        <v>43315</v>
      </c>
      <c r="X127" s="150">
        <f>+Summers_Europe_TWh!X126/'Summers_Europe (WGV from DB)'!$AC$1</f>
        <v>0.59043082101449151</v>
      </c>
    </row>
    <row r="128" spans="1:30" x14ac:dyDescent="0.25">
      <c r="A128" s="15"/>
      <c r="B128" s="4">
        <v>40759</v>
      </c>
      <c r="C128" s="150">
        <f>+Summers_Europe_TWh!C127/'Summers_Europe (WGV from DB)'!$AC$1</f>
        <v>0.46654620656828155</v>
      </c>
      <c r="E128" s="4">
        <v>41125</v>
      </c>
      <c r="F128" s="150">
        <f>+Summers_Europe_TWh!F127/'Summers_Europe (WGV from DB)'!$AC$1</f>
        <v>0.53216146339113146</v>
      </c>
      <c r="H128" s="4">
        <v>41490</v>
      </c>
      <c r="I128" s="150">
        <f>+Summers_Europe_TWh!I127/'Summers_Europe (WGV from DB)'!$AC$1</f>
        <v>0.46393758835113152</v>
      </c>
      <c r="K128" s="4">
        <v>41855</v>
      </c>
      <c r="L128" s="150">
        <f>+Summers_Europe_TWh!L127/'Summers_Europe (WGV from DB)'!$AC$1</f>
        <v>0.668673953287096</v>
      </c>
      <c r="N128" s="4">
        <v>42220</v>
      </c>
      <c r="O128" s="150">
        <f>+Summers_Europe_TWh!O127/'Summers_Europe (WGV from DB)'!$AC$1</f>
        <v>0.57387618946199626</v>
      </c>
      <c r="Q128" s="4">
        <v>42586</v>
      </c>
      <c r="R128" s="150">
        <f>+Summers_Europe_TWh!R127/'Summers_Europe (WGV from DB)'!$AC$1</f>
        <v>0.71931405390422054</v>
      </c>
      <c r="T128" s="4">
        <v>42951</v>
      </c>
      <c r="U128" s="150">
        <f>+Summers_Europe_TWh!U127/'Summers_Europe (WGV from DB)'!$AC$1</f>
        <v>0.61658984648912463</v>
      </c>
      <c r="W128" s="4">
        <v>43316</v>
      </c>
      <c r="X128" s="150">
        <f>+Summers_Europe_TWh!X127/'Summers_Europe (WGV from DB)'!$AC$1</f>
        <v>0.59473007328282923</v>
      </c>
    </row>
    <row r="129" spans="1:35" x14ac:dyDescent="0.25">
      <c r="A129" s="15"/>
      <c r="B129" s="4">
        <v>40760</v>
      </c>
      <c r="C129" s="150">
        <f>+Summers_Europe_TWh!C128/'Summers_Europe (WGV from DB)'!$AC$1</f>
        <v>0.46784752090985954</v>
      </c>
      <c r="E129" s="4">
        <v>41126</v>
      </c>
      <c r="F129" s="150">
        <f>+Summers_Europe_TWh!F128/'Summers_Europe (WGV from DB)'!$AC$1</f>
        <v>0.53468640429513004</v>
      </c>
      <c r="H129" s="4">
        <v>41491</v>
      </c>
      <c r="I129" s="150">
        <f>+Summers_Europe_TWh!I128/'Summers_Europe (WGV from DB)'!$AC$1</f>
        <v>0.46523546751880129</v>
      </c>
      <c r="K129" s="4">
        <v>41856</v>
      </c>
      <c r="L129" s="150">
        <f>+Summers_Europe_TWh!L128/'Summers_Europe (WGV from DB)'!$AC$1</f>
        <v>0.67116128344086756</v>
      </c>
      <c r="N129" s="4">
        <v>42221</v>
      </c>
      <c r="O129" s="150">
        <f>+Summers_Europe_TWh!O128/'Summers_Europe (WGV from DB)'!$AC$1</f>
        <v>0.57737812905807451</v>
      </c>
      <c r="Q129" s="4">
        <v>42587</v>
      </c>
      <c r="R129" s="150">
        <f>+Summers_Europe_TWh!R128/'Summers_Europe (WGV from DB)'!$AC$1</f>
        <v>0.72276402548476248</v>
      </c>
      <c r="T129" s="4">
        <v>42952</v>
      </c>
      <c r="U129" s="150">
        <f>+Summers_Europe_TWh!U128/'Summers_Europe (WGV from DB)'!$AC$1</f>
        <v>0.62127489521178159</v>
      </c>
      <c r="W129" s="4">
        <v>43317</v>
      </c>
      <c r="X129" s="150">
        <f>+Summers_Europe_TWh!X128/'Summers_Europe (WGV from DB)'!$AC$1</f>
        <v>0.59910005490112561</v>
      </c>
    </row>
    <row r="130" spans="1:35" x14ac:dyDescent="0.25">
      <c r="A130" s="15"/>
      <c r="B130" s="4">
        <v>40761</v>
      </c>
      <c r="C130" s="150">
        <f>+Summers_Europe_TWh!C129/'Summers_Europe (WGV from DB)'!$AC$1</f>
        <v>0.46925206663145175</v>
      </c>
      <c r="E130" s="4">
        <v>41127</v>
      </c>
      <c r="F130" s="150">
        <f>+Summers_Europe_TWh!F129/'Summers_Europe (WGV from DB)'!$AC$1</f>
        <v>0.53691583216163075</v>
      </c>
      <c r="H130" s="4">
        <v>41492</v>
      </c>
      <c r="I130" s="150">
        <f>+Summers_Europe_TWh!I129/'Summers_Europe (WGV from DB)'!$AC$1</f>
        <v>0.46825207869860119</v>
      </c>
      <c r="K130" s="4">
        <v>41857</v>
      </c>
      <c r="L130" s="150">
        <f>+Summers_Europe_TWh!L129/'Summers_Europe (WGV from DB)'!$AC$1</f>
        <v>0.67371167986434066</v>
      </c>
      <c r="N130" s="4">
        <v>42222</v>
      </c>
      <c r="O130" s="150">
        <f>+Summers_Europe_TWh!O129/'Summers_Europe (WGV from DB)'!$AC$1</f>
        <v>0.58098206689481513</v>
      </c>
      <c r="Q130" s="4">
        <v>42588</v>
      </c>
      <c r="R130" s="150">
        <f>+Summers_Europe_TWh!R129/'Summers_Europe (WGV from DB)'!$AC$1</f>
        <v>0.72703940769850672</v>
      </c>
      <c r="T130" s="4">
        <v>42953</v>
      </c>
      <c r="U130" s="150">
        <f>+Summers_Europe_TWh!U129/'Summers_Europe (WGV from DB)'!$AC$1</f>
        <v>0.6260866049621352</v>
      </c>
      <c r="W130" s="4">
        <v>43318</v>
      </c>
      <c r="X130" s="150">
        <f>+Summers_Europe_TWh!X129/'Summers_Europe (WGV from DB)'!$AC$1</f>
        <v>0.59954160687041835</v>
      </c>
    </row>
    <row r="131" spans="1:35" x14ac:dyDescent="0.25">
      <c r="A131" s="15"/>
      <c r="B131" s="4">
        <v>40762</v>
      </c>
      <c r="C131" s="150">
        <f>+Summers_Europe_TWh!C130/'Summers_Europe (WGV from DB)'!$AC$1</f>
        <v>0.47076733065055065</v>
      </c>
      <c r="E131" s="4">
        <v>41128</v>
      </c>
      <c r="F131" s="150">
        <f>+Summers_Europe_TWh!F130/'Summers_Europe (WGV from DB)'!$AC$1</f>
        <v>0.53907391410849714</v>
      </c>
      <c r="H131" s="4">
        <v>41493</v>
      </c>
      <c r="I131" s="150">
        <f>+Summers_Europe_TWh!I130/'Summers_Europe (WGV from DB)'!$AC$1</f>
        <v>0.47119117826200813</v>
      </c>
      <c r="K131" s="4">
        <v>41858</v>
      </c>
      <c r="L131" s="150">
        <f>+Summers_Europe_TWh!L130/'Summers_Europe (WGV from DB)'!$AC$1</f>
        <v>0.67639164400112506</v>
      </c>
      <c r="N131" s="4">
        <v>42223</v>
      </c>
      <c r="O131" s="150">
        <f>+Summers_Europe_TWh!O130/'Summers_Europe (WGV from DB)'!$AC$1</f>
        <v>0.58413643735647691</v>
      </c>
      <c r="Q131" s="4">
        <v>42589</v>
      </c>
      <c r="R131" s="150">
        <f>+Summers_Europe_TWh!R130/'Summers_Europe (WGV from DB)'!$AC$1</f>
        <v>0.73147659541147092</v>
      </c>
      <c r="T131" s="4">
        <v>42954</v>
      </c>
      <c r="U131" s="150">
        <f>+Summers_Europe_TWh!U130/'Summers_Europe (WGV from DB)'!$AC$1</f>
        <v>0.63025919620277648</v>
      </c>
      <c r="W131" s="4">
        <v>43319</v>
      </c>
      <c r="X131" s="150">
        <f>+Summers_Europe_TWh!X130/'Summers_Europe (WGV from DB)'!$AC$1</f>
        <v>0.60654108199346146</v>
      </c>
    </row>
    <row r="132" spans="1:35" x14ac:dyDescent="0.25">
      <c r="A132" s="15"/>
      <c r="B132" s="4">
        <v>40763</v>
      </c>
      <c r="C132" s="150">
        <f>+Summers_Europe_TWh!C131/'Summers_Europe (WGV from DB)'!$AC$1</f>
        <v>0.47244942080765873</v>
      </c>
      <c r="E132" s="4">
        <v>41129</v>
      </c>
      <c r="F132" s="150">
        <f>+Summers_Europe_TWh!F131/'Summers_Europe (WGV from DB)'!$AC$1</f>
        <v>0.54101302573905352</v>
      </c>
      <c r="H132" s="4">
        <v>41494</v>
      </c>
      <c r="I132" s="150">
        <f>+Summers_Europe_TWh!I131/'Summers_Europe (WGV from DB)'!$AC$1</f>
        <v>0.4741843597941256</v>
      </c>
      <c r="K132" s="4">
        <v>41859</v>
      </c>
      <c r="L132" s="150">
        <f>+Summers_Europe_TWh!L131/'Summers_Europe (WGV from DB)'!$AC$1</f>
        <v>0.6790847322638669</v>
      </c>
      <c r="N132" s="4">
        <v>42224</v>
      </c>
      <c r="O132" s="150">
        <f>+Summers_Europe_TWh!O131/'Summers_Europe (WGV from DB)'!$AC$1</f>
        <v>0.58805006933326009</v>
      </c>
      <c r="Q132" s="4">
        <v>42590</v>
      </c>
      <c r="R132" s="150">
        <f>+Summers_Europe_TWh!R131/'Summers_Europe (WGV from DB)'!$AC$1</f>
        <v>0.73564874624520082</v>
      </c>
      <c r="T132" s="4">
        <v>42955</v>
      </c>
      <c r="U132" s="150">
        <f>+Summers_Europe_TWh!U131/'Summers_Europe (WGV from DB)'!$AC$1</f>
        <v>0.63372202766512908</v>
      </c>
      <c r="W132" s="4">
        <v>43320</v>
      </c>
      <c r="X132" s="150">
        <f>+Summers_Europe_TWh!X131/'Summers_Europe (WGV from DB)'!$AC$1</f>
        <v>0.61011656954373061</v>
      </c>
    </row>
    <row r="133" spans="1:35" x14ac:dyDescent="0.25">
      <c r="A133" s="15"/>
      <c r="B133" s="4">
        <v>40764</v>
      </c>
      <c r="C133" s="150">
        <f>+Summers_Europe_TWh!C132/'Summers_Europe (WGV from DB)'!$AC$1</f>
        <v>0.47389589326720888</v>
      </c>
      <c r="E133" s="4">
        <v>41130</v>
      </c>
      <c r="F133" s="150">
        <f>+Summers_Europe_TWh!F132/'Summers_Europe (WGV from DB)'!$AC$1</f>
        <v>0.54304427049545878</v>
      </c>
      <c r="H133" s="4">
        <v>41495</v>
      </c>
      <c r="I133" s="150">
        <f>+Summers_Europe_TWh!I132/'Summers_Europe (WGV from DB)'!$AC$1</f>
        <v>0.47866188878016719</v>
      </c>
      <c r="K133" s="4">
        <v>41860</v>
      </c>
      <c r="L133" s="150">
        <f>+Summers_Europe_TWh!L132/'Summers_Europe (WGV from DB)'!$AC$1</f>
        <v>0.68204224083616716</v>
      </c>
      <c r="N133" s="4">
        <v>42225</v>
      </c>
      <c r="O133" s="150">
        <f>+Summers_Europe_TWh!O132/'Summers_Europe (WGV from DB)'!$AC$1</f>
        <v>0.59194670160326623</v>
      </c>
      <c r="Q133" s="4">
        <v>42591</v>
      </c>
      <c r="R133" s="150">
        <f>+Summers_Europe_TWh!R132/'Summers_Europe (WGV from DB)'!$AC$1</f>
        <v>0.73843291065720429</v>
      </c>
      <c r="T133" s="4">
        <v>42956</v>
      </c>
      <c r="U133" s="150">
        <f>+Summers_Europe_TWh!U132/'Summers_Europe (WGV from DB)'!$AC$1</f>
        <v>0.63723753179407605</v>
      </c>
      <c r="W133" s="4">
        <v>43321</v>
      </c>
      <c r="X133" s="150">
        <f>+Summers_Europe_TWh!X132/'Summers_Europe (WGV from DB)'!$AC$1</f>
        <v>0.6138784372988717</v>
      </c>
    </row>
    <row r="134" spans="1:35" x14ac:dyDescent="0.25">
      <c r="A134" s="15"/>
      <c r="B134" s="4">
        <v>40765</v>
      </c>
      <c r="C134" s="150">
        <f>+Summers_Europe_TWh!C133/'Summers_Europe (WGV from DB)'!$AC$1</f>
        <v>0.47521279801344773</v>
      </c>
      <c r="E134" s="4">
        <v>41131</v>
      </c>
      <c r="F134" s="150">
        <f>+Summers_Europe_TWh!F133/'Summers_Europe (WGV from DB)'!$AC$1</f>
        <v>0.54535032916452963</v>
      </c>
      <c r="H134" s="4">
        <v>41496</v>
      </c>
      <c r="I134" s="150">
        <f>+Summers_Europe_TWh!I133/'Summers_Europe (WGV from DB)'!$AC$1</f>
        <v>0.48039947020810198</v>
      </c>
      <c r="K134" s="4">
        <v>41861</v>
      </c>
      <c r="L134" s="150">
        <f>+Summers_Europe_TWh!L133/'Summers_Europe (WGV from DB)'!$AC$1</f>
        <v>0.68497966685331113</v>
      </c>
      <c r="N134" s="4">
        <v>42226</v>
      </c>
      <c r="O134" s="150">
        <f>+Summers_Europe_TWh!O133/'Summers_Europe (WGV from DB)'!$AC$1</f>
        <v>0.59567571500282268</v>
      </c>
      <c r="Q134" s="4">
        <v>42592</v>
      </c>
      <c r="R134" s="150">
        <f>+Summers_Europe_TWh!R133/'Summers_Europe (WGV from DB)'!$AC$1</f>
        <v>0.74118783205029592</v>
      </c>
      <c r="T134" s="4">
        <v>42957</v>
      </c>
      <c r="U134" s="150">
        <f>+Summers_Europe_TWh!U133/'Summers_Europe (WGV from DB)'!$AC$1</f>
        <v>0.64093809490716092</v>
      </c>
      <c r="W134" s="4">
        <v>43322</v>
      </c>
      <c r="X134" s="150">
        <f>+Summers_Europe_TWh!X133/'Summers_Europe (WGV from DB)'!$AC$1</f>
        <v>0.61809295527747099</v>
      </c>
    </row>
    <row r="135" spans="1:35" x14ac:dyDescent="0.25">
      <c r="A135" s="15"/>
      <c r="B135" s="4">
        <v>40766</v>
      </c>
      <c r="C135" s="150">
        <f>+Summers_Europe_TWh!C134/'Summers_Europe (WGV from DB)'!$AC$1</f>
        <v>0.47670419197795288</v>
      </c>
      <c r="E135" s="4">
        <v>41132</v>
      </c>
      <c r="F135" s="150">
        <f>+Summers_Europe_TWh!F134/'Summers_Europe (WGV from DB)'!$AC$1</f>
        <v>0.54764951748578394</v>
      </c>
      <c r="H135" s="4">
        <v>41497</v>
      </c>
      <c r="I135" s="150">
        <f>+Summers_Europe_TWh!I134/'Summers_Europe (WGV from DB)'!$AC$1</f>
        <v>0.48359153950137307</v>
      </c>
      <c r="K135" s="4">
        <v>41862</v>
      </c>
      <c r="L135" s="150">
        <f>+Summers_Europe_TWh!L134/'Summers_Europe (WGV from DB)'!$AC$1</f>
        <v>0.68762545541377695</v>
      </c>
      <c r="N135" s="4">
        <v>42227</v>
      </c>
      <c r="O135" s="150">
        <f>+Summers_Europe_TWh!O134/'Summers_Europe (WGV from DB)'!$AC$1</f>
        <v>0.59858733317496304</v>
      </c>
      <c r="Q135" s="4">
        <v>42593</v>
      </c>
      <c r="R135" s="150">
        <f>+Summers_Europe_TWh!R134/'Summers_Europe (WGV from DB)'!$AC$1</f>
        <v>0.74405849237968325</v>
      </c>
      <c r="T135" s="4">
        <v>42958</v>
      </c>
      <c r="U135" s="150">
        <f>+Summers_Europe_TWh!U134/'Summers_Europe (WGV from DB)'!$AC$1</f>
        <v>0.64513728672524617</v>
      </c>
      <c r="W135" s="4">
        <v>43323</v>
      </c>
      <c r="X135" s="150">
        <f>+Summers_Europe_TWh!X134/'Summers_Europe (WGV from DB)'!$AC$1</f>
        <v>0.62279544411381638</v>
      </c>
      <c r="AI135" s="4"/>
    </row>
    <row r="136" spans="1:35" x14ac:dyDescent="0.25">
      <c r="A136" s="15"/>
      <c r="B136" s="4">
        <v>40767</v>
      </c>
      <c r="C136" s="150">
        <f>+Summers_Europe_TWh!C135/'Summers_Europe (WGV from DB)'!$AC$1</f>
        <v>0.47812212606964927</v>
      </c>
      <c r="E136" s="4">
        <v>41133</v>
      </c>
      <c r="F136" s="150">
        <f>+Summers_Europe_TWh!F135/'Summers_Europe (WGV from DB)'!$AC$1</f>
        <v>0.54998481917376674</v>
      </c>
      <c r="H136" s="4">
        <v>41498</v>
      </c>
      <c r="I136" s="150">
        <f>+Summers_Europe_TWh!I135/'Summers_Europe (WGV from DB)'!$AC$1</f>
        <v>0.48616888882781917</v>
      </c>
      <c r="K136" s="4">
        <v>41863</v>
      </c>
      <c r="L136" s="150">
        <f>+Summers_Europe_TWh!L135/'Summers_Europe (WGV from DB)'!$AC$1</f>
        <v>0.69028014019385131</v>
      </c>
      <c r="N136" s="4">
        <v>42228</v>
      </c>
      <c r="O136" s="150">
        <f>+Summers_Europe_TWh!O135/'Summers_Europe (WGV from DB)'!$AC$1</f>
        <v>0.60171783358203113</v>
      </c>
      <c r="Q136" s="4">
        <v>42594</v>
      </c>
      <c r="R136" s="150">
        <f>+Summers_Europe_TWh!R135/'Summers_Europe (WGV from DB)'!$AC$1</f>
        <v>0.74739475089572172</v>
      </c>
      <c r="T136" s="4">
        <v>42959</v>
      </c>
      <c r="U136" s="150">
        <f>+Summers_Europe_TWh!U135/'Summers_Europe (WGV from DB)'!$AC$1</f>
        <v>0.65028960718081708</v>
      </c>
      <c r="W136" s="4">
        <v>43324</v>
      </c>
      <c r="X136" s="150">
        <f>+Summers_Europe_TWh!X135/'Summers_Europe (WGV from DB)'!$AC$1</f>
        <v>0.62735938093585941</v>
      </c>
      <c r="AA136" s="221">
        <v>43373</v>
      </c>
      <c r="AB136" s="221"/>
      <c r="AC136" s="221"/>
      <c r="AD136" s="107"/>
      <c r="AE136" s="221">
        <v>43374</v>
      </c>
      <c r="AF136" s="221"/>
      <c r="AG136" s="221"/>
      <c r="AI136" s="4"/>
    </row>
    <row r="137" spans="1:35" x14ac:dyDescent="0.25">
      <c r="A137" s="15"/>
      <c r="B137" s="109">
        <v>40768</v>
      </c>
      <c r="C137" s="152">
        <f>+Summers_Europe_TWh!C136/'Summers_Europe (WGV from DB)'!$AC$1</f>
        <v>0.47957238602863689</v>
      </c>
      <c r="D137" s="111">
        <f>+C185-C137</f>
        <v>4.9844549572510222E-2</v>
      </c>
      <c r="E137" s="109">
        <v>41134</v>
      </c>
      <c r="F137" s="152">
        <f>+Summers_Europe_TWh!F136/'Summers_Europe (WGV from DB)'!$AC$1</f>
        <v>0.55210608310284637</v>
      </c>
      <c r="G137" s="111">
        <f>+F185-F137</f>
        <v>7.6970620543027057E-2</v>
      </c>
      <c r="H137" s="109">
        <v>41499</v>
      </c>
      <c r="I137" s="152">
        <f>+Summers_Europe_TWh!I136/'Summers_Europe (WGV from DB)'!$AC$1</f>
        <v>0.48861209020907614</v>
      </c>
      <c r="J137" s="111">
        <f>+I185-I137</f>
        <v>0.10436260920660079</v>
      </c>
      <c r="K137" s="109">
        <v>41864</v>
      </c>
      <c r="L137" s="152">
        <f>+Summers_Europe_TWh!L136/'Summers_Europe (WGV from DB)'!$AC$1</f>
        <v>0.69261799624191978</v>
      </c>
      <c r="M137" s="111">
        <f>+L185-L137</f>
        <v>7.0468100578721105E-2</v>
      </c>
      <c r="N137" s="109">
        <v>42229</v>
      </c>
      <c r="O137" s="152">
        <f>+Summers_Europe_TWh!O136/'Summers_Europe (WGV from DB)'!$AC$1</f>
        <v>0.60473021685548234</v>
      </c>
      <c r="P137" s="111">
        <f>+O185-O137</f>
        <v>0.13248602566850032</v>
      </c>
      <c r="Q137" s="109">
        <v>42595</v>
      </c>
      <c r="R137" s="152">
        <f>+Summers_Europe_TWh!R136/'Summers_Europe (WGV from DB)'!$AC$1</f>
        <v>0.75120691312013588</v>
      </c>
      <c r="S137" s="111">
        <f>+R185-R137</f>
        <v>0.10386741567550895</v>
      </c>
      <c r="T137" s="109">
        <v>42960</v>
      </c>
      <c r="U137" s="152">
        <f>+Summers_Europe_TWh!U136/'Summers_Europe (WGV from DB)'!$AC$1</f>
        <v>0.65394648192829874</v>
      </c>
      <c r="V137" s="111">
        <f>+U185-U137</f>
        <v>0.13874385555287494</v>
      </c>
      <c r="W137" s="109">
        <v>43325</v>
      </c>
      <c r="X137" s="152">
        <f>+Summers_Europe_TWh!X136/'Summers_Europe (WGV from DB)'!$AC$1</f>
        <v>0.62795384218476369</v>
      </c>
      <c r="AA137" s="17" t="s">
        <v>22</v>
      </c>
      <c r="AB137" s="165">
        <f>+AVERAGE(D137,G137,J137,M137,P137,S137,V137)</f>
        <v>9.6677596685391901E-2</v>
      </c>
      <c r="AC137" s="166">
        <f>+$X$137+AB137</f>
        <v>0.72463143887015558</v>
      </c>
      <c r="AD137" s="33"/>
      <c r="AE137" s="165" t="s">
        <v>22</v>
      </c>
      <c r="AF137" s="165">
        <f>+AVERAGE(G138,J138,M138,P138,S138,V138,D138)</f>
        <v>0.10450874880283248</v>
      </c>
      <c r="AG137" s="166">
        <f>+$X$137+AF137</f>
        <v>0.73246259098759614</v>
      </c>
    </row>
    <row r="138" spans="1:35" x14ac:dyDescent="0.25">
      <c r="A138" s="15"/>
      <c r="B138" s="4">
        <v>40769</v>
      </c>
      <c r="C138" s="150">
        <f>+Summers_Europe_TWh!C137/'Summers_Europe (WGV from DB)'!$AC$1</f>
        <v>0.48115080439881952</v>
      </c>
      <c r="D138" s="23">
        <f>+C186-C137</f>
        <v>5.0439715472472557E-2</v>
      </c>
      <c r="E138" s="4">
        <v>41135</v>
      </c>
      <c r="F138" s="150">
        <f>+Summers_Europe_TWh!F137/'Summers_Europe (WGV from DB)'!$AC$1</f>
        <v>0.5541458717533313</v>
      </c>
      <c r="G138" s="23">
        <f>+F186-F137</f>
        <v>7.8767392659843671E-2</v>
      </c>
      <c r="H138" s="4">
        <v>41500</v>
      </c>
      <c r="I138" s="150">
        <f>+Summers_Europe_TWh!I137/'Summers_Europe (WGV from DB)'!$AC$1</f>
        <v>0.49106524478652908</v>
      </c>
      <c r="J138" s="23">
        <f>+I186-I137</f>
        <v>0.14921171126535338</v>
      </c>
      <c r="K138" s="4">
        <v>41865</v>
      </c>
      <c r="L138" s="150">
        <f>+Summers_Europe_TWh!L137/'Summers_Europe (WGV from DB)'!$AC$1</f>
        <v>0.69485024271265294</v>
      </c>
      <c r="M138" s="23">
        <f>+L186-L137</f>
        <v>7.1412949566274087E-2</v>
      </c>
      <c r="N138" s="4">
        <v>42230</v>
      </c>
      <c r="O138" s="150">
        <f>+Summers_Europe_TWh!O137/'Summers_Europe (WGV from DB)'!$AC$1</f>
        <v>0.60799187044074254</v>
      </c>
      <c r="P138" s="23">
        <f>+O186-O137</f>
        <v>0.13390281470222731</v>
      </c>
      <c r="Q138" s="4">
        <v>42596</v>
      </c>
      <c r="R138" s="150">
        <f>+Summers_Europe_TWh!R137/'Summers_Europe (WGV from DB)'!$AC$1</f>
        <v>0.75487294833137319</v>
      </c>
      <c r="S138" s="23">
        <f>+R186-R137</f>
        <v>0.10569986075214277</v>
      </c>
      <c r="T138" s="4">
        <v>42961</v>
      </c>
      <c r="U138" s="150">
        <f>+Summers_Europe_TWh!U137/'Summers_Europe (WGV from DB)'!$AC$1</f>
        <v>0.66005906561331906</v>
      </c>
      <c r="V138" s="23">
        <f>+U186-U137</f>
        <v>0.14212679720151367</v>
      </c>
      <c r="W138" s="4">
        <v>43326</v>
      </c>
      <c r="X138" s="150">
        <f>+Summers_Europe_TWh!X137/'Summers_Europe (WGV from DB)'!$AC$1</f>
        <v>0.63499304201120799</v>
      </c>
      <c r="AA138" s="17" t="s">
        <v>23</v>
      </c>
      <c r="AB138" s="165">
        <f>+MIN(D137,G137,J137,M137,P137,S137,V137)</f>
        <v>4.9844549572510222E-2</v>
      </c>
      <c r="AC138" s="165">
        <f>+$X$137+AB138</f>
        <v>0.67779839175727385</v>
      </c>
      <c r="AD138" s="33"/>
      <c r="AE138" s="165" t="s">
        <v>23</v>
      </c>
      <c r="AF138" s="165">
        <f>+MIN(G138,J138,M138,P138,S138,V138,D138)</f>
        <v>5.0439715472472557E-2</v>
      </c>
      <c r="AG138" s="165">
        <f>+$X$137+AF138</f>
        <v>0.67839355765723619</v>
      </c>
    </row>
    <row r="139" spans="1:35" x14ac:dyDescent="0.25">
      <c r="A139" s="15"/>
      <c r="B139" s="4">
        <v>40770</v>
      </c>
      <c r="C139" s="150">
        <f>+Summers_Europe_TWh!C138/'Summers_Europe (WGV from DB)'!$AC$1</f>
        <v>0.48261031290294482</v>
      </c>
      <c r="E139" s="4">
        <v>41136</v>
      </c>
      <c r="F139" s="150">
        <f>+Summers_Europe_TWh!F138/'Summers_Europe (WGV from DB)'!$AC$1</f>
        <v>0.55649782082256216</v>
      </c>
      <c r="H139" s="4">
        <v>41501</v>
      </c>
      <c r="I139" s="150">
        <f>+Summers_Europe_TWh!I138/'Summers_Europe (WGV from DB)'!$AC$1</f>
        <v>0.49354491186004368</v>
      </c>
      <c r="K139" s="4">
        <v>41866</v>
      </c>
      <c r="L139" s="150">
        <f>+Summers_Europe_TWh!L138/'Summers_Europe (WGV from DB)'!$AC$1</f>
        <v>0.69721654904719288</v>
      </c>
      <c r="N139" s="4">
        <v>42231</v>
      </c>
      <c r="O139" s="150">
        <f>+Summers_Europe_TWh!O138/'Summers_Europe (WGV from DB)'!$AC$1</f>
        <v>0.6115213795094695</v>
      </c>
      <c r="Q139" s="4">
        <v>42597</v>
      </c>
      <c r="R139" s="150">
        <f>+Summers_Europe_TWh!R138/'Summers_Europe (WGV from DB)'!$AC$1</f>
        <v>0.75806563419432005</v>
      </c>
      <c r="T139" s="4">
        <v>42962</v>
      </c>
      <c r="U139" s="150">
        <f>+Summers_Europe_TWh!U138/'Summers_Europe (WGV from DB)'!$AC$1</f>
        <v>0.66474473090565189</v>
      </c>
      <c r="W139" s="4">
        <v>43327</v>
      </c>
      <c r="X139" s="150">
        <f>+Summers_Europe_TWh!X138/'Summers_Europe (WGV from DB)'!$AC$1</f>
        <v>0.63933739194726535</v>
      </c>
      <c r="AA139" s="17" t="s">
        <v>24</v>
      </c>
      <c r="AB139" s="165">
        <f>+MAX(D137,G137,J137,M137,P137,S137,V137)</f>
        <v>0.13874385555287494</v>
      </c>
      <c r="AC139" s="165">
        <f>+$X$137+AB139</f>
        <v>0.76669769773763863</v>
      </c>
      <c r="AD139" s="33"/>
      <c r="AE139" s="165" t="s">
        <v>24</v>
      </c>
      <c r="AF139" s="165">
        <f>+MAX(G138,J138,M138,P138,S138,V138,D138)</f>
        <v>0.14921171126535338</v>
      </c>
      <c r="AG139" s="165">
        <f>+$X$137+AF139</f>
        <v>0.77716555345011706</v>
      </c>
    </row>
    <row r="140" spans="1:35" x14ac:dyDescent="0.25">
      <c r="A140" s="15"/>
      <c r="B140" s="4">
        <v>40771</v>
      </c>
      <c r="C140" s="150">
        <f>+Summers_Europe_TWh!C139/'Summers_Europe (WGV from DB)'!$AC$1</f>
        <v>0.48396007200476843</v>
      </c>
      <c r="E140" s="4">
        <v>41137</v>
      </c>
      <c r="F140" s="150">
        <f>+Summers_Europe_TWh!F139/'Summers_Europe (WGV from DB)'!$AC$1</f>
        <v>0.55871121787749067</v>
      </c>
      <c r="H140" s="4">
        <v>41502</v>
      </c>
      <c r="I140" s="150">
        <f>+Summers_Europe_TWh!I139/'Summers_Europe (WGV from DB)'!$AC$1</f>
        <v>0.49623623849514015</v>
      </c>
      <c r="K140" s="4">
        <v>41867</v>
      </c>
      <c r="L140" s="150">
        <f>+Summers_Europe_TWh!L139/'Summers_Europe (WGV from DB)'!$AC$1</f>
        <v>0.69977769139930235</v>
      </c>
      <c r="N140" s="4">
        <v>42232</v>
      </c>
      <c r="O140" s="150">
        <f>+Summers_Europe_TWh!O139/'Summers_Europe (WGV from DB)'!$AC$1</f>
        <v>0.61504481096282038</v>
      </c>
      <c r="Q140" s="4">
        <v>42598</v>
      </c>
      <c r="R140" s="150">
        <f>+Summers_Europe_TWh!R139/'Summers_Europe (WGV from DB)'!$AC$1</f>
        <v>0.76073203379823573</v>
      </c>
      <c r="T140" s="4">
        <v>42963</v>
      </c>
      <c r="U140" s="150">
        <f>+Summers_Europe_TWh!U139/'Summers_Europe (WGV from DB)'!$AC$1</f>
        <v>0.66917460786388827</v>
      </c>
      <c r="W140" s="4">
        <v>43328</v>
      </c>
      <c r="X140" s="150">
        <f>+Summers_Europe_TWh!X139/'Summers_Europe (WGV from DB)'!$AC$1</f>
        <v>0.64350108696829789</v>
      </c>
    </row>
    <row r="141" spans="1:35" x14ac:dyDescent="0.25">
      <c r="A141" s="15"/>
      <c r="B141" s="4">
        <v>40772</v>
      </c>
      <c r="C141" s="150">
        <f>+Summers_Europe_TWh!C140/'Summers_Europe (WGV from DB)'!$AC$1</f>
        <v>0.48525416367300073</v>
      </c>
      <c r="E141" s="4">
        <v>41138</v>
      </c>
      <c r="F141" s="150">
        <f>+Summers_Europe_TWh!F140/'Summers_Europe (WGV from DB)'!$AC$1</f>
        <v>0.5608682428477697</v>
      </c>
      <c r="H141" s="4">
        <v>41503</v>
      </c>
      <c r="I141" s="150">
        <f>+Summers_Europe_TWh!I140/'Summers_Europe (WGV from DB)'!$AC$1</f>
        <v>0.49936497727456297</v>
      </c>
      <c r="K141" s="4">
        <v>41868</v>
      </c>
      <c r="L141" s="150">
        <f>+Summers_Europe_TWh!L140/'Summers_Europe (WGV from DB)'!$AC$1</f>
        <v>0.70199276200049376</v>
      </c>
      <c r="N141" s="4">
        <v>42233</v>
      </c>
      <c r="O141" s="150">
        <f>+Summers_Europe_TWh!O140/'Summers_Europe (WGV from DB)'!$AC$1</f>
        <v>0.6179293000692232</v>
      </c>
      <c r="Q141" s="4">
        <v>42599</v>
      </c>
      <c r="R141" s="150">
        <f>+Summers_Europe_TWh!R140/'Summers_Europe (WGV from DB)'!$AC$1</f>
        <v>0.76334990056052354</v>
      </c>
      <c r="T141" s="4">
        <v>42964</v>
      </c>
      <c r="U141" s="150">
        <f>+Summers_Europe_TWh!U140/'Summers_Europe (WGV from DB)'!$AC$1</f>
        <v>0.67367336446305548</v>
      </c>
      <c r="W141" s="4">
        <v>43329</v>
      </c>
      <c r="X141" s="150">
        <f>+Summers_Europe_TWh!X140/'Summers_Europe (WGV from DB)'!$AC$1</f>
        <v>0.64769904564703129</v>
      </c>
    </row>
    <row r="142" spans="1:35" x14ac:dyDescent="0.25">
      <c r="A142" s="15"/>
      <c r="B142" s="4">
        <v>40773</v>
      </c>
      <c r="C142" s="150">
        <f>+Summers_Europe_TWh!C141/'Summers_Europe (WGV from DB)'!$AC$1</f>
        <v>0.48662409341136292</v>
      </c>
      <c r="E142" s="4">
        <v>41139</v>
      </c>
      <c r="F142" s="150">
        <f>+Summers_Europe_TWh!F141/'Summers_Europe (WGV from DB)'!$AC$1</f>
        <v>0.56322292243985084</v>
      </c>
      <c r="H142" s="4">
        <v>41504</v>
      </c>
      <c r="I142" s="150">
        <f>+Summers_Europe_TWh!I141/'Summers_Europe (WGV from DB)'!$AC$1</f>
        <v>0.50241065531051021</v>
      </c>
      <c r="K142" s="4">
        <v>41869</v>
      </c>
      <c r="L142" s="150">
        <f>+Summers_Europe_TWh!L141/'Summers_Europe (WGV from DB)'!$AC$1</f>
        <v>0.7039527489186469</v>
      </c>
      <c r="N142" s="4">
        <v>42234</v>
      </c>
      <c r="O142" s="150">
        <f>+Summers_Europe_TWh!O141/'Summers_Europe (WGV from DB)'!$AC$1</f>
        <v>0.62060503629965891</v>
      </c>
      <c r="Q142" s="4">
        <v>42600</v>
      </c>
      <c r="R142" s="150">
        <f>+Summers_Europe_TWh!R141/'Summers_Europe (WGV from DB)'!$AC$1</f>
        <v>0.76611521555672246</v>
      </c>
      <c r="T142" s="4">
        <v>42965</v>
      </c>
      <c r="U142" s="150">
        <f>+Summers_Europe_TWh!U141/'Summers_Europe (WGV from DB)'!$AC$1</f>
        <v>0.67819704809340364</v>
      </c>
      <c r="W142" s="4">
        <v>43330</v>
      </c>
      <c r="X142" s="150">
        <f>+Summers_Europe_TWh!X141/'Summers_Europe (WGV from DB)'!$AC$1</f>
        <v>0.65245218127817894</v>
      </c>
    </row>
    <row r="143" spans="1:35" x14ac:dyDescent="0.25">
      <c r="A143" s="15"/>
      <c r="B143" s="4">
        <v>40774</v>
      </c>
      <c r="C143" s="150">
        <f>+Summers_Europe_TWh!C142/'Summers_Europe (WGV from DB)'!$AC$1</f>
        <v>0.48797825658229976</v>
      </c>
      <c r="E143" s="4">
        <v>41140</v>
      </c>
      <c r="F143" s="150">
        <f>+Summers_Europe_TWh!F142/'Summers_Europe (WGV from DB)'!$AC$1</f>
        <v>0.56559803691261723</v>
      </c>
      <c r="H143" s="4">
        <v>41505</v>
      </c>
      <c r="I143" s="150">
        <f>+Summers_Europe_TWh!I142/'Summers_Europe (WGV from DB)'!$AC$1</f>
        <v>0.50477687356366796</v>
      </c>
      <c r="K143" s="4">
        <v>41870</v>
      </c>
      <c r="L143" s="150">
        <f>+Summers_Europe_TWh!L142/'Summers_Europe (WGV from DB)'!$AC$1</f>
        <v>0.70568751174234934</v>
      </c>
      <c r="N143" s="4">
        <v>42235</v>
      </c>
      <c r="O143" s="150">
        <f>+Summers_Europe_TWh!O142/'Summers_Europe (WGV from DB)'!$AC$1</f>
        <v>0.623410692568935</v>
      </c>
      <c r="Q143" s="4">
        <v>42601</v>
      </c>
      <c r="R143" s="150">
        <f>+Summers_Europe_TWh!R142/'Summers_Europe (WGV from DB)'!$AC$1</f>
        <v>0.76970268217497961</v>
      </c>
      <c r="T143" s="4">
        <v>42966</v>
      </c>
      <c r="U143" s="150">
        <f>+Summers_Europe_TWh!U142/'Summers_Europe (WGV from DB)'!$AC$1</f>
        <v>0.6828481854838887</v>
      </c>
      <c r="W143" s="4">
        <v>43331</v>
      </c>
      <c r="X143" s="150">
        <f>+Summers_Europe_TWh!X142/'Summers_Europe (WGV from DB)'!$AC$1</f>
        <v>0.65713379482692758</v>
      </c>
      <c r="AA143" s="221">
        <v>43373</v>
      </c>
      <c r="AB143" s="221"/>
      <c r="AC143" s="221"/>
      <c r="AD143" s="107"/>
      <c r="AE143" s="221">
        <v>43374</v>
      </c>
      <c r="AF143" s="221"/>
      <c r="AG143" s="221"/>
    </row>
    <row r="144" spans="1:35" x14ac:dyDescent="0.25">
      <c r="A144" s="15"/>
      <c r="B144" s="109">
        <v>40775</v>
      </c>
      <c r="C144" s="152">
        <f>+Summers_Europe_TWh!C143/'Summers_Europe (WGV from DB)'!$AC$1</f>
        <v>0.48962590691894237</v>
      </c>
      <c r="D144" s="111">
        <f>+C$185-C144</f>
        <v>3.9791028682204743E-2</v>
      </c>
      <c r="E144" s="109">
        <v>41141</v>
      </c>
      <c r="F144" s="152">
        <f>+Summers_Europe_TWh!F143/'Summers_Europe (WGV from DB)'!$AC$1</f>
        <v>0.5676808092776473</v>
      </c>
      <c r="G144" s="111">
        <f>+F$185-F144</f>
        <v>6.1395894368226123E-2</v>
      </c>
      <c r="H144" s="109">
        <v>41506</v>
      </c>
      <c r="I144" s="152">
        <f>+Summers_Europe_TWh!I143/'Summers_Europe (WGV from DB)'!$AC$1</f>
        <v>0.50731071068727529</v>
      </c>
      <c r="J144" s="111">
        <f>+I$185-I144</f>
        <v>8.5663988728401641E-2</v>
      </c>
      <c r="K144" s="109">
        <v>41871</v>
      </c>
      <c r="L144" s="152">
        <f>+Summers_Europe_TWh!L143/'Summers_Europe (WGV from DB)'!$AC$1</f>
        <v>0.70726918912367576</v>
      </c>
      <c r="M144" s="111">
        <f>+L$185-L144</f>
        <v>5.5816907696965123E-2</v>
      </c>
      <c r="N144" s="109">
        <v>42236</v>
      </c>
      <c r="O144" s="152">
        <f>+Summers_Europe_TWh!O143/'Summers_Europe (WGV from DB)'!$AC$1</f>
        <v>0.62689105222635821</v>
      </c>
      <c r="P144" s="111">
        <f>+O$185-O144</f>
        <v>0.11032519029762444</v>
      </c>
      <c r="Q144" s="109">
        <v>42602</v>
      </c>
      <c r="R144" s="152">
        <f>+Summers_Europe_TWh!R143/'Summers_Europe (WGV from DB)'!$AC$1</f>
        <v>0.77358081735470996</v>
      </c>
      <c r="S144" s="111">
        <f>+R$185-R144</f>
        <v>8.1493511440934863E-2</v>
      </c>
      <c r="T144" s="109">
        <v>42967</v>
      </c>
      <c r="U144" s="152">
        <f>+Summers_Europe_TWh!U143/'Summers_Europe (WGV from DB)'!$AC$1</f>
        <v>0.68731673016893924</v>
      </c>
      <c r="V144" s="111">
        <f>+U$185-U144</f>
        <v>0.10537360731223444</v>
      </c>
      <c r="W144" s="109">
        <v>43332</v>
      </c>
      <c r="X144" s="152">
        <f>+Summers_Europe_TWh!X143/'Summers_Europe (WGV from DB)'!$AC$1</f>
        <v>0.66052528036964597</v>
      </c>
      <c r="AA144" s="17" t="s">
        <v>22</v>
      </c>
      <c r="AB144" s="165">
        <f>+AVERAGE(D144,G144,J144,M144,P144,S144,V144)</f>
        <v>7.7122875503798774E-2</v>
      </c>
      <c r="AC144" s="166">
        <f>+$X$144+AB144</f>
        <v>0.73764815587344479</v>
      </c>
      <c r="AD144" s="33"/>
      <c r="AE144" s="165" t="s">
        <v>22</v>
      </c>
      <c r="AF144" s="165">
        <f>+AVERAGE(G145,J145,M145,P145,S145,V145,D145)</f>
        <v>8.4954027621239353E-2</v>
      </c>
      <c r="AG144" s="166">
        <f>+$X$144+AF144</f>
        <v>0.74547930799088535</v>
      </c>
    </row>
    <row r="145" spans="1:33" x14ac:dyDescent="0.25">
      <c r="A145" s="15"/>
      <c r="B145" s="4">
        <v>40776</v>
      </c>
      <c r="C145" s="150">
        <f>+Summers_Europe_TWh!C144/'Summers_Europe (WGV from DB)'!$AC$1</f>
        <v>0.49127664010396427</v>
      </c>
      <c r="D145" s="23">
        <f>+C$186-C144</f>
        <v>4.0386194582167079E-2</v>
      </c>
      <c r="E145" s="4">
        <v>41142</v>
      </c>
      <c r="F145" s="150">
        <f>+Summers_Europe_TWh!F144/'Summers_Europe (WGV from DB)'!$AC$1</f>
        <v>0.56946745203550353</v>
      </c>
      <c r="G145" s="23">
        <f>+F$186-F144</f>
        <v>6.3192666485042737E-2</v>
      </c>
      <c r="H145" s="4">
        <v>41507</v>
      </c>
      <c r="I145" s="150">
        <f>+Summers_Europe_TWh!I144/'Summers_Europe (WGV from DB)'!$AC$1</f>
        <v>0.50983071903386712</v>
      </c>
      <c r="J145" s="23">
        <f>+I$186-I144</f>
        <v>0.13051309078715423</v>
      </c>
      <c r="K145" s="4">
        <v>41872</v>
      </c>
      <c r="L145" s="150">
        <f>+Summers_Europe_TWh!L144/'Summers_Europe (WGV from DB)'!$AC$1</f>
        <v>0.70901267200422236</v>
      </c>
      <c r="M145" s="23">
        <f>+L$186-L144</f>
        <v>5.6761756684518105E-2</v>
      </c>
      <c r="N145" s="4">
        <v>42237</v>
      </c>
      <c r="O145" s="150">
        <f>+Summers_Europe_TWh!O144/'Summers_Europe (WGV from DB)'!$AC$1</f>
        <v>0.63067203364145086</v>
      </c>
      <c r="P145" s="23">
        <f>+O$186-O144</f>
        <v>0.11174197933135144</v>
      </c>
      <c r="Q145" s="4">
        <v>42603</v>
      </c>
      <c r="R145" s="150">
        <f>+Summers_Europe_TWh!R144/'Summers_Europe (WGV from DB)'!$AC$1</f>
        <v>0.77710046130862331</v>
      </c>
      <c r="S145" s="23">
        <f>+R$186-R144</f>
        <v>8.3325956517568689E-2</v>
      </c>
      <c r="T145" s="4">
        <v>42968</v>
      </c>
      <c r="U145" s="150">
        <f>+Summers_Europe_TWh!U144/'Summers_Europe (WGV from DB)'!$AC$1</f>
        <v>0.69081356104484615</v>
      </c>
      <c r="V145" s="23">
        <f>+U$186-U144</f>
        <v>0.10875654896087317</v>
      </c>
      <c r="W145" s="4">
        <v>43333</v>
      </c>
      <c r="X145" s="150">
        <f>+Summers_Europe_TWh!X144/'Summers_Europe (WGV from DB)'!$AC$1</f>
        <v>0.66390663655340376</v>
      </c>
      <c r="AA145" s="17" t="s">
        <v>23</v>
      </c>
      <c r="AB145" s="165">
        <f>+MIN(D144,G144,J144,M144,P144,S144,V144)</f>
        <v>3.9791028682204743E-2</v>
      </c>
      <c r="AC145" s="165">
        <f>+$X$144+AB145</f>
        <v>0.70031630905185072</v>
      </c>
      <c r="AD145" s="33"/>
      <c r="AE145" s="165" t="s">
        <v>23</v>
      </c>
      <c r="AF145" s="165">
        <f>+MIN(G145,J145,M145,P145,S145,V145,D145)</f>
        <v>4.0386194582167079E-2</v>
      </c>
      <c r="AG145" s="165">
        <f>+$X$144+AF145</f>
        <v>0.70091147495181305</v>
      </c>
    </row>
    <row r="146" spans="1:33" x14ac:dyDescent="0.25">
      <c r="A146" s="15"/>
      <c r="B146" s="4">
        <v>40777</v>
      </c>
      <c r="C146" s="150">
        <f>+Summers_Europe_TWh!C145/'Summers_Europe (WGV from DB)'!$AC$1</f>
        <v>0.49252184660503967</v>
      </c>
      <c r="E146" s="4">
        <v>41143</v>
      </c>
      <c r="F146" s="150">
        <f>+Summers_Europe_TWh!F145/'Summers_Europe (WGV from DB)'!$AC$1</f>
        <v>0.57143510203391368</v>
      </c>
      <c r="H146" s="4">
        <v>41508</v>
      </c>
      <c r="I146" s="150">
        <f>+Summers_Europe_TWh!I145/'Summers_Europe (WGV from DB)'!$AC$1</f>
        <v>0.51212911462268096</v>
      </c>
      <c r="K146" s="4">
        <v>41873</v>
      </c>
      <c r="L146" s="150">
        <f>+Summers_Europe_TWh!L145/'Summers_Europe (WGV from DB)'!$AC$1</f>
        <v>0.71091020922234971</v>
      </c>
      <c r="N146" s="4">
        <v>42238</v>
      </c>
      <c r="O146" s="150">
        <f>+Summers_Europe_TWh!O145/'Summers_Europe (WGV from DB)'!$AC$1</f>
        <v>0.63452682725488119</v>
      </c>
      <c r="Q146" s="4">
        <v>42604</v>
      </c>
      <c r="R146" s="150">
        <f>+Summers_Europe_TWh!R145/'Summers_Europe (WGV from DB)'!$AC$1</f>
        <v>0.77994258327015709</v>
      </c>
      <c r="T146" s="4">
        <v>42969</v>
      </c>
      <c r="U146" s="150">
        <f>+Summers_Europe_TWh!U145/'Summers_Europe (WGV from DB)'!$AC$1</f>
        <v>0.69410410532348898</v>
      </c>
      <c r="W146" s="4">
        <v>43334</v>
      </c>
      <c r="X146" s="150">
        <f>+Summers_Europe_TWh!X145/'Summers_Europe (WGV from DB)'!$AC$1</f>
        <v>0.66717841949762435</v>
      </c>
      <c r="AA146" s="17" t="s">
        <v>24</v>
      </c>
      <c r="AB146" s="165">
        <f>+MAX(D144,G144,J144,M144,P144,S144,V144)</f>
        <v>0.11032519029762444</v>
      </c>
      <c r="AC146" s="165">
        <f>+$X$144+AB146</f>
        <v>0.77085047066727042</v>
      </c>
      <c r="AD146" s="33"/>
      <c r="AE146" s="165" t="s">
        <v>24</v>
      </c>
      <c r="AF146" s="165">
        <f>+MAX(G145,J145,M145,P145,S145,V145,D145)</f>
        <v>0.13051309078715423</v>
      </c>
      <c r="AG146" s="165">
        <f>+$X$144+AF146</f>
        <v>0.7910383711568002</v>
      </c>
    </row>
    <row r="147" spans="1:33" x14ac:dyDescent="0.25">
      <c r="A147" s="15"/>
      <c r="B147" s="4">
        <v>40778</v>
      </c>
      <c r="C147" s="150">
        <f>+Summers_Europe_TWh!C146/'Summers_Europe (WGV from DB)'!$AC$1</f>
        <v>0.49370389875503129</v>
      </c>
      <c r="E147" s="4">
        <v>41144</v>
      </c>
      <c r="F147" s="150">
        <f>+Summers_Europe_TWh!F146/'Summers_Europe (WGV from DB)'!$AC$1</f>
        <v>0.57335421919069596</v>
      </c>
      <c r="H147" s="4">
        <v>41509</v>
      </c>
      <c r="I147" s="150">
        <f>+Summers_Europe_TWh!I146/'Summers_Europe (WGV from DB)'!$AC$1</f>
        <v>0.51449753491039529</v>
      </c>
      <c r="K147" s="4">
        <v>41874</v>
      </c>
      <c r="L147" s="150">
        <f>+Summers_Europe_TWh!L146/'Summers_Europe (WGV from DB)'!$AC$1</f>
        <v>0.71296250542911621</v>
      </c>
      <c r="N147" s="4">
        <v>42239</v>
      </c>
      <c r="O147" s="150">
        <f>+Summers_Europe_TWh!O146/'Summers_Europe (WGV from DB)'!$AC$1</f>
        <v>0.6383322952942434</v>
      </c>
      <c r="Q147" s="4">
        <v>42605</v>
      </c>
      <c r="R147" s="150">
        <f>+Summers_Europe_TWh!R146/'Summers_Europe (WGV from DB)'!$AC$1</f>
        <v>0.78199100389610388</v>
      </c>
      <c r="T147" s="4">
        <v>42970</v>
      </c>
      <c r="U147" s="150">
        <f>+Summers_Europe_TWh!U146/'Summers_Europe (WGV from DB)'!$AC$1</f>
        <v>0.69755002516044684</v>
      </c>
      <c r="W147" s="4">
        <v>43335</v>
      </c>
      <c r="X147" s="150">
        <f>+Summers_Europe_TWh!X146/'Summers_Europe (WGV from DB)'!$AC$1</f>
        <v>0.67043734256003429</v>
      </c>
    </row>
    <row r="148" spans="1:33" x14ac:dyDescent="0.25">
      <c r="A148" s="15"/>
      <c r="B148" s="4">
        <v>40779</v>
      </c>
      <c r="C148" s="150">
        <f>+Summers_Europe_TWh!C147/'Summers_Europe (WGV from DB)'!$AC$1</f>
        <v>0.49498486629730626</v>
      </c>
      <c r="E148" s="4">
        <v>41145</v>
      </c>
      <c r="F148" s="150">
        <f>+Summers_Europe_TWh!F147/'Summers_Europe (WGV from DB)'!$AC$1</f>
        <v>0.57527333634747824</v>
      </c>
      <c r="H148" s="4">
        <v>41510</v>
      </c>
      <c r="I148" s="150">
        <f>+Summers_Europe_TWh!I147/'Summers_Europe (WGV from DB)'!$AC$1</f>
        <v>0.5173626461127</v>
      </c>
      <c r="K148" s="4">
        <v>41875</v>
      </c>
      <c r="L148" s="150">
        <f>+Summers_Europe_TWh!L147/'Summers_Europe (WGV from DB)'!$AC$1</f>
        <v>0.71499604030146036</v>
      </c>
      <c r="N148" s="4">
        <v>42240</v>
      </c>
      <c r="O148" s="150">
        <f>+Summers_Europe_TWh!O147/'Summers_Europe (WGV from DB)'!$AC$1</f>
        <v>0.64128971578516147</v>
      </c>
      <c r="Q148" s="4">
        <v>42606</v>
      </c>
      <c r="R148" s="150">
        <f>+Summers_Europe_TWh!R147/'Summers_Europe (WGV from DB)'!$AC$1</f>
        <v>0.78421241635681838</v>
      </c>
      <c r="T148" s="4">
        <v>42971</v>
      </c>
      <c r="U148" s="150">
        <f>+Summers_Europe_TWh!U147/'Summers_Europe (WGV from DB)'!$AC$1</f>
        <v>0.7018188893519034</v>
      </c>
      <c r="W148" s="4">
        <v>43336</v>
      </c>
      <c r="X148" s="150">
        <f>+Summers_Europe_TWh!X147/'Summers_Europe (WGV from DB)'!$AC$1</f>
        <v>0.67346047176212176</v>
      </c>
    </row>
    <row r="149" spans="1:33" x14ac:dyDescent="0.25">
      <c r="A149" s="15"/>
      <c r="B149" s="25">
        <v>40780</v>
      </c>
      <c r="C149" s="153">
        <f>+Summers_Europe_TWh!C148/'Summers_Europe (WGV from DB)'!$AC$1</f>
        <v>0.49619510448962256</v>
      </c>
      <c r="D149" s="24"/>
      <c r="E149" s="25">
        <v>41146</v>
      </c>
      <c r="F149" s="153">
        <f>+Summers_Europe_TWh!F148/'Summers_Europe (WGV from DB)'!$AC$1</f>
        <v>0.57747422584612529</v>
      </c>
      <c r="G149" s="24"/>
      <c r="H149" s="25">
        <v>41511</v>
      </c>
      <c r="I149" s="153">
        <f>+Summers_Europe_TWh!I148/'Summers_Europe (WGV from DB)'!$AC$1</f>
        <v>0.52031284393027233</v>
      </c>
      <c r="J149" s="24"/>
      <c r="K149" s="25">
        <v>41876</v>
      </c>
      <c r="L149" s="153">
        <f>+Summers_Europe_TWh!L148/'Summers_Europe (WGV from DB)'!$AC$1</f>
        <v>0.7164078967777805</v>
      </c>
      <c r="M149" s="24"/>
      <c r="N149" s="25">
        <v>42241</v>
      </c>
      <c r="O149" s="153">
        <f>+Summers_Europe_TWh!O148/'Summers_Europe (WGV from DB)'!$AC$1</f>
        <v>0.64382372907153329</v>
      </c>
      <c r="P149" s="24"/>
      <c r="Q149" s="25">
        <v>42607</v>
      </c>
      <c r="R149" s="153">
        <f>+Summers_Europe_TWh!R148/'Summers_Europe (WGV from DB)'!$AC$1</f>
        <v>0.78614157479117885</v>
      </c>
      <c r="S149" s="24"/>
      <c r="T149" s="25">
        <v>42972</v>
      </c>
      <c r="U149" s="153">
        <f>+Summers_Europe_TWh!U148/'Summers_Europe (WGV from DB)'!$AC$1</f>
        <v>0.70576158818483392</v>
      </c>
      <c r="V149" s="24"/>
      <c r="W149" s="25">
        <v>43337</v>
      </c>
      <c r="X149" s="153">
        <f>+Summers_Europe_TWh!X148/'Summers_Europe (WGV from DB)'!$AC$1</f>
        <v>0.67778526763131641</v>
      </c>
    </row>
    <row r="150" spans="1:33" x14ac:dyDescent="0.25">
      <c r="A150" s="15"/>
      <c r="B150" s="25">
        <v>40781</v>
      </c>
      <c r="C150" s="153">
        <f>+Summers_Europe_TWh!C149/'Summers_Europe (WGV from DB)'!$AC$1</f>
        <v>0.49760678480317821</v>
      </c>
      <c r="D150" s="24"/>
      <c r="E150" s="25">
        <v>41147</v>
      </c>
      <c r="F150" s="153">
        <f>+Summers_Europe_TWh!F149/'Summers_Europe (WGV from DB)'!$AC$1</f>
        <v>0.57962244267817786</v>
      </c>
      <c r="G150" s="24"/>
      <c r="H150" s="25">
        <v>41512</v>
      </c>
      <c r="I150" s="153">
        <f>+Summers_Europe_TWh!I149/'Summers_Europe (WGV from DB)'!$AC$1</f>
        <v>0.52280968687332852</v>
      </c>
      <c r="J150" s="24"/>
      <c r="K150" s="25">
        <v>41877</v>
      </c>
      <c r="L150" s="153">
        <f>+Summers_Europe_TWh!L149/'Summers_Europe (WGV from DB)'!$AC$1</f>
        <v>0.71739687453784806</v>
      </c>
      <c r="M150" s="24"/>
      <c r="N150" s="25">
        <v>42242</v>
      </c>
      <c r="O150" s="153">
        <f>+Summers_Europe_TWh!O149/'Summers_Europe (WGV from DB)'!$AC$1</f>
        <v>0.64634699642926885</v>
      </c>
      <c r="P150" s="24"/>
      <c r="Q150" s="25">
        <v>42608</v>
      </c>
      <c r="R150" s="153">
        <f>+Summers_Europe_TWh!R149/'Summers_Europe (WGV from DB)'!$AC$1</f>
        <v>0.78862696715454073</v>
      </c>
      <c r="S150" s="24"/>
      <c r="T150" s="25">
        <v>42973</v>
      </c>
      <c r="U150" s="153">
        <f>+Summers_Europe_TWh!U149/'Summers_Europe (WGV from DB)'!$AC$1</f>
        <v>0.71039924912383245</v>
      </c>
      <c r="V150" s="24"/>
      <c r="W150" s="25">
        <v>43338</v>
      </c>
      <c r="X150" s="153">
        <f>+Summers_Europe_TWh!X149/'Summers_Europe (WGV from DB)'!$AC$1</f>
        <v>0.68188510365020705</v>
      </c>
      <c r="AA150" s="134"/>
      <c r="AB150" s="134"/>
      <c r="AC150" s="134"/>
      <c r="AD150" s="134"/>
      <c r="AE150" s="134"/>
      <c r="AF150" s="134"/>
      <c r="AG150" s="134"/>
    </row>
    <row r="151" spans="1:33" x14ac:dyDescent="0.25">
      <c r="A151" s="15"/>
      <c r="B151" s="25">
        <v>40782</v>
      </c>
      <c r="C151" s="153">
        <f>+Summers_Europe_TWh!C150/'Summers_Europe (WGV from DB)'!$AC$1</f>
        <v>0.49910971742876009</v>
      </c>
      <c r="D151" s="38"/>
      <c r="E151" s="25">
        <v>41148</v>
      </c>
      <c r="F151" s="153">
        <f>+Summers_Europe_TWh!F150/'Summers_Europe (WGV from DB)'!$AC$1</f>
        <v>0.58148774211039655</v>
      </c>
      <c r="G151" s="38"/>
      <c r="H151" s="25">
        <v>41513</v>
      </c>
      <c r="I151" s="153">
        <f>+Summers_Europe_TWh!I150/'Summers_Europe (WGV from DB)'!$AC$1</f>
        <v>0.52505126997058171</v>
      </c>
      <c r="J151" s="38"/>
      <c r="K151" s="25">
        <v>41878</v>
      </c>
      <c r="L151" s="153">
        <f>+Summers_Europe_TWh!L150/'Summers_Europe (WGV from DB)'!$AC$1</f>
        <v>0.71859213889517937</v>
      </c>
      <c r="M151" s="38"/>
      <c r="N151" s="25">
        <v>42243</v>
      </c>
      <c r="O151" s="153">
        <f>+Summers_Europe_TWh!O150/'Summers_Europe (WGV from DB)'!$AC$1</f>
        <v>0.64906562829286751</v>
      </c>
      <c r="P151" s="38"/>
      <c r="Q151" s="25">
        <v>42609</v>
      </c>
      <c r="R151" s="153">
        <f>+Summers_Europe_TWh!R150/'Summers_Europe (WGV from DB)'!$AC$1</f>
        <v>0.79133828826341124</v>
      </c>
      <c r="S151" s="38"/>
      <c r="T151" s="25">
        <v>42974</v>
      </c>
      <c r="U151" s="153">
        <f>+Summers_Europe_TWh!U150/'Summers_Europe (WGV from DB)'!$AC$1</f>
        <v>0.71514877341830718</v>
      </c>
      <c r="V151" s="38"/>
      <c r="W151" s="25">
        <v>43339</v>
      </c>
      <c r="X151" s="153">
        <f>+Summers_Europe_TWh!X150/'Summers_Europe (WGV from DB)'!$AC$1</f>
        <v>0.68171792518666874</v>
      </c>
      <c r="AA151" s="24"/>
      <c r="AB151" s="43"/>
      <c r="AC151" s="100"/>
      <c r="AD151" s="45"/>
      <c r="AE151" s="24"/>
      <c r="AF151" s="43"/>
      <c r="AG151" s="100"/>
    </row>
    <row r="152" spans="1:33" x14ac:dyDescent="0.25">
      <c r="A152" s="15"/>
      <c r="B152" s="25">
        <v>40783</v>
      </c>
      <c r="C152" s="153">
        <f>+Summers_Europe_TWh!C151/'Summers_Europe (WGV from DB)'!$AC$1</f>
        <v>0.50075252328937814</v>
      </c>
      <c r="D152" s="38"/>
      <c r="E152" s="25">
        <v>41149</v>
      </c>
      <c r="F152" s="153">
        <f>+Summers_Europe_TWh!F151/'Summers_Europe (WGV from DB)'!$AC$1</f>
        <v>0.58342438746224945</v>
      </c>
      <c r="G152" s="38"/>
      <c r="H152" s="25">
        <v>41514</v>
      </c>
      <c r="I152" s="153">
        <f>+Summers_Europe_TWh!I151/'Summers_Europe (WGV from DB)'!$AC$1</f>
        <v>0.52748213995832172</v>
      </c>
      <c r="J152" s="38"/>
      <c r="K152" s="25">
        <v>41879</v>
      </c>
      <c r="L152" s="153">
        <f>+Summers_Europe_TWh!L151/'Summers_Europe (WGV from DB)'!$AC$1</f>
        <v>0.71959714746681913</v>
      </c>
      <c r="M152" s="38"/>
      <c r="N152" s="25">
        <v>42244</v>
      </c>
      <c r="O152" s="153">
        <f>+Summers_Europe_TWh!O151/'Summers_Europe (WGV from DB)'!$AC$1</f>
        <v>0.65191655839262763</v>
      </c>
      <c r="P152" s="38"/>
      <c r="Q152" s="25">
        <v>42610</v>
      </c>
      <c r="R152" s="153">
        <f>+Summers_Europe_TWh!R151/'Summers_Europe (WGV from DB)'!$AC$1</f>
        <v>0.79454277703158172</v>
      </c>
      <c r="S152" s="38"/>
      <c r="T152" s="25">
        <v>42975</v>
      </c>
      <c r="U152" s="153">
        <f>+Summers_Europe_TWh!U151/'Summers_Europe (WGV from DB)'!$AC$1</f>
        <v>0.71927450536358373</v>
      </c>
      <c r="V152" s="38"/>
      <c r="W152" s="25">
        <v>43340</v>
      </c>
      <c r="X152" s="153">
        <f>+Summers_Europe_TWh!X151/'Summers_Europe (WGV from DB)'!$AC$1</f>
        <v>0.68834983670152139</v>
      </c>
      <c r="AA152" s="24"/>
      <c r="AB152" s="43"/>
      <c r="AC152" s="44"/>
      <c r="AD152" s="45"/>
      <c r="AE152" s="24"/>
      <c r="AF152" s="43"/>
      <c r="AG152" s="44"/>
    </row>
    <row r="153" spans="1:33" x14ac:dyDescent="0.25">
      <c r="A153" s="15"/>
      <c r="B153" s="25">
        <v>40784</v>
      </c>
      <c r="C153" s="153">
        <f>+Summers_Europe_TWh!C152/'Summers_Europe (WGV from DB)'!$AC$1</f>
        <v>0.50209594053167861</v>
      </c>
      <c r="D153" s="24"/>
      <c r="E153" s="25">
        <v>41150</v>
      </c>
      <c r="F153" s="153">
        <f>+Summers_Europe_TWh!F152/'Summers_Europe (WGV from DB)'!$AC$1</f>
        <v>0.58529021538276171</v>
      </c>
      <c r="G153" s="24"/>
      <c r="H153" s="25">
        <v>41515</v>
      </c>
      <c r="I153" s="153">
        <f>+Summers_Europe_TWh!I152/'Summers_Europe (WGV from DB)'!$AC$1</f>
        <v>0.52974715270325734</v>
      </c>
      <c r="J153" s="24"/>
      <c r="K153" s="25">
        <v>41880</v>
      </c>
      <c r="L153" s="153">
        <f>+Summers_Europe_TWh!L152/'Summers_Europe (WGV from DB)'!$AC$1</f>
        <v>0.72122638879456846</v>
      </c>
      <c r="M153" s="24"/>
      <c r="N153" s="25">
        <v>42245</v>
      </c>
      <c r="O153" s="153">
        <f>+Summers_Europe_TWh!O152/'Summers_Europe (WGV from DB)'!$AC$1</f>
        <v>0.65529685759979817</v>
      </c>
      <c r="P153" s="24"/>
      <c r="Q153" s="25">
        <v>42611</v>
      </c>
      <c r="R153" s="153">
        <f>+Summers_Europe_TWh!R152/'Summers_Europe (WGV from DB)'!$AC$1</f>
        <v>0.79667452264515093</v>
      </c>
      <c r="S153" s="24"/>
      <c r="T153" s="25">
        <v>42976</v>
      </c>
      <c r="U153" s="153">
        <f>+Summers_Europe_TWh!U152/'Summers_Europe (WGV from DB)'!$AC$1</f>
        <v>0.72267409439347041</v>
      </c>
      <c r="V153" s="24"/>
      <c r="W153" s="25">
        <v>43341</v>
      </c>
      <c r="X153" s="153">
        <f>+Summers_Europe_TWh!X152/'Summers_Europe (WGV from DB)'!$AC$1</f>
        <v>0.69119803627843124</v>
      </c>
      <c r="AA153" s="24"/>
      <c r="AB153" s="24"/>
      <c r="AC153" s="44"/>
      <c r="AD153" s="45"/>
      <c r="AE153" s="24"/>
      <c r="AF153" s="24"/>
      <c r="AG153" s="44"/>
    </row>
    <row r="154" spans="1:33" x14ac:dyDescent="0.25">
      <c r="A154" s="15"/>
      <c r="B154" s="4">
        <v>40785</v>
      </c>
      <c r="C154" s="150">
        <f>+Summers_Europe_TWh!C153/'Summers_Europe (WGV from DB)'!$AC$1</f>
        <v>0.50326116913765773</v>
      </c>
      <c r="E154" s="4">
        <v>41151</v>
      </c>
      <c r="F154" s="150">
        <f>+Summers_Europe_TWh!F153/'Summers_Europe (WGV from DB)'!$AC$1</f>
        <v>0.58711076947278973</v>
      </c>
      <c r="H154" s="4">
        <v>41516</v>
      </c>
      <c r="I154" s="150">
        <f>+Summers_Europe_TWh!I153/'Summers_Europe (WGV from DB)'!$AC$1</f>
        <v>0.53207514363651209</v>
      </c>
      <c r="K154" s="4">
        <v>41881</v>
      </c>
      <c r="L154" s="150">
        <f>+Summers_Europe_TWh!L153/'Summers_Europe (WGV from DB)'!$AC$1</f>
        <v>0.7231602155421889</v>
      </c>
      <c r="N154" s="4">
        <v>42246</v>
      </c>
      <c r="O154" s="150">
        <f>+Summers_Europe_TWh!O153/'Summers_Europe (WGV from DB)'!$AC$1</f>
        <v>0.65881650155371152</v>
      </c>
      <c r="Q154" s="4">
        <v>42612</v>
      </c>
      <c r="R154" s="150">
        <f>+Summers_Europe_TWh!R153/'Summers_Europe (WGV from DB)'!$AC$1</f>
        <v>0.79863732816753641</v>
      </c>
      <c r="T154" s="4">
        <v>42977</v>
      </c>
      <c r="U154" s="150">
        <f>+Summers_Europe_TWh!U153/'Summers_Europe (WGV from DB)'!$AC$1</f>
        <v>0.7260872479562257</v>
      </c>
      <c r="W154" s="4">
        <v>43342</v>
      </c>
      <c r="X154" s="150">
        <f>+Summers_Europe_TWh!X153/'Summers_Europe (WGV from DB)'!$AC$1</f>
        <v>0.6938927100060539</v>
      </c>
    </row>
    <row r="155" spans="1:33" x14ac:dyDescent="0.25">
      <c r="A155" s="15"/>
      <c r="B155" s="4">
        <v>40786</v>
      </c>
      <c r="C155" s="150">
        <f>+Summers_Europe_TWh!C154/'Summers_Europe (WGV from DB)'!$AC$1</f>
        <v>0.50423684660900336</v>
      </c>
      <c r="E155" s="4">
        <v>41152</v>
      </c>
      <c r="F155" s="150">
        <f>+Summers_Europe_TWh!F154/'Summers_Europe (WGV from DB)'!$AC$1</f>
        <v>0.58905243546343189</v>
      </c>
      <c r="H155" s="4">
        <v>41517</v>
      </c>
      <c r="I155" s="150">
        <f>+Summers_Europe_TWh!I154/'Summers_Europe (WGV from DB)'!$AC$1</f>
        <v>0.53511007574382308</v>
      </c>
      <c r="K155" s="4">
        <v>41882</v>
      </c>
      <c r="L155" s="150">
        <f>+Summers_Europe_TWh!L154/'Summers_Europe (WGV from DB)'!$AC$1</f>
        <v>0.72513544053947387</v>
      </c>
      <c r="N155" s="4">
        <v>42247</v>
      </c>
      <c r="O155" s="150">
        <f>+Summers_Europe_TWh!O154/'Summers_Europe (WGV from DB)'!$AC$1</f>
        <v>0.66181805081714418</v>
      </c>
      <c r="Q155" s="4">
        <v>42613</v>
      </c>
      <c r="R155" s="150">
        <f>+Summers_Europe_TWh!R154/'Summers_Europe (WGV from DB)'!$AC$1</f>
        <v>0.80039781075486016</v>
      </c>
      <c r="T155" s="4">
        <v>42978</v>
      </c>
      <c r="U155" s="150">
        <f>+Summers_Europe_TWh!U154/'Summers_Europe (WGV from DB)'!$AC$1</f>
        <v>0.7298649703601745</v>
      </c>
      <c r="W155" s="4">
        <v>43343</v>
      </c>
      <c r="X155" s="150">
        <f>+Summers_Europe_TWh!X154/'Summers_Europe (WGV from DB)'!$AC$1</f>
        <v>0.69605704573106097</v>
      </c>
      <c r="AA155" s="221">
        <v>43373</v>
      </c>
      <c r="AB155" s="221"/>
      <c r="AC155" s="221"/>
      <c r="AD155" s="107"/>
      <c r="AE155" s="221">
        <v>43374</v>
      </c>
      <c r="AF155" s="221"/>
      <c r="AG155" s="221"/>
    </row>
    <row r="156" spans="1:33" x14ac:dyDescent="0.25">
      <c r="A156" s="15"/>
      <c r="B156" s="21">
        <v>40787</v>
      </c>
      <c r="C156" s="151">
        <f>+Summers_Europe_TWh!C155/'Summers_Europe (WGV from DB)'!$AC$1</f>
        <v>0.50519710983845256</v>
      </c>
      <c r="D156" s="23">
        <f>+C$185-C156</f>
        <v>2.4219825762694547E-2</v>
      </c>
      <c r="E156" s="21">
        <v>41153</v>
      </c>
      <c r="F156" s="151">
        <f>+Summers_Europe_TWh!F155/'Summers_Europe (WGV from DB)'!$AC$1</f>
        <v>0.59101735493899177</v>
      </c>
      <c r="G156" s="23">
        <f>+F$185-F156</f>
        <v>3.8059348706881657E-2</v>
      </c>
      <c r="H156" s="21">
        <v>41518</v>
      </c>
      <c r="I156" s="151">
        <f>+Summers_Europe_TWh!I155/'Summers_Europe (WGV from DB)'!$AC$1</f>
        <v>0.5379230427678271</v>
      </c>
      <c r="J156" s="23">
        <f>+I$185-I156</f>
        <v>5.5051656647849834E-2</v>
      </c>
      <c r="K156" s="21">
        <v>41883</v>
      </c>
      <c r="L156" s="151">
        <f>+Summers_Europe_TWh!L155/'Summers_Europe (WGV from DB)'!$AC$1</f>
        <v>0.72642116447639105</v>
      </c>
      <c r="M156" s="23">
        <f>+L$185-L156</f>
        <v>3.6664932344249834E-2</v>
      </c>
      <c r="N156" s="21">
        <v>42248</v>
      </c>
      <c r="O156" s="151">
        <f>+Summers_Europe_TWh!O155/'Summers_Europe (WGV from DB)'!$AC$1</f>
        <v>0.66451140332403291</v>
      </c>
      <c r="P156" s="23">
        <f>+O$185-O156</f>
        <v>7.2704839199949745E-2</v>
      </c>
      <c r="Q156" s="21">
        <v>42614</v>
      </c>
      <c r="R156" s="151">
        <f>+Summers_Europe_TWh!R155/'Summers_Europe (WGV from DB)'!$AC$1</f>
        <v>0.80139947223397379</v>
      </c>
      <c r="S156" s="23">
        <f>+R$185-R156</f>
        <v>5.3674856561671036E-2</v>
      </c>
      <c r="T156" s="21">
        <v>42979</v>
      </c>
      <c r="U156" s="151">
        <f>+Summers_Europe_TWh!U155/'Summers_Europe (WGV from DB)'!$AC$1</f>
        <v>0.732652481864704</v>
      </c>
      <c r="V156" s="23">
        <f>+U$185-U156</f>
        <v>6.0037855616469682E-2</v>
      </c>
      <c r="W156" s="21">
        <v>43344</v>
      </c>
      <c r="X156" s="151">
        <f>+Summers_Europe_TWh!X155/'Summers_Europe (WGV from DB)'!$AC$1</f>
        <v>0.70061191017073088</v>
      </c>
      <c r="AA156" s="17" t="s">
        <v>22</v>
      </c>
      <c r="AB156" s="165">
        <f>+AVERAGE(D156,G156,J156,M156,P156,S156,V156)</f>
        <v>4.8630473548538049E-2</v>
      </c>
      <c r="AC156" s="166">
        <f>+$X$156+AB156</f>
        <v>0.74924238371926888</v>
      </c>
      <c r="AD156" s="33"/>
      <c r="AE156" s="165" t="s">
        <v>22</v>
      </c>
      <c r="AF156" s="165">
        <f>+AVERAGE(G157,J157,M157,P157,S157,V157,D157)</f>
        <v>5.6461625665978628E-2</v>
      </c>
      <c r="AG156" s="166">
        <f>+$X$156+AF156</f>
        <v>0.75707353583670955</v>
      </c>
    </row>
    <row r="157" spans="1:33" x14ac:dyDescent="0.25">
      <c r="A157" s="15"/>
      <c r="B157" s="4">
        <v>40788</v>
      </c>
      <c r="C157" s="150">
        <f>+Summers_Europe_TWh!C156/'Summers_Europe (WGV from DB)'!$AC$1</f>
        <v>0.5063203236250915</v>
      </c>
      <c r="D157" s="23">
        <f>+C$186-C156</f>
        <v>2.4814991662656882E-2</v>
      </c>
      <c r="E157" s="4">
        <v>41154</v>
      </c>
      <c r="F157" s="150">
        <f>+Summers_Europe_TWh!F156/'Summers_Europe (WGV from DB)'!$AC$1</f>
        <v>0.59305555812459587</v>
      </c>
      <c r="G157" s="23">
        <f>+F$186-F156</f>
        <v>3.9856120823698271E-2</v>
      </c>
      <c r="H157" s="4">
        <v>41519</v>
      </c>
      <c r="I157" s="150">
        <f>+Summers_Europe_TWh!I156/'Summers_Europe (WGV from DB)'!$AC$1</f>
        <v>0.54010305697887739</v>
      </c>
      <c r="J157" s="23">
        <f>+I$186-I156</f>
        <v>9.9900758706602422E-2</v>
      </c>
      <c r="K157" s="4">
        <v>41884</v>
      </c>
      <c r="L157" s="150">
        <f>+Summers_Europe_TWh!L156/'Summers_Europe (WGV from DB)'!$AC$1</f>
        <v>0.72760867767208315</v>
      </c>
      <c r="M157" s="23">
        <f>+L$186-L156</f>
        <v>3.7609781331802816E-2</v>
      </c>
      <c r="N157" s="4">
        <v>42249</v>
      </c>
      <c r="O157" s="150">
        <f>+Summers_Europe_TWh!O156/'Summers_Europe (WGV from DB)'!$AC$1</f>
        <v>0.66703634422803137</v>
      </c>
      <c r="P157" s="23">
        <f>+O$186-O156</f>
        <v>7.412162823367674E-2</v>
      </c>
      <c r="Q157" s="4">
        <v>42615</v>
      </c>
      <c r="R157" s="150">
        <f>+Summers_Europe_TWh!R156/'Summers_Europe (WGV from DB)'!$AC$1</f>
        <v>0.80332052718116598</v>
      </c>
      <c r="S157" s="23">
        <f>+R$186-R156</f>
        <v>5.5507301638304862E-2</v>
      </c>
      <c r="T157" s="4">
        <v>42980</v>
      </c>
      <c r="U157" s="150">
        <f>+Summers_Europe_TWh!U156/'Summers_Europe (WGV from DB)'!$AC$1</f>
        <v>0.73659949668536551</v>
      </c>
      <c r="V157" s="23">
        <f>+U$186-U156</f>
        <v>6.3420797265108408E-2</v>
      </c>
      <c r="W157" s="4">
        <v>43345</v>
      </c>
      <c r="X157" s="150">
        <f>+Summers_Europe_TWh!X156/'Summers_Europe (WGV from DB)'!$AC$1</f>
        <v>0.70439755989908348</v>
      </c>
      <c r="AA157" s="17" t="s">
        <v>23</v>
      </c>
      <c r="AB157" s="165">
        <f>+MIN(D156,G156,J156,M156,P156,S156,V156)</f>
        <v>2.4219825762694547E-2</v>
      </c>
      <c r="AC157" s="165">
        <f>+$X$156+AB157</f>
        <v>0.72483173593342543</v>
      </c>
      <c r="AD157" s="33"/>
      <c r="AE157" s="165" t="s">
        <v>23</v>
      </c>
      <c r="AF157" s="165">
        <f>+MIN(G157,J157,M157,P157,S157,V157,D157)</f>
        <v>2.4814991662656882E-2</v>
      </c>
      <c r="AG157" s="165">
        <f>+$X$156+AF157</f>
        <v>0.72542690183338776</v>
      </c>
    </row>
    <row r="158" spans="1:33" x14ac:dyDescent="0.25">
      <c r="A158" s="15"/>
      <c r="B158" s="4">
        <v>40789</v>
      </c>
      <c r="C158" s="150">
        <f>+Summers_Europe_TWh!C157/'Summers_Europe (WGV from DB)'!$AC$1</f>
        <v>0.50755663390655814</v>
      </c>
      <c r="E158" s="4">
        <v>41155</v>
      </c>
      <c r="F158" s="150">
        <f>+Summers_Europe_TWh!F157/'Summers_Europe (WGV from DB)'!$AC$1</f>
        <v>0.59454228377584095</v>
      </c>
      <c r="H158" s="4">
        <v>41520</v>
      </c>
      <c r="I158" s="150">
        <f>+Summers_Europe_TWh!I157/'Summers_Europe (WGV from DB)'!$AC$1</f>
        <v>0.54200350088261962</v>
      </c>
      <c r="K158" s="4">
        <v>41885</v>
      </c>
      <c r="L158" s="150">
        <f>+Summers_Europe_TWh!L157/'Summers_Europe (WGV from DB)'!$AC$1</f>
        <v>0.72840114586831817</v>
      </c>
      <c r="N158" s="4">
        <v>42250</v>
      </c>
      <c r="O158" s="150">
        <f>+Summers_Europe_TWh!O157/'Summers_Europe (WGV from DB)'!$AC$1</f>
        <v>0.66920878344020684</v>
      </c>
      <c r="Q158" s="4">
        <v>42616</v>
      </c>
      <c r="R158" s="150">
        <f>+Summers_Europe_TWh!R157/'Summers_Europe (WGV from DB)'!$AC$1</f>
        <v>0.80583868581873008</v>
      </c>
      <c r="T158" s="4">
        <v>42981</v>
      </c>
      <c r="U158" s="150">
        <f>+Summers_Europe_TWh!U157/'Summers_Europe (WGV from DB)'!$AC$1</f>
        <v>0.74084854256581245</v>
      </c>
      <c r="W158" s="4">
        <v>43346</v>
      </c>
      <c r="X158" s="150">
        <f>+Summers_Europe_TWh!X157/'Summers_Europe (WGV from DB)'!$AC$1</f>
        <v>0.70685723249882393</v>
      </c>
      <c r="AA158" s="17" t="s">
        <v>24</v>
      </c>
      <c r="AB158" s="165">
        <f>+MAX(D156,G156,J156,M156,P156,S156,V156)</f>
        <v>7.2704839199949745E-2</v>
      </c>
      <c r="AC158" s="165">
        <f>+$X$156+AB158</f>
        <v>0.77331674937068062</v>
      </c>
      <c r="AD158" s="33"/>
      <c r="AE158" s="165" t="s">
        <v>24</v>
      </c>
      <c r="AF158" s="165">
        <f>+MAX(G157,J157,M157,P157,S157,V157,D157)</f>
        <v>9.9900758706602422E-2</v>
      </c>
      <c r="AG158" s="165">
        <f>+$X$156+AF158</f>
        <v>0.8005126688773333</v>
      </c>
    </row>
    <row r="159" spans="1:33" x14ac:dyDescent="0.25">
      <c r="A159" s="15"/>
      <c r="B159" s="4">
        <v>40790</v>
      </c>
      <c r="C159" s="150">
        <f>+Summers_Europe_TWh!C158/'Summers_Europe (WGV from DB)'!$AC$1</f>
        <v>0.50886834185124341</v>
      </c>
      <c r="E159" s="4">
        <v>41156</v>
      </c>
      <c r="F159" s="150">
        <f>+Summers_Europe_TWh!F158/'Summers_Europe (WGV from DB)'!$AC$1</f>
        <v>0.59619645213477124</v>
      </c>
      <c r="H159" s="4">
        <v>41521</v>
      </c>
      <c r="I159" s="150">
        <f>+Summers_Europe_TWh!I158/'Summers_Europe (WGV from DB)'!$AC$1</f>
        <v>0.54415691451622583</v>
      </c>
      <c r="K159" s="4">
        <v>41886</v>
      </c>
      <c r="L159" s="150">
        <f>+Summers_Europe_TWh!L158/'Summers_Europe (WGV from DB)'!$AC$1</f>
        <v>0.73123437161024307</v>
      </c>
      <c r="N159" s="4">
        <v>42251</v>
      </c>
      <c r="O159" s="150">
        <f>+Summers_Europe_TWh!O158/'Summers_Europe (WGV from DB)'!$AC$1</f>
        <v>0.67176693102531926</v>
      </c>
      <c r="Q159" s="4">
        <v>42617</v>
      </c>
      <c r="R159" s="150">
        <f>+Summers_Europe_TWh!R158/'Summers_Europe (WGV from DB)'!$AC$1</f>
        <v>0.80889308391152159</v>
      </c>
      <c r="T159" s="4">
        <v>42982</v>
      </c>
      <c r="U159" s="150">
        <f>+Summers_Europe_TWh!U158/'Summers_Europe (WGV from DB)'!$AC$1</f>
        <v>0.74355880669809593</v>
      </c>
      <c r="W159" s="4">
        <v>43347</v>
      </c>
      <c r="X159" s="150">
        <f>+Summers_Europe_TWh!X158/'Summers_Europe (WGV from DB)'!$AC$1</f>
        <v>0.70926775568726075</v>
      </c>
    </row>
    <row r="160" spans="1:33" x14ac:dyDescent="0.25">
      <c r="A160" s="15"/>
      <c r="B160" s="4">
        <v>40791</v>
      </c>
      <c r="C160" s="150">
        <f>+Summers_Europe_TWh!C159/'Summers_Europe (WGV from DB)'!$AC$1</f>
        <v>0.50968600132280628</v>
      </c>
      <c r="E160" s="4">
        <v>41157</v>
      </c>
      <c r="F160" s="150">
        <f>+Summers_Europe_TWh!F159/'Summers_Europe (WGV from DB)'!$AC$1</f>
        <v>0.59797155623155085</v>
      </c>
      <c r="H160" s="4">
        <v>41522</v>
      </c>
      <c r="I160" s="150">
        <f>+Summers_Europe_TWh!I159/'Summers_Europe (WGV from DB)'!$AC$1</f>
        <v>0.54639153918428007</v>
      </c>
      <c r="K160" s="4">
        <v>41887</v>
      </c>
      <c r="L160" s="150">
        <f>+Summers_Europe_TWh!L159/'Summers_Europe (WGV from DB)'!$AC$1</f>
        <v>0.7330170507058974</v>
      </c>
      <c r="N160" s="4">
        <v>42252</v>
      </c>
      <c r="O160" s="150">
        <f>+Summers_Europe_TWh!O159/'Summers_Europe (WGV from DB)'!$AC$1</f>
        <v>0.67516898633390932</v>
      </c>
      <c r="Q160" s="4">
        <v>42618</v>
      </c>
      <c r="R160" s="150">
        <f>+Summers_Europe_TWh!R159/'Summers_Europe (WGV from DB)'!$AC$1</f>
        <v>0.8107061510840573</v>
      </c>
      <c r="T160" s="4">
        <v>42983</v>
      </c>
      <c r="U160" s="150">
        <f>+Summers_Europe_TWh!U159/'Summers_Europe (WGV from DB)'!$AC$1</f>
        <v>0.74664112658906534</v>
      </c>
      <c r="W160" s="4">
        <v>43348</v>
      </c>
      <c r="X160" s="150">
        <f>+Summers_Europe_TWh!X159/'Summers_Europe (WGV from DB)'!$AC$1</f>
        <v>0.71137545508347177</v>
      </c>
    </row>
    <row r="161" spans="1:33" x14ac:dyDescent="0.25">
      <c r="A161" s="15"/>
      <c r="B161" s="4">
        <v>40792</v>
      </c>
      <c r="C161" s="150">
        <f>+Summers_Europe_TWh!C160/'Summers_Europe (WGV from DB)'!$AC$1</f>
        <v>0.51078798749631926</v>
      </c>
      <c r="E161" s="4">
        <v>41158</v>
      </c>
      <c r="F161" s="150">
        <f>+Summers_Europe_TWh!F160/'Summers_Europe (WGV from DB)'!$AC$1</f>
        <v>0.59953649815024701</v>
      </c>
      <c r="H161" s="4">
        <v>41523</v>
      </c>
      <c r="I161" s="150">
        <f>+Summers_Europe_TWh!I160/'Summers_Europe (WGV from DB)'!$AC$1</f>
        <v>0.54864607024472622</v>
      </c>
      <c r="K161" s="4">
        <v>41888</v>
      </c>
      <c r="L161" s="150">
        <f>+Summers_Europe_TWh!L160/'Summers_Europe (WGV from DB)'!$AC$1</f>
        <v>0.73486173909466612</v>
      </c>
      <c r="N161" s="4">
        <v>42253</v>
      </c>
      <c r="O161" s="150">
        <f>+Summers_Europe_TWh!O160/'Summers_Europe (WGV from DB)'!$AC$1</f>
        <v>0.67849317770057738</v>
      </c>
      <c r="Q161" s="4">
        <v>42619</v>
      </c>
      <c r="R161" s="150">
        <f>+Summers_Europe_TWh!R160/'Summers_Europe (WGV from DB)'!$AC$1</f>
        <v>0.81262280196213621</v>
      </c>
      <c r="T161" s="4">
        <v>42984</v>
      </c>
      <c r="U161" s="150">
        <f>+Summers_Europe_TWh!U160/'Summers_Europe (WGV from DB)'!$AC$1</f>
        <v>0.74982667786004875</v>
      </c>
      <c r="W161" s="4">
        <v>43349</v>
      </c>
      <c r="X161" s="150">
        <f>+Summers_Europe_TWh!X160/'Summers_Europe (WGV from DB)'!$AC$1</f>
        <v>0.71323000858705399</v>
      </c>
    </row>
    <row r="162" spans="1:33" x14ac:dyDescent="0.25">
      <c r="A162" s="15"/>
      <c r="B162" s="4">
        <v>40793</v>
      </c>
      <c r="C162" s="150">
        <f>+Summers_Europe_TWh!C161/'Summers_Europe (WGV from DB)'!$AC$1</f>
        <v>0.51173186758866729</v>
      </c>
      <c r="E162" s="4">
        <v>41159</v>
      </c>
      <c r="F162" s="150">
        <f>+Summers_Europe_TWh!F161/'Summers_Europe (WGV from DB)'!$AC$1</f>
        <v>0.60112962611126775</v>
      </c>
      <c r="H162" s="4">
        <v>41524</v>
      </c>
      <c r="I162" s="150">
        <f>+Summers_Europe_TWh!I161/'Summers_Europe (WGV from DB)'!$AC$1</f>
        <v>0.55131590502255023</v>
      </c>
      <c r="K162" s="4">
        <v>41889</v>
      </c>
      <c r="L162" s="150">
        <f>+Summers_Europe_TWh!L161/'Summers_Europe (WGV from DB)'!$AC$1</f>
        <v>0.73696846959567208</v>
      </c>
      <c r="N162" s="4">
        <v>42254</v>
      </c>
      <c r="O162" s="150">
        <f>+Summers_Europe_TWh!O161/'Summers_Europe (WGV from DB)'!$AC$1</f>
        <v>0.6808320026438508</v>
      </c>
      <c r="Q162" s="4">
        <v>42620</v>
      </c>
      <c r="R162" s="150">
        <f>+Summers_Europe_TWh!R161/'Summers_Europe (WGV from DB)'!$AC$1</f>
        <v>0.81374337330730717</v>
      </c>
      <c r="T162" s="4">
        <v>42985</v>
      </c>
      <c r="U162" s="150">
        <f>+Summers_Europe_TWh!U161/'Summers_Europe (WGV from DB)'!$AC$1</f>
        <v>0.7529500436751535</v>
      </c>
      <c r="W162" s="4">
        <v>43350</v>
      </c>
      <c r="X162" s="150">
        <f>+Summers_Europe_TWh!X161/'Summers_Europe (WGV from DB)'!$AC$1</f>
        <v>0.71451670141917611</v>
      </c>
    </row>
    <row r="163" spans="1:33" x14ac:dyDescent="0.25">
      <c r="A163" s="15"/>
      <c r="B163" s="4">
        <v>40794</v>
      </c>
      <c r="C163" s="150">
        <f>+Summers_Europe_TWh!C162/'Summers_Europe (WGV from DB)'!$AC$1</f>
        <v>0.5124630311428463</v>
      </c>
      <c r="E163" s="4">
        <v>41160</v>
      </c>
      <c r="F163" s="150">
        <f>+Summers_Europe_TWh!F162/'Summers_Europe (WGV from DB)'!$AC$1</f>
        <v>0.60318615022438304</v>
      </c>
      <c r="H163" s="4">
        <v>41525</v>
      </c>
      <c r="I163" s="150">
        <f>+Summers_Europe_TWh!I162/'Summers_Europe (WGV from DB)'!$AC$1</f>
        <v>0.55402475985271737</v>
      </c>
      <c r="K163" s="4">
        <v>41890</v>
      </c>
      <c r="L163" s="150">
        <f>+Summers_Europe_TWh!L162/'Summers_Europe (WGV from DB)'!$AC$1</f>
        <v>0.73821825632862526</v>
      </c>
      <c r="N163" s="4">
        <v>42255</v>
      </c>
      <c r="O163" s="150">
        <f>+Summers_Europe_TWh!O162/'Summers_Europe (WGV from DB)'!$AC$1</f>
        <v>0.68307067905548935</v>
      </c>
      <c r="Q163" s="4">
        <v>42621</v>
      </c>
      <c r="R163" s="150">
        <f>+Summers_Europe_TWh!R162/'Summers_Europe (WGV from DB)'!$AC$1</f>
        <v>0.81576017271702084</v>
      </c>
      <c r="T163" s="4">
        <v>42986</v>
      </c>
      <c r="U163" s="150">
        <f>+Summers_Europe_TWh!U162/'Summers_Europe (WGV from DB)'!$AC$1</f>
        <v>0.75603403711238581</v>
      </c>
      <c r="W163" s="4">
        <v>43351</v>
      </c>
      <c r="X163" s="150">
        <f>+Summers_Europe_TWh!X162/'Summers_Europe (WGV from DB)'!$AC$1</f>
        <v>0.71716257806102413</v>
      </c>
    </row>
    <row r="164" spans="1:33" x14ac:dyDescent="0.25">
      <c r="A164" s="15"/>
      <c r="B164" s="4">
        <v>40795</v>
      </c>
      <c r="C164" s="150">
        <f>+Summers_Europe_TWh!C163/'Summers_Europe (WGV from DB)'!$AC$1</f>
        <v>0.51332984002571269</v>
      </c>
      <c r="E164" s="4">
        <v>41161</v>
      </c>
      <c r="F164" s="150">
        <f>+Summers_Europe_TWh!F163/'Summers_Europe (WGV from DB)'!$AC$1</f>
        <v>0.60523095951365691</v>
      </c>
      <c r="H164" s="4">
        <v>41526</v>
      </c>
      <c r="I164" s="150">
        <f>+Summers_Europe_TWh!I163/'Summers_Europe (WGV from DB)'!$AC$1</f>
        <v>0.55590653050341943</v>
      </c>
      <c r="K164" s="4">
        <v>41891</v>
      </c>
      <c r="L164" s="150">
        <f>+Summers_Europe_TWh!L163/'Summers_Europe (WGV from DB)'!$AC$1</f>
        <v>0.73915570648006801</v>
      </c>
      <c r="N164" s="4">
        <v>42256</v>
      </c>
      <c r="O164" s="150">
        <f>+Summers_Europe_TWh!O163/'Summers_Europe (WGV from DB)'!$AC$1</f>
        <v>0.6849603770305952</v>
      </c>
      <c r="Q164" s="4">
        <v>42622</v>
      </c>
      <c r="R164" s="150">
        <f>+Summers_Europe_TWh!R163/'Summers_Europe (WGV from DB)'!$AC$1</f>
        <v>0.81757588233102452</v>
      </c>
      <c r="T164" s="4">
        <v>42987</v>
      </c>
      <c r="U164" s="150">
        <f>+Summers_Europe_TWh!U163/'Summers_Europe (WGV from DB)'!$AC$1</f>
        <v>0.75968386534928634</v>
      </c>
      <c r="W164" s="4">
        <v>43352</v>
      </c>
      <c r="X164" s="150">
        <f>+Summers_Europe_TWh!X163/'Summers_Europe (WGV from DB)'!$AC$1</f>
        <v>0.72020024069118516</v>
      </c>
      <c r="AA164" s="221">
        <v>43373</v>
      </c>
      <c r="AB164" s="221"/>
      <c r="AC164" s="221"/>
      <c r="AD164" s="107"/>
      <c r="AE164" s="221">
        <v>43374</v>
      </c>
      <c r="AF164" s="221"/>
      <c r="AG164" s="221"/>
    </row>
    <row r="165" spans="1:33" x14ac:dyDescent="0.25">
      <c r="A165" s="15"/>
      <c r="B165" s="21">
        <v>40796</v>
      </c>
      <c r="C165" s="151">
        <f>+Summers_Europe_TWh!C164/'Summers_Europe (WGV from DB)'!$AC$1</f>
        <v>0.51460957442863586</v>
      </c>
      <c r="D165" s="23">
        <f>+C$185-C165</f>
        <v>1.4807361172511246E-2</v>
      </c>
      <c r="E165" s="21">
        <v>41162</v>
      </c>
      <c r="F165" s="151">
        <f>+Summers_Europe_TWh!F164/'Summers_Europe (WGV from DB)'!$AC$1</f>
        <v>0.60619818117230506</v>
      </c>
      <c r="G165" s="23">
        <f>+F$185-F165</f>
        <v>2.2878522473568363E-2</v>
      </c>
      <c r="H165" s="21">
        <v>41527</v>
      </c>
      <c r="I165" s="151">
        <f>+Summers_Europe_TWh!I164/'Summers_Europe (WGV from DB)'!$AC$1</f>
        <v>0.55771440087440149</v>
      </c>
      <c r="J165" s="23">
        <f>+I$185-I165</f>
        <v>3.5260298541275437E-2</v>
      </c>
      <c r="K165" s="21">
        <v>41892</v>
      </c>
      <c r="L165" s="151">
        <f>+Summers_Europe_TWh!L164/'Summers_Europe (WGV from DB)'!$AC$1</f>
        <v>0.74022052231026558</v>
      </c>
      <c r="M165" s="23">
        <f>+L$185-L165</f>
        <v>2.2865574510375297E-2</v>
      </c>
      <c r="N165" s="21">
        <v>42257</v>
      </c>
      <c r="O165" s="151">
        <f>+Summers_Europe_TWh!O164/'Summers_Europe (WGV from DB)'!$AC$1</f>
        <v>0.6871063918280913</v>
      </c>
      <c r="P165" s="23">
        <f>+O$185-O165</f>
        <v>5.0109850695891356E-2</v>
      </c>
      <c r="Q165" s="21">
        <v>42623</v>
      </c>
      <c r="R165" s="151">
        <f>+Summers_Europe_TWh!R164/'Summers_Europe (WGV from DB)'!$AC$1</f>
        <v>0.82002384010692375</v>
      </c>
      <c r="S165" s="23">
        <f>+R$185-R165</f>
        <v>3.5050488688721071E-2</v>
      </c>
      <c r="T165" s="21">
        <v>42988</v>
      </c>
      <c r="U165" s="151">
        <f>+Summers_Europe_TWh!U164/'Summers_Europe (WGV from DB)'!$AC$1</f>
        <v>0.76365413365486567</v>
      </c>
      <c r="V165" s="23">
        <f>+U$185-U165</f>
        <v>2.9036203826308005E-2</v>
      </c>
      <c r="W165" s="21">
        <v>43353</v>
      </c>
      <c r="X165" s="151">
        <f>+Summers_Europe_TWh!X164/'Summers_Europe (WGV from DB)'!$AC$1</f>
        <v>0.72616863515343832</v>
      </c>
      <c r="AA165" s="17" t="s">
        <v>22</v>
      </c>
      <c r="AB165" s="165">
        <f>+AVERAGE(D165,G165,J165,M165,P165,S165,V165)</f>
        <v>3.0001185701235826E-2</v>
      </c>
      <c r="AC165" s="166">
        <f>+$X$165+AB165</f>
        <v>0.7561698208546741</v>
      </c>
      <c r="AD165" s="33"/>
      <c r="AE165" s="165" t="s">
        <v>22</v>
      </c>
      <c r="AF165" s="165">
        <f>+AVERAGE(G166,J166,M166,P166,S166,V166,D166)</f>
        <v>3.7832337818676405E-2</v>
      </c>
      <c r="AG165" s="166">
        <f>+$X$165+AF165</f>
        <v>0.76400097297211478</v>
      </c>
    </row>
    <row r="166" spans="1:33" x14ac:dyDescent="0.25">
      <c r="A166" s="15"/>
      <c r="B166" s="4">
        <v>40797</v>
      </c>
      <c r="C166" s="150">
        <f>+Summers_Europe_TWh!C165/'Summers_Europe (WGV from DB)'!$AC$1</f>
        <v>0.51592295591958426</v>
      </c>
      <c r="D166" s="23">
        <f>+C$186-C165</f>
        <v>1.5402527072473582E-2</v>
      </c>
      <c r="E166" s="4">
        <v>41163</v>
      </c>
      <c r="F166" s="150">
        <f>+Summers_Europe_TWh!F165/'Summers_Europe (WGV from DB)'!$AC$1</f>
        <v>0.60712030516323379</v>
      </c>
      <c r="G166" s="23">
        <f>+F$186-F165</f>
        <v>2.4675294590384977E-2</v>
      </c>
      <c r="H166" s="4">
        <v>41528</v>
      </c>
      <c r="I166" s="150">
        <f>+Summers_Europe_TWh!I165/'Summers_Europe (WGV from DB)'!$AC$1</f>
        <v>0.55946836543943756</v>
      </c>
      <c r="J166" s="23">
        <f>+I$186-I165</f>
        <v>8.0109400600028025E-2</v>
      </c>
      <c r="K166" s="4">
        <v>41893</v>
      </c>
      <c r="L166" s="150">
        <f>+Summers_Europe_TWh!L165/'Summers_Europe (WGV from DB)'!$AC$1</f>
        <v>0.74116114339146966</v>
      </c>
      <c r="M166" s="23">
        <f>+L$186-L165</f>
        <v>2.3810423497928279E-2</v>
      </c>
      <c r="N166" s="4">
        <v>42258</v>
      </c>
      <c r="O166" s="150">
        <f>+Summers_Europe_TWh!O165/'Summers_Europe (WGV from DB)'!$AC$1</f>
        <v>0.6893976528249417</v>
      </c>
      <c r="P166" s="23">
        <f>+O$186-O165</f>
        <v>5.1526639729618351E-2</v>
      </c>
      <c r="Q166" s="4">
        <v>42624</v>
      </c>
      <c r="R166" s="150">
        <f>+Summers_Europe_TWh!R165/'Summers_Europe (WGV from DB)'!$AC$1</f>
        <v>0.82274423359816773</v>
      </c>
      <c r="S166" s="23">
        <f>+R$186-R165</f>
        <v>3.6882933765354897E-2</v>
      </c>
      <c r="T166" s="4">
        <v>42989</v>
      </c>
      <c r="U166" s="150">
        <f>+Summers_Europe_TWh!U165/'Summers_Europe (WGV from DB)'!$AC$1</f>
        <v>0.76551599791317604</v>
      </c>
      <c r="V166" s="23">
        <f>+U$186-U165</f>
        <v>3.2419145474946731E-2</v>
      </c>
      <c r="W166" s="4">
        <v>43354</v>
      </c>
      <c r="X166" s="150">
        <f>+Summers_Europe_TWh!X165/'Summers_Europe (WGV from DB)'!$AC$1</f>
        <v>0.72885494114974569</v>
      </c>
      <c r="AA166" s="17" t="s">
        <v>23</v>
      </c>
      <c r="AB166" s="165">
        <f>+MIN(D165,G165,J165,M165,P165,S165,V165)</f>
        <v>1.4807361172511246E-2</v>
      </c>
      <c r="AC166" s="165">
        <f>+$X$165+AB166</f>
        <v>0.74097599632594957</v>
      </c>
      <c r="AD166" s="33"/>
      <c r="AE166" s="165" t="s">
        <v>23</v>
      </c>
      <c r="AF166" s="165">
        <f>+MIN(G166,J166,M166,P166,S166,V166,D166)</f>
        <v>1.5402527072473582E-2</v>
      </c>
      <c r="AG166" s="165">
        <f>+$X$165+AF166</f>
        <v>0.74157116222591191</v>
      </c>
    </row>
    <row r="167" spans="1:33" x14ac:dyDescent="0.25">
      <c r="A167" s="15"/>
      <c r="B167" s="4">
        <v>40798</v>
      </c>
      <c r="C167" s="150">
        <f>+Summers_Europe_TWh!C166/'Summers_Europe (WGV from DB)'!$AC$1</f>
        <v>0.51677655259511091</v>
      </c>
      <c r="E167" s="4">
        <v>41164</v>
      </c>
      <c r="F167" s="150">
        <f>+Summers_Europe_TWh!F166/'Summers_Europe (WGV from DB)'!$AC$1</f>
        <v>0.60805881229126368</v>
      </c>
      <c r="H167" s="4">
        <v>41529</v>
      </c>
      <c r="I167" s="150">
        <f>+Summers_Europe_TWh!I166/'Summers_Europe (WGV from DB)'!$AC$1</f>
        <v>0.56150542356707223</v>
      </c>
      <c r="K167" s="4">
        <v>41894</v>
      </c>
      <c r="L167" s="150">
        <f>+Summers_Europe_TWh!L166/'Summers_Europe (WGV from DB)'!$AC$1</f>
        <v>0.74232020630069029</v>
      </c>
      <c r="N167" s="4">
        <v>42259</v>
      </c>
      <c r="O167" s="150">
        <f>+Summers_Europe_TWh!O166/'Summers_Europe (WGV from DB)'!$AC$1</f>
        <v>0.69264759158636069</v>
      </c>
      <c r="Q167" s="4">
        <v>42625</v>
      </c>
      <c r="R167" s="150">
        <f>+Summers_Europe_TWh!R166/'Summers_Europe (WGV from DB)'!$AC$1</f>
        <v>0.82486179810919225</v>
      </c>
      <c r="T167" s="4">
        <v>42990</v>
      </c>
      <c r="U167" s="150">
        <f>+Summers_Europe_TWh!U166/'Summers_Europe (WGV from DB)'!$AC$1</f>
        <v>0.76700448519206632</v>
      </c>
      <c r="W167" s="4">
        <v>43355</v>
      </c>
      <c r="X167" s="150">
        <f>+Summers_Europe_TWh!X166/'Summers_Europe (WGV from DB)'!$AC$1</f>
        <v>0.73111378819792283</v>
      </c>
      <c r="AA167" s="17" t="s">
        <v>24</v>
      </c>
      <c r="AB167" s="165">
        <f>+MAX(D165,G165,J165,M165,P165,S165,V165)</f>
        <v>5.0109850695891356E-2</v>
      </c>
      <c r="AC167" s="165">
        <f>+$X$165+AB167</f>
        <v>0.77627848584932968</v>
      </c>
      <c r="AD167" s="33"/>
      <c r="AE167" s="165" t="s">
        <v>24</v>
      </c>
      <c r="AF167" s="165">
        <f>+MAX(G166,J166,M166,P166,S166,V166,D166)</f>
        <v>8.0109400600028025E-2</v>
      </c>
      <c r="AG167" s="165">
        <f>+$X$165+AF167</f>
        <v>0.80627803575346635</v>
      </c>
    </row>
    <row r="168" spans="1:33" x14ac:dyDescent="0.25">
      <c r="A168" s="15"/>
      <c r="B168" s="4">
        <v>40799</v>
      </c>
      <c r="C168" s="150">
        <f>+Summers_Europe_TWh!C167/'Summers_Europe (WGV from DB)'!$AC$1</f>
        <v>0.5175439175974007</v>
      </c>
      <c r="E168" s="4">
        <v>41165</v>
      </c>
      <c r="F168" s="150">
        <f>+Summers_Europe_TWh!F167/'Summers_Europe (WGV from DB)'!$AC$1</f>
        <v>0.60898859936244942</v>
      </c>
      <c r="H168" s="4">
        <v>41530</v>
      </c>
      <c r="I168" s="150">
        <f>+Summers_Europe_TWh!I167/'Summers_Europe (WGV from DB)'!$AC$1</f>
        <v>0.56354380291544093</v>
      </c>
      <c r="K168" s="4">
        <v>41895</v>
      </c>
      <c r="L168" s="150">
        <f>+Summers_Europe_TWh!L167/'Summers_Europe (WGV from DB)'!$AC$1</f>
        <v>0.74423201270274464</v>
      </c>
      <c r="N168" s="4">
        <v>42260</v>
      </c>
      <c r="O168" s="150">
        <f>+Summers_Europe_TWh!O167/'Summers_Europe (WGV from DB)'!$AC$1</f>
        <v>0.696443106429527</v>
      </c>
      <c r="Q168" s="4">
        <v>42626</v>
      </c>
      <c r="R168" s="150">
        <f>+Summers_Europe_TWh!R167/'Summers_Europe (WGV from DB)'!$AC$1</f>
        <v>0.82656969611130393</v>
      </c>
      <c r="T168" s="4">
        <v>42991</v>
      </c>
      <c r="U168" s="150">
        <f>+Summers_Europe_TWh!U167/'Summers_Europe (WGV from DB)'!$AC$1</f>
        <v>0.76957056010158253</v>
      </c>
      <c r="W168" s="4">
        <v>43356</v>
      </c>
      <c r="X168" s="150">
        <f>+Summers_Europe_TWh!X167/'Summers_Europe (WGV from DB)'!$AC$1</f>
        <v>0.73231962232112591</v>
      </c>
    </row>
    <row r="169" spans="1:33" x14ac:dyDescent="0.25">
      <c r="A169" s="15"/>
      <c r="B169" s="4">
        <v>40800</v>
      </c>
      <c r="C169" s="150">
        <f>+Summers_Europe_TWh!C168/'Summers_Europe (WGV from DB)'!$AC$1</f>
        <v>0.51828300847598341</v>
      </c>
      <c r="E169" s="4">
        <v>41166</v>
      </c>
      <c r="F169" s="150">
        <f>+Summers_Europe_TWh!F168/'Summers_Europe (WGV from DB)'!$AC$1</f>
        <v>0.61030101195819275</v>
      </c>
      <c r="H169" s="4">
        <v>41531</v>
      </c>
      <c r="I169" s="150">
        <f>+Summers_Europe_TWh!I168/'Summers_Europe (WGV from DB)'!$AC$1</f>
        <v>0.56608398189857134</v>
      </c>
      <c r="K169" s="4">
        <v>41896</v>
      </c>
      <c r="L169" s="150">
        <f>+Summers_Europe_TWh!L168/'Summers_Europe (WGV from DB)'!$AC$1</f>
        <v>0.74612030137573437</v>
      </c>
      <c r="N169" s="4">
        <v>42261</v>
      </c>
      <c r="O169" s="150">
        <f>+Summers_Europe_TWh!O168/'Summers_Europe (WGV from DB)'!$AC$1</f>
        <v>0.69939806064174159</v>
      </c>
      <c r="Q169" s="4">
        <v>42627</v>
      </c>
      <c r="R169" s="150">
        <f>+Summers_Europe_TWh!R168/'Summers_Europe (WGV from DB)'!$AC$1</f>
        <v>0.82816291215370696</v>
      </c>
      <c r="T169" s="4">
        <v>42992</v>
      </c>
      <c r="U169" s="150">
        <f>+Summers_Europe_TWh!U168/'Summers_Europe (WGV from DB)'!$AC$1</f>
        <v>0.77104424970825258</v>
      </c>
      <c r="W169" s="4">
        <v>43357</v>
      </c>
      <c r="X169" s="150">
        <f>+Summers_Europe_TWh!X168/'Summers_Europe (WGV from DB)'!$AC$1</f>
        <v>0.73598037264942717</v>
      </c>
      <c r="AA169" s="221">
        <v>43373</v>
      </c>
      <c r="AB169" s="221"/>
      <c r="AC169" s="221"/>
      <c r="AE169" s="221">
        <v>43374</v>
      </c>
      <c r="AF169" s="221"/>
      <c r="AG169" s="221"/>
    </row>
    <row r="170" spans="1:33" x14ac:dyDescent="0.25">
      <c r="A170" s="15"/>
      <c r="B170" s="21">
        <v>40801</v>
      </c>
      <c r="C170" s="151">
        <f>+Summers_Europe_TWh!C169/'Summers_Europe (WGV from DB)'!$AC$1</f>
        <v>0.51893789355312103</v>
      </c>
      <c r="D170" s="23">
        <f>+C$185-C170</f>
        <v>1.0479042048026077E-2</v>
      </c>
      <c r="E170" s="21">
        <v>41167</v>
      </c>
      <c r="F170" s="151">
        <f>+Summers_Europe_TWh!F169/'Summers_Europe (WGV from DB)'!$AC$1</f>
        <v>0.61172889924608509</v>
      </c>
      <c r="G170" s="23">
        <f>+F$185-F170</f>
        <v>1.7347804399788336E-2</v>
      </c>
      <c r="H170" s="21">
        <v>41532</v>
      </c>
      <c r="I170" s="151">
        <f>+Summers_Europe_TWh!I169/'Summers_Europe (WGV from DB)'!$AC$1</f>
        <v>0.56858637396871026</v>
      </c>
      <c r="J170" s="167">
        <f>+I$185-I170</f>
        <v>2.4388325446966674E-2</v>
      </c>
      <c r="K170" s="21">
        <v>41897</v>
      </c>
      <c r="L170" s="151">
        <f>+Summers_Europe_TWh!L169/'Summers_Europe (WGV from DB)'!$AC$1</f>
        <v>0.74730235352572605</v>
      </c>
      <c r="M170" s="23">
        <f>+L$185-L170</f>
        <v>1.5783743294914832E-2</v>
      </c>
      <c r="N170" s="21">
        <v>42262</v>
      </c>
      <c r="O170" s="151">
        <f>+Summers_Europe_TWh!O169/'Summers_Europe (WGV from DB)'!$AC$1</f>
        <v>0.70229153404913547</v>
      </c>
      <c r="P170" s="23">
        <f>+O$185-O170</f>
        <v>3.4924708474847188E-2</v>
      </c>
      <c r="Q170" s="21">
        <v>42628</v>
      </c>
      <c r="R170" s="151">
        <f>+Summers_Europe_TWh!R169/'Summers_Europe (WGV from DB)'!$AC$1</f>
        <v>0.82977392063532762</v>
      </c>
      <c r="S170" s="23">
        <f>+R$185-R170</f>
        <v>2.53004081603172E-2</v>
      </c>
      <c r="T170" s="21">
        <v>42993</v>
      </c>
      <c r="U170" s="151">
        <f>+Summers_Europe_TWh!U169/'Summers_Europe (WGV from DB)'!$AC$1</f>
        <v>0.77198909869580545</v>
      </c>
      <c r="V170" s="23">
        <f>+U$185-U170</f>
        <v>2.0701238785368226E-2</v>
      </c>
      <c r="W170" s="21">
        <v>43358</v>
      </c>
      <c r="X170" s="151">
        <f>+Summers_Europe_TWh!X169/'Summers_Europe (WGV from DB)'!$AC$1</f>
        <v>0.74044618681162755</v>
      </c>
      <c r="AA170" s="17" t="s">
        <v>22</v>
      </c>
      <c r="AB170" s="165">
        <f>+AVERAGE(D170,G170,J170,M170,P170,S170,V170)</f>
        <v>2.1275038658604077E-2</v>
      </c>
      <c r="AC170" s="166">
        <f>+$X$170+AB170</f>
        <v>0.76172122547023158</v>
      </c>
      <c r="AE170" s="165" t="s">
        <v>22</v>
      </c>
      <c r="AF170" s="165">
        <f>+AVERAGE(G171,J171,M171,P171,S171,V171,D171)</f>
        <v>2.9106190776044656E-2</v>
      </c>
      <c r="AG170" s="166">
        <f>+$X$170+AF170</f>
        <v>0.76955237758767225</v>
      </c>
    </row>
    <row r="171" spans="1:33" x14ac:dyDescent="0.25">
      <c r="A171" s="15"/>
      <c r="B171" s="4">
        <v>40802</v>
      </c>
      <c r="C171" s="150">
        <f>+Summers_Europe_TWh!C170/'Summers_Europe (WGV from DB)'!$AC$1</f>
        <v>0.51987842655294303</v>
      </c>
      <c r="D171" s="23">
        <f>+C$186-C170</f>
        <v>1.1074207947988413E-2</v>
      </c>
      <c r="E171" s="4">
        <v>41168</v>
      </c>
      <c r="F171" s="150">
        <f>+Summers_Europe_TWh!F170/'Summers_Europe (WGV from DB)'!$AC$1</f>
        <v>0.61333013069427422</v>
      </c>
      <c r="G171" s="23">
        <f>+F$186-F170</f>
        <v>1.914457651660495E-2</v>
      </c>
      <c r="H171" s="4">
        <v>41533</v>
      </c>
      <c r="I171" s="150">
        <f>+Summers_Europe_TWh!I170/'Summers_Europe (WGV from DB)'!$AC$1</f>
        <v>0.57039204230513563</v>
      </c>
      <c r="J171" s="167">
        <f>+I$186-I170</f>
        <v>6.9237427505719262E-2</v>
      </c>
      <c r="K171" s="4">
        <v>41898</v>
      </c>
      <c r="L171" s="150">
        <f>+Summers_Europe_TWh!L170/'Summers_Europe (WGV from DB)'!$AC$1</f>
        <v>0.74804073975325058</v>
      </c>
      <c r="M171" s="23">
        <f>+L$186-L170</f>
        <v>1.6728592282467813E-2</v>
      </c>
      <c r="N171" s="4">
        <v>42263</v>
      </c>
      <c r="O171" s="150">
        <f>+Summers_Europe_TWh!O170/'Summers_Europe (WGV from DB)'!$AC$1</f>
        <v>0.70490279470775352</v>
      </c>
      <c r="P171" s="23">
        <f>+O$186-O170</f>
        <v>3.6341497508574183E-2</v>
      </c>
      <c r="Q171" s="4">
        <v>42629</v>
      </c>
      <c r="R171" s="150">
        <f>+Summers_Europe_TWh!R170/'Summers_Europe (WGV from DB)'!$AC$1</f>
        <v>0.83148243520711507</v>
      </c>
      <c r="S171" s="23">
        <f>+R$186-R170</f>
        <v>2.7132853236951027E-2</v>
      </c>
      <c r="T171" s="4">
        <v>42994</v>
      </c>
      <c r="U171" s="150">
        <f>+Summers_Europe_TWh!U170/'Summers_Europe (WGV from DB)'!$AC$1</f>
        <v>0.77401778909212504</v>
      </c>
      <c r="V171" s="23">
        <f>+U$186-U170</f>
        <v>2.4084180434006952E-2</v>
      </c>
      <c r="W171" s="4">
        <v>43359</v>
      </c>
      <c r="X171" s="150">
        <f>+Summers_Europe_TWh!X170/'Summers_Europe (WGV from DB)'!$AC$1</f>
        <v>0.7444659568540396</v>
      </c>
      <c r="AA171" s="17" t="s">
        <v>23</v>
      </c>
      <c r="AB171" s="165">
        <f>+MIN(D170,G170,J170,M170,P170,S170,V170)</f>
        <v>1.0479042048026077E-2</v>
      </c>
      <c r="AC171" s="168">
        <f>+$X$170+AB171</f>
        <v>0.75092522885965363</v>
      </c>
      <c r="AE171" s="165" t="s">
        <v>23</v>
      </c>
      <c r="AF171" s="165">
        <f>+MIN(G171,J171,M171,P171,S171,V171,D171)</f>
        <v>1.1074207947988413E-2</v>
      </c>
      <c r="AG171" s="165">
        <f>+$X$165+AF171</f>
        <v>0.73724284310142674</v>
      </c>
    </row>
    <row r="172" spans="1:33" x14ac:dyDescent="0.25">
      <c r="A172" s="15"/>
      <c r="B172" s="4">
        <v>40803</v>
      </c>
      <c r="C172" s="150">
        <f>+Summers_Europe_TWh!C171/'Summers_Europe (WGV from DB)'!$AC$1</f>
        <v>0.52100710138528228</v>
      </c>
      <c r="E172" s="4">
        <v>41169</v>
      </c>
      <c r="F172" s="150">
        <f>+Summers_Europe_TWh!F171/'Summers_Europe (WGV from DB)'!$AC$1</f>
        <v>0.61412832418035657</v>
      </c>
      <c r="H172" s="4">
        <v>41534</v>
      </c>
      <c r="I172" s="150">
        <f>+Summers_Europe_TWh!I171/'Summers_Europe (WGV from DB)'!$AC$1</f>
        <v>0.57201168276221803</v>
      </c>
      <c r="K172" s="4">
        <v>41899</v>
      </c>
      <c r="L172" s="150">
        <f>+Summers_Europe_TWh!L171/'Summers_Europe (WGV from DB)'!$AC$1</f>
        <v>0.74901271780654111</v>
      </c>
      <c r="N172" s="4">
        <v>42264</v>
      </c>
      <c r="O172" s="150">
        <f>+Summers_Europe_TWh!O171/'Summers_Europe (WGV from DB)'!$AC$1</f>
        <v>0.70751678588922173</v>
      </c>
      <c r="Q172" s="4">
        <v>42630</v>
      </c>
      <c r="R172" s="150">
        <f>+Summers_Europe_TWh!R171/'Summers_Europe (WGV from DB)'!$AC$1</f>
        <v>0.83386512467875618</v>
      </c>
      <c r="T172" s="4">
        <v>42995</v>
      </c>
      <c r="U172" s="150">
        <f>+Summers_Europe_TWh!U171/'Summers_Europe (WGV from DB)'!$AC$1</f>
        <v>0.77597601438263275</v>
      </c>
      <c r="W172" s="4">
        <v>43360</v>
      </c>
      <c r="X172" s="150">
        <f>+Summers_Europe_TWh!X171/'Summers_Europe (WGV from DB)'!$AC$1</f>
        <v>0.74727099655363971</v>
      </c>
      <c r="AA172" s="17" t="s">
        <v>24</v>
      </c>
      <c r="AB172" s="165">
        <f>+MAX(D170,G170,J170,M170,P170,S170,V170)</f>
        <v>3.4924708474847188E-2</v>
      </c>
      <c r="AC172" s="168">
        <f>+$X$170+AB172</f>
        <v>0.77537089528647474</v>
      </c>
      <c r="AE172" s="165" t="s">
        <v>24</v>
      </c>
      <c r="AF172" s="165">
        <f>+MAX(G171,J171,M171,P171,S171,V171,D171)</f>
        <v>6.9237427505719262E-2</v>
      </c>
      <c r="AG172" s="165">
        <f>+$X$165+AF172</f>
        <v>0.79540606265915759</v>
      </c>
    </row>
    <row r="173" spans="1:33" x14ac:dyDescent="0.25">
      <c r="A173" s="15"/>
      <c r="B173" s="4">
        <v>40804</v>
      </c>
      <c r="C173" s="150">
        <f>+Summers_Europe_TWh!C172/'Summers_Europe (WGV from DB)'!$AC$1</f>
        <v>0.52220298231228957</v>
      </c>
      <c r="E173" s="4">
        <v>41170</v>
      </c>
      <c r="F173" s="150">
        <f>+Summers_Europe_TWh!F172/'Summers_Europe (WGV from DB)'!$AC$1</f>
        <v>0.61485931157177098</v>
      </c>
      <c r="H173" s="4">
        <v>41535</v>
      </c>
      <c r="I173" s="150">
        <f>+Summers_Europe_TWh!I172/'Summers_Europe (WGV from DB)'!$AC$1</f>
        <v>0.57341261714713743</v>
      </c>
      <c r="K173" s="4">
        <v>41900</v>
      </c>
      <c r="L173" s="150">
        <f>+Summers_Europe_TWh!L172/'Summers_Europe (WGV from DB)'!$AC$1</f>
        <v>0.75013795746497203</v>
      </c>
      <c r="N173" s="4">
        <v>42265</v>
      </c>
      <c r="O173" s="150">
        <f>+Summers_Europe_TWh!O172/'Summers_Europe (WGV from DB)'!$AC$1</f>
        <v>0.71022229362686284</v>
      </c>
      <c r="Q173" s="4">
        <v>42631</v>
      </c>
      <c r="R173" s="150">
        <f>+Summers_Europe_TWh!R172/'Summers_Europe (WGV from DB)'!$AC$1</f>
        <v>0.83644731848122689</v>
      </c>
      <c r="T173" s="4">
        <v>42996</v>
      </c>
      <c r="U173" s="150">
        <f>+Summers_Europe_TWh!U172/'Summers_Europe (WGV from DB)'!$AC$1</f>
        <v>0.77642038495615795</v>
      </c>
      <c r="W173" s="4">
        <v>43361</v>
      </c>
      <c r="X173" s="150">
        <f>+Summers_Europe_TWh!X172/'Summers_Europe (WGV from DB)'!$AC$1</f>
        <v>0.75027122459633844</v>
      </c>
    </row>
    <row r="174" spans="1:33" x14ac:dyDescent="0.25">
      <c r="A174" s="15"/>
      <c r="B174" s="4">
        <v>40805</v>
      </c>
      <c r="C174" s="150">
        <f>+Summers_Europe_TWh!C173/'Summers_Europe (WGV from DB)'!$AC$1</f>
        <v>0.52285452029690116</v>
      </c>
      <c r="E174" s="4">
        <v>41171</v>
      </c>
      <c r="F174" s="150">
        <f>+Summers_Europe_TWh!F173/'Summers_Europe (WGV from DB)'!$AC$1</f>
        <v>0.6157774719004977</v>
      </c>
      <c r="H174" s="4">
        <v>41536</v>
      </c>
      <c r="I174" s="150">
        <f>+Summers_Europe_TWh!I173/'Summers_Europe (WGV from DB)'!$AC$1</f>
        <v>0.57462831638515421</v>
      </c>
      <c r="K174" s="4">
        <v>41901</v>
      </c>
      <c r="L174" s="150">
        <f>+Summers_Europe_TWh!L173/'Summers_Europe (WGV from DB)'!$AC$1</f>
        <v>0.75130283374542206</v>
      </c>
      <c r="N174" s="4">
        <v>42266</v>
      </c>
      <c r="O174" s="150">
        <f>+Summers_Europe_TWh!O173/'Summers_Europe (WGV from DB)'!$AC$1</f>
        <v>0.71360285707818027</v>
      </c>
      <c r="Q174" s="4">
        <v>42632</v>
      </c>
      <c r="R174" s="150">
        <f>+Summers_Europe_TWh!R173/'Summers_Europe (WGV from DB)'!$AC$1</f>
        <v>0.83796134936097411</v>
      </c>
      <c r="T174" s="4">
        <v>42997</v>
      </c>
      <c r="U174" s="150">
        <f>+Summers_Europe_TWh!U173/'Summers_Europe (WGV from DB)'!$AC$1</f>
        <v>0.77694261947160514</v>
      </c>
      <c r="W174" s="4">
        <v>43362</v>
      </c>
      <c r="X174" s="150">
        <f>+Summers_Europe_TWh!X173/'Summers_Europe (WGV from DB)'!$AC$1</f>
        <v>0.75332782472368665</v>
      </c>
    </row>
    <row r="175" spans="1:33" x14ac:dyDescent="0.25">
      <c r="A175" s="15"/>
      <c r="B175" s="4">
        <v>40806</v>
      </c>
      <c r="C175" s="150">
        <f>+Summers_Europe_TWh!C174/'Summers_Europe (WGV from DB)'!$AC$1</f>
        <v>0.52334328388708784</v>
      </c>
      <c r="E175" s="4">
        <v>41172</v>
      </c>
      <c r="F175" s="150">
        <f>+Summers_Europe_TWh!F174/'Summers_Europe (WGV from DB)'!$AC$1</f>
        <v>0.61665370549126652</v>
      </c>
      <c r="H175" s="4">
        <v>41537</v>
      </c>
      <c r="I175" s="150">
        <f>+Summers_Europe_TWh!I174/'Summers_Europe (WGV from DB)'!$AC$1</f>
        <v>0.57695428144661698</v>
      </c>
      <c r="K175" s="4">
        <v>41902</v>
      </c>
      <c r="L175" s="150">
        <f>+Summers_Europe_TWh!L174/'Summers_Europe (WGV from DB)'!$AC$1</f>
        <v>0.7527687721904528</v>
      </c>
      <c r="N175" s="4">
        <v>42267</v>
      </c>
      <c r="O175" s="150">
        <f>+Summers_Europe_TWh!O174/'Summers_Europe (WGV from DB)'!$AC$1</f>
        <v>0.7170534452283982</v>
      </c>
      <c r="Q175" s="4">
        <v>42633</v>
      </c>
      <c r="R175" s="150">
        <f>+Summers_Europe_TWh!R174/'Summers_Europe (WGV from DB)'!$AC$1</f>
        <v>0.83942050553957026</v>
      </c>
      <c r="T175" s="4">
        <v>42998</v>
      </c>
      <c r="U175" s="150">
        <f>+Summers_Europe_TWh!U174/'Summers_Europe (WGV from DB)'!$AC$1</f>
        <v>0.77764454000687211</v>
      </c>
      <c r="W175" s="4">
        <v>43363</v>
      </c>
      <c r="X175" s="150">
        <f>+Summers_Europe_TWh!X174/'Summers_Europe (WGV from DB)'!$AC$1</f>
        <v>0.7550181945307276</v>
      </c>
    </row>
    <row r="176" spans="1:33" x14ac:dyDescent="0.25">
      <c r="A176" s="15"/>
      <c r="B176" s="4">
        <v>40807</v>
      </c>
      <c r="C176" s="150">
        <f>+Summers_Europe_TWh!C175/'Summers_Europe (WGV from DB)'!$AC$1</f>
        <v>0.52389467334006457</v>
      </c>
      <c r="E176" s="4">
        <v>41173</v>
      </c>
      <c r="F176" s="150">
        <f>+Summers_Europe_TWh!F175/'Summers_Europe (WGV from DB)'!$AC$1</f>
        <v>0.61768839748872928</v>
      </c>
      <c r="H176" s="4">
        <v>41538</v>
      </c>
      <c r="I176" s="150">
        <f>+Summers_Europe_TWh!I175/'Summers_Europe (WGV from DB)'!$AC$1</f>
        <v>0.57888106168365627</v>
      </c>
      <c r="K176" s="4">
        <v>41903</v>
      </c>
      <c r="L176" s="150">
        <f>+Summers_Europe_TWh!L175/'Summers_Europe (WGV from DB)'!$AC$1</f>
        <v>0.75447182571653981</v>
      </c>
      <c r="N176" s="4">
        <v>42268</v>
      </c>
      <c r="O176" s="150">
        <f>+Summers_Europe_TWh!O175/'Summers_Europe (WGV from DB)'!$AC$1</f>
        <v>0.71975895296603931</v>
      </c>
      <c r="Q176" s="4">
        <v>42634</v>
      </c>
      <c r="R176" s="150">
        <f>+Summers_Europe_TWh!R175/'Summers_Europe (WGV from DB)'!$AC$1</f>
        <v>0.84137212472640832</v>
      </c>
      <c r="T176" s="4">
        <v>42999</v>
      </c>
      <c r="U176" s="150">
        <f>+Summers_Europe_TWh!U175/'Summers_Europe (WGV from DB)'!$AC$1</f>
        <v>0.77331701361482741</v>
      </c>
      <c r="W176" s="4">
        <v>43364</v>
      </c>
      <c r="X176" s="150">
        <f>+Summers_Europe_TWh!X175/'Summers_Europe (WGV from DB)'!$AC$1</f>
        <v>0.75674027363538388</v>
      </c>
    </row>
    <row r="177" spans="1:33" x14ac:dyDescent="0.25">
      <c r="A177" s="15"/>
      <c r="B177" s="4">
        <v>40808</v>
      </c>
      <c r="C177" s="150">
        <f>+Summers_Europe_TWh!C176/'Summers_Europe (WGV from DB)'!$AC$1</f>
        <v>0.52451326888770922</v>
      </c>
      <c r="E177" s="4">
        <v>41174</v>
      </c>
      <c r="F177" s="150">
        <f>+Summers_Europe_TWh!F176/'Summers_Europe (WGV from DB)'!$AC$1</f>
        <v>0.61914429465618182</v>
      </c>
      <c r="H177" s="4">
        <v>41539</v>
      </c>
      <c r="I177" s="150">
        <f>+Summers_Europe_TWh!I176/'Summers_Europe (WGV from DB)'!$AC$1</f>
        <v>0.5811083755969827</v>
      </c>
      <c r="K177" s="4">
        <v>41904</v>
      </c>
      <c r="L177" s="150">
        <f>+Summers_Europe_TWh!L176/'Summers_Europe (WGV from DB)'!$AC$1</f>
        <v>0.75543913545657027</v>
      </c>
      <c r="N177" s="4">
        <v>42269</v>
      </c>
      <c r="O177" s="150">
        <f>+Summers_Europe_TWh!O176/'Summers_Europe (WGV from DB)'!$AC$1</f>
        <v>0.72192601921389654</v>
      </c>
      <c r="Q177" s="4">
        <v>42635</v>
      </c>
      <c r="R177" s="150">
        <f>+Summers_Europe_TWh!R176/'Summers_Europe (WGV from DB)'!$AC$1</f>
        <v>0.84038076876901957</v>
      </c>
      <c r="T177" s="4">
        <v>43000</v>
      </c>
      <c r="U177" s="150">
        <f>+Summers_Europe_TWh!U176/'Summers_Europe (WGV from DB)'!$AC$1</f>
        <v>0.77502993225572814</v>
      </c>
      <c r="W177" s="4">
        <v>43365</v>
      </c>
      <c r="X177" s="150">
        <f>+Summers_Europe_TWh!X176/'Summers_Europe (WGV from DB)'!$AC$1</f>
        <v>0.76099064073656475</v>
      </c>
    </row>
    <row r="178" spans="1:33" x14ac:dyDescent="0.25">
      <c r="A178" s="15"/>
      <c r="B178" s="4">
        <v>40809</v>
      </c>
      <c r="C178" s="150">
        <f>+Summers_Europe_TWh!C177/'Summers_Europe (WGV from DB)'!$AC$1</f>
        <v>0.52494072783583956</v>
      </c>
      <c r="E178" s="4">
        <v>41175</v>
      </c>
      <c r="F178" s="150">
        <f>+Summers_Europe_TWh!F177/'Summers_Europe (WGV from DB)'!$AC$1</f>
        <v>0.62048145812034161</v>
      </c>
      <c r="H178" s="4">
        <v>41540</v>
      </c>
      <c r="I178" s="150">
        <f>+Summers_Europe_TWh!I177/'Summers_Europe (WGV from DB)'!$AC$1</f>
        <v>0.58257898235527328</v>
      </c>
      <c r="K178" s="4">
        <v>41905</v>
      </c>
      <c r="L178" s="150">
        <f>+Summers_Europe_TWh!L177/'Summers_Europe (WGV from DB)'!$AC$1</f>
        <v>0.7556219924061518</v>
      </c>
      <c r="N178" s="4">
        <v>42270</v>
      </c>
      <c r="O178" s="150">
        <f>+Summers_Europe_TWh!O177/'Summers_Europe (WGV from DB)'!$AC$1</f>
        <v>0.72391903665039892</v>
      </c>
      <c r="Q178" s="4">
        <v>42636</v>
      </c>
      <c r="R178" s="150">
        <f>+Summers_Europe_TWh!R177/'Summers_Europe (WGV from DB)'!$AC$1</f>
        <v>0.84232128970169218</v>
      </c>
      <c r="T178" s="4">
        <v>43001</v>
      </c>
      <c r="U178" s="150">
        <f>+Summers_Europe_TWh!U177/'Summers_Europe (WGV from DB)'!$AC$1</f>
        <v>0.77801597919588217</v>
      </c>
      <c r="W178" s="4">
        <v>43366</v>
      </c>
      <c r="X178" s="150">
        <f>+Summers_Europe_TWh!X177/'Summers_Europe (WGV from DB)'!$AC$1</f>
        <v>0.7645940500850118</v>
      </c>
    </row>
    <row r="179" spans="1:33" x14ac:dyDescent="0.25">
      <c r="A179" s="15"/>
      <c r="B179" s="4">
        <v>40810</v>
      </c>
      <c r="C179" s="150">
        <f>+Summers_Europe_TWh!C178/'Summers_Europe (WGV from DB)'!$AC$1</f>
        <v>0.52566581377464228</v>
      </c>
      <c r="E179" s="4">
        <v>41176</v>
      </c>
      <c r="F179" s="150">
        <f>+Summers_Europe_TWh!F178/'Summers_Europe (WGV from DB)'!$AC$1</f>
        <v>0.62165329282999049</v>
      </c>
      <c r="H179" s="4">
        <v>41541</v>
      </c>
      <c r="I179" s="150">
        <f>+Summers_Europe_TWh!I178/'Summers_Europe (WGV from DB)'!$AC$1</f>
        <v>0.58403655306898883</v>
      </c>
      <c r="K179" s="4">
        <v>41906</v>
      </c>
      <c r="L179" s="150">
        <f>+Summers_Europe_TWh!L178/'Summers_Europe (WGV from DB)'!$AC$1</f>
        <v>0.7561417606428954</v>
      </c>
      <c r="N179" s="4">
        <v>42271</v>
      </c>
      <c r="O179" s="150">
        <f>+Summers_Europe_TWh!O178/'Summers_Europe (WGV from DB)'!$AC$1</f>
        <v>0.72535150417016903</v>
      </c>
      <c r="Q179" s="4">
        <v>42637</v>
      </c>
      <c r="R179" s="150">
        <f>+Summers_Europe_TWh!R178/'Summers_Europe (WGV from DB)'!$AC$1</f>
        <v>0.84501834162663592</v>
      </c>
      <c r="T179" s="4">
        <v>43002</v>
      </c>
      <c r="U179" s="150">
        <f>+Summers_Europe_TWh!U178/'Summers_Europe (WGV from DB)'!$AC$1</f>
        <v>0.78121597581355717</v>
      </c>
      <c r="W179" s="4">
        <v>43367</v>
      </c>
      <c r="X179" s="150">
        <f>+Summers_Europe_TWh!X178/'Summers_Europe (WGV from DB)'!$AC$1</f>
        <v>0.76627200041715349</v>
      </c>
      <c r="AA179" s="221">
        <v>43373</v>
      </c>
      <c r="AB179" s="221"/>
      <c r="AC179" s="221"/>
      <c r="AE179" s="221">
        <v>43374</v>
      </c>
      <c r="AF179" s="221"/>
      <c r="AG179" s="221"/>
    </row>
    <row r="180" spans="1:33" x14ac:dyDescent="0.25">
      <c r="A180" s="15"/>
      <c r="B180" s="21">
        <v>40811</v>
      </c>
      <c r="C180" s="151">
        <f>+Summers_Europe_TWh!C179/'Summers_Europe (WGV from DB)'!$AC$1</f>
        <v>0.52654380899305631</v>
      </c>
      <c r="D180" s="23">
        <f>+C$185-C180</f>
        <v>2.8731266080908036E-3</v>
      </c>
      <c r="E180" s="21">
        <v>41177</v>
      </c>
      <c r="F180" s="151">
        <f>+Summers_Europe_TWh!F179/'Summers_Europe (WGV from DB)'!$AC$1</f>
        <v>0.62267397988767337</v>
      </c>
      <c r="G180" s="23">
        <f>+F$185-F180</f>
        <v>6.4027237582000573E-3</v>
      </c>
      <c r="H180" s="21">
        <v>41542</v>
      </c>
      <c r="I180" s="151">
        <f>+Summers_Europe_TWh!I179/'Summers_Europe (WGV from DB)'!$AC$1</f>
        <v>0.58519182847877205</v>
      </c>
      <c r="J180" s="167">
        <f>+I$185-I180</f>
        <v>7.7828709369048843E-3</v>
      </c>
      <c r="K180" s="21">
        <v>41907</v>
      </c>
      <c r="L180" s="151">
        <f>+Summers_Europe_TWh!L179/'Summers_Europe (WGV from DB)'!$AC$1</f>
        <v>0.75661977830444582</v>
      </c>
      <c r="M180" s="23">
        <f>+L$185-L180</f>
        <v>6.4663185161950576E-3</v>
      </c>
      <c r="N180" s="21">
        <v>42272</v>
      </c>
      <c r="O180" s="151">
        <f>+Summers_Europe_TWh!O179/'Summers_Europe (WGV from DB)'!$AC$1</f>
        <v>0.7272549428409083</v>
      </c>
      <c r="P180" s="23">
        <f>+O$185-O180</f>
        <v>9.9612996830743539E-3</v>
      </c>
      <c r="Q180" s="21">
        <v>42638</v>
      </c>
      <c r="R180" s="151">
        <f>+Summers_Europe_TWh!R179/'Summers_Europe (WGV from DB)'!$AC$1</f>
        <v>0.84772596331745143</v>
      </c>
      <c r="S180" s="23">
        <f>+R$185-R180</f>
        <v>7.3483654781933971E-3</v>
      </c>
      <c r="T180" s="21">
        <v>43003</v>
      </c>
      <c r="U180" s="151">
        <f>+Summers_Europe_TWh!U179/'Summers_Europe (WGV from DB)'!$AC$1</f>
        <v>0.78258537706362574</v>
      </c>
      <c r="V180" s="23">
        <f>+U$185-U180</f>
        <v>1.0104960417547937E-2</v>
      </c>
      <c r="W180" s="21">
        <v>43368</v>
      </c>
      <c r="X180" s="151">
        <f>+Summers_Europe_TWh!X179/'Summers_Europe (WGV from DB)'!$AC$1</f>
        <v>0.76758899324477459</v>
      </c>
      <c r="AA180" s="17" t="s">
        <v>22</v>
      </c>
      <c r="AB180" s="165">
        <f>+AVERAGE(D180,G180,J180,M180,P180,S180,V180)</f>
        <v>7.2770950568866411E-3</v>
      </c>
      <c r="AC180" s="166">
        <f>+$X$180+AB180</f>
        <v>0.77486608830166126</v>
      </c>
      <c r="AE180" s="165" t="s">
        <v>22</v>
      </c>
      <c r="AF180" s="165">
        <f>+AVERAGE(G181,J181,M181,P181,S181,V181,D181)</f>
        <v>1.5108247174327223E-2</v>
      </c>
      <c r="AG180" s="166">
        <f>+$X$180+AF180</f>
        <v>0.78269724041910183</v>
      </c>
    </row>
    <row r="181" spans="1:33" x14ac:dyDescent="0.25">
      <c r="A181" s="15"/>
      <c r="B181" s="4">
        <v>40812</v>
      </c>
      <c r="C181" s="150">
        <f>+Summers_Europe_TWh!C180/'Summers_Europe (WGV from DB)'!$AC$1</f>
        <v>0.52718063738682974</v>
      </c>
      <c r="D181" s="23">
        <f>+C$186-C180</f>
        <v>3.468292508053139E-3</v>
      </c>
      <c r="E181" s="4">
        <v>41178</v>
      </c>
      <c r="F181" s="150">
        <f>+Summers_Europe_TWh!F180/'Summers_Europe (WGV from DB)'!$AC$1</f>
        <v>0.62362631579271877</v>
      </c>
      <c r="G181" s="23">
        <f>+F$186-F180</f>
        <v>8.1994958750166713E-3</v>
      </c>
      <c r="H181" s="4">
        <v>41543</v>
      </c>
      <c r="I181" s="150">
        <f>+Summers_Europe_TWh!I180/'Summers_Europe (WGV from DB)'!$AC$1</f>
        <v>0.58618318443616069</v>
      </c>
      <c r="J181" s="167">
        <f>+I$186-I180</f>
        <v>5.2631972995657472E-2</v>
      </c>
      <c r="K181" s="4">
        <v>41908</v>
      </c>
      <c r="L181" s="150">
        <f>+Summers_Europe_TWh!L180/'Summers_Europe (WGV from DB)'!$AC$1</f>
        <v>0.75711902357912186</v>
      </c>
      <c r="M181" s="23">
        <f>+L$186-L180</f>
        <v>7.4111675037480396E-3</v>
      </c>
      <c r="N181" s="4">
        <v>42273</v>
      </c>
      <c r="O181" s="150">
        <f>+Summers_Europe_TWh!O180/'Summers_Europe (WGV from DB)'!$AC$1</f>
        <v>0.72977151601359169</v>
      </c>
      <c r="P181" s="23">
        <f>+O$186-O180</f>
        <v>1.1378088716801349E-2</v>
      </c>
      <c r="Q181" s="4">
        <v>42639</v>
      </c>
      <c r="R181" s="150">
        <f>+Summers_Europe_TWh!R180/'Summers_Europe (WGV from DB)'!$AC$1</f>
        <v>0.84902393056650338</v>
      </c>
      <c r="S181" s="23">
        <f>+R$186-R180</f>
        <v>9.1808105548272234E-3</v>
      </c>
      <c r="T181" s="4">
        <v>43004</v>
      </c>
      <c r="U181" s="150">
        <f>+Summers_Europe_TWh!U180/'Summers_Europe (WGV from DB)'!$AC$1</f>
        <v>0.7843596003465827</v>
      </c>
      <c r="V181" s="23">
        <f>+U$186-U180</f>
        <v>1.3487902066186663E-2</v>
      </c>
      <c r="W181" s="4">
        <v>43369</v>
      </c>
      <c r="X181" s="150">
        <f>+Summers_Europe_TWh!X180/'Summers_Europe (WGV from DB)'!$AC$1</f>
        <v>0.76891664391964976</v>
      </c>
      <c r="AA181" s="17" t="s">
        <v>23</v>
      </c>
      <c r="AB181" s="165">
        <f>+MIN(D180,G180,J180,M180,P180,S180,V180)</f>
        <v>2.8731266080908036E-3</v>
      </c>
      <c r="AC181" s="168">
        <f>+$X$180+AB181</f>
        <v>0.77046211985286539</v>
      </c>
      <c r="AE181" s="165" t="s">
        <v>23</v>
      </c>
      <c r="AF181" s="165">
        <f>+MIN(G181,J181,M181,P181,S181,V181,D181)</f>
        <v>3.468292508053139E-3</v>
      </c>
      <c r="AG181" s="165">
        <f>+$X$180+AF181</f>
        <v>0.77105728575282773</v>
      </c>
    </row>
    <row r="182" spans="1:33" x14ac:dyDescent="0.25">
      <c r="A182" s="15"/>
      <c r="B182" s="4">
        <v>40813</v>
      </c>
      <c r="C182" s="150">
        <f>+Summers_Europe_TWh!C181/'Summers_Europe (WGV from DB)'!$AC$1</f>
        <v>0.52773775212965379</v>
      </c>
      <c r="E182" s="4">
        <v>41179</v>
      </c>
      <c r="F182" s="150">
        <f>+Summers_Europe_TWh!F181/'Summers_Europe (WGV from DB)'!$AC$1</f>
        <v>0.62470416766749137</v>
      </c>
      <c r="H182" s="4">
        <v>41544</v>
      </c>
      <c r="I182" s="150">
        <f>+Summers_Europe_TWh!I181/'Summers_Europe (WGV from DB)'!$AC$1</f>
        <v>0.58736294647021348</v>
      </c>
      <c r="K182" s="4">
        <v>41909</v>
      </c>
      <c r="L182" s="150">
        <f>+Summers_Europe_TWh!L181/'Summers_Europe (WGV from DB)'!$AC$1</f>
        <v>0.75878578757571591</v>
      </c>
      <c r="N182" s="4">
        <v>42274</v>
      </c>
      <c r="O182" s="150">
        <f>+Summers_Europe_TWh!O181/'Summers_Europe (WGV from DB)'!$AC$1</f>
        <v>0.73235679266444165</v>
      </c>
      <c r="Q182" s="4">
        <v>42640</v>
      </c>
      <c r="R182" s="150">
        <f>+Summers_Europe_TWh!R181/'Summers_Europe (WGV from DB)'!$AC$1</f>
        <v>0.85047172424678752</v>
      </c>
      <c r="T182" s="4">
        <v>43005</v>
      </c>
      <c r="U182" s="150">
        <f>+Summers_Europe_TWh!U181/'Summers_Europe (WGV from DB)'!$AC$1</f>
        <v>0.78576626002134919</v>
      </c>
      <c r="W182" s="4">
        <v>43370</v>
      </c>
      <c r="X182" s="150">
        <f>+Summers_Europe_TWh!X181/'Summers_Europe (WGV from DB)'!$AC$1</f>
        <v>0.77089838693922219</v>
      </c>
      <c r="AA182" s="17" t="s">
        <v>24</v>
      </c>
      <c r="AB182" s="165">
        <f>+MAX(D180,G180,J180,M180,P180,S180,V180)</f>
        <v>1.0104960417547937E-2</v>
      </c>
      <c r="AC182" s="168">
        <f>+$X$180+AB182</f>
        <v>0.77769395366232252</v>
      </c>
      <c r="AE182" s="165" t="s">
        <v>24</v>
      </c>
      <c r="AF182" s="165">
        <f>+MAX(G181,J181,M181,P181,S181,V181,D181)</f>
        <v>5.2631972995657472E-2</v>
      </c>
      <c r="AG182" s="165">
        <f>+$X$180+AF182</f>
        <v>0.82022096624043206</v>
      </c>
    </row>
    <row r="183" spans="1:33" x14ac:dyDescent="0.25">
      <c r="A183" s="15"/>
      <c r="B183" s="4">
        <v>40814</v>
      </c>
      <c r="C183" s="150">
        <f>+Summers_Europe_TWh!C182/'Summers_Europe (WGV from DB)'!$AC$1</f>
        <v>0.52822378519699009</v>
      </c>
      <c r="E183" s="4">
        <v>41180</v>
      </c>
      <c r="F183" s="150">
        <f>+Summers_Europe_TWh!F182/'Summers_Europe (WGV from DB)'!$AC$1</f>
        <v>0.62604168345718014</v>
      </c>
      <c r="H183" s="4">
        <v>41545</v>
      </c>
      <c r="I183" s="150">
        <f>+Summers_Europe_TWh!I182/'Summers_Europe (WGV from DB)'!$AC$1</f>
        <v>0.58947927784188647</v>
      </c>
      <c r="K183" s="4">
        <v>41910</v>
      </c>
      <c r="L183" s="150">
        <f>+Summers_Europe_TWh!L182/'Summers_Europe (WGV from DB)'!$AC$1</f>
        <v>0.7604697274418516</v>
      </c>
      <c r="N183" s="4">
        <v>42275</v>
      </c>
      <c r="O183" s="150">
        <f>+Summers_Europe_TWh!O182/'Summers_Europe (WGV from DB)'!$AC$1</f>
        <v>0.73412062234429132</v>
      </c>
      <c r="Q183" s="4">
        <v>42641</v>
      </c>
      <c r="R183" s="150">
        <f>+Summers_Europe_TWh!R182/'Summers_Europe (WGV from DB)'!$AC$1</f>
        <v>0.85233940187632729</v>
      </c>
      <c r="T183" s="4">
        <v>43006</v>
      </c>
      <c r="U183" s="150">
        <f>+Summers_Europe_TWh!U182/'Summers_Europe (WGV from DB)'!$AC$1</f>
        <v>0.78773012252032193</v>
      </c>
      <c r="W183" s="4">
        <v>43371</v>
      </c>
      <c r="X183" s="150">
        <f>+Summers_Europe_TWh!X182/'Summers_Europe (WGV from DB)'!$AC$1</f>
        <v>0.77387835626400003</v>
      </c>
    </row>
    <row r="184" spans="1:33" x14ac:dyDescent="0.25">
      <c r="A184" s="15"/>
      <c r="B184" s="4">
        <v>40815</v>
      </c>
      <c r="C184" s="150">
        <f>+Summers_Europe_TWh!C183/'Summers_Europe (WGV from DB)'!$AC$1</f>
        <v>0.52894067956724211</v>
      </c>
      <c r="E184" s="4">
        <v>41181</v>
      </c>
      <c r="F184" s="150">
        <f>+Summers_Europe_TWh!F183/'Summers_Europe (WGV from DB)'!$AC$1</f>
        <v>0.62752788062013176</v>
      </c>
      <c r="H184" s="4">
        <v>41546</v>
      </c>
      <c r="I184" s="150">
        <f>+Summers_Europe_TWh!I183/'Summers_Europe (WGV from DB)'!$AC$1</f>
        <v>0.59173979843632651</v>
      </c>
      <c r="K184" s="4">
        <v>41911</v>
      </c>
      <c r="L184" s="150">
        <f>+Summers_Europe_TWh!L183/'Summers_Europe (WGV from DB)'!$AC$1</f>
        <v>0.76140286160556336</v>
      </c>
      <c r="N184" s="4">
        <v>42276</v>
      </c>
      <c r="O184" s="150">
        <f>+Summers_Europe_TWh!O183/'Summers_Europe (WGV from DB)'!$AC$1</f>
        <v>0.73587282528168207</v>
      </c>
      <c r="Q184" s="4">
        <v>42642</v>
      </c>
      <c r="R184" s="150">
        <f>+Summers_Europe_TWh!R183/'Summers_Europe (WGV from DB)'!$AC$1</f>
        <v>0.8537676414897486</v>
      </c>
      <c r="T184" s="4">
        <v>43007</v>
      </c>
      <c r="U184" s="150">
        <f>+Summers_Europe_TWh!U183/'Summers_Europe (WGV from DB)'!$AC$1</f>
        <v>0.79009695734315544</v>
      </c>
      <c r="W184" s="4">
        <v>43372</v>
      </c>
      <c r="X184" s="150">
        <f>+Summers_Europe_TWh!X183/'Summers_Europe (WGV from DB)'!$AC$1</f>
        <v>0.77636137043004061</v>
      </c>
    </row>
    <row r="185" spans="1:33" x14ac:dyDescent="0.25">
      <c r="A185" s="15"/>
      <c r="B185" s="4">
        <v>40816</v>
      </c>
      <c r="C185" s="148">
        <f>+Summers_Europe_TWh!C184/'Summers_Europe (WGV from DB)'!$AC$1</f>
        <v>0.52941693560114711</v>
      </c>
      <c r="E185" s="4">
        <v>41182</v>
      </c>
      <c r="F185" s="154">
        <f>+Summers_Europe_TWh!F184/'Summers_Europe (WGV from DB)'!$AC$1</f>
        <v>0.62907670364587343</v>
      </c>
      <c r="H185" s="4">
        <v>41547</v>
      </c>
      <c r="I185" s="155">
        <f>+Summers_Europe_TWh!I184/'Summers_Europe (WGV from DB)'!$AC$1</f>
        <v>0.59297469941567693</v>
      </c>
      <c r="K185" s="4">
        <v>41912</v>
      </c>
      <c r="L185" s="156">
        <f>+Summers_Europe_TWh!L184/'Summers_Europe (WGV from DB)'!$AC$1</f>
        <v>0.76308609682064088</v>
      </c>
      <c r="N185" s="4">
        <v>42277</v>
      </c>
      <c r="O185" s="157">
        <f>+Summers_Europe_TWh!O184/'Summers_Europe (WGV from DB)'!$AC$1</f>
        <v>0.73721624252398266</v>
      </c>
      <c r="Q185" s="4">
        <v>42643</v>
      </c>
      <c r="R185" s="158">
        <f>+Summers_Europe_TWh!R184/'Summers_Europe (WGV from DB)'!$AC$1</f>
        <v>0.85507432879564482</v>
      </c>
      <c r="T185" s="4">
        <v>43008</v>
      </c>
      <c r="U185" s="159">
        <f>+Summers_Europe_TWh!U184/'Summers_Europe (WGV from DB)'!$AC$1</f>
        <v>0.79269033748117368</v>
      </c>
      <c r="W185" s="4">
        <v>43373</v>
      </c>
      <c r="X185" s="150">
        <f>+Summers_Europe_TWh!X184/'Summers_Europe (WGV from DB)'!$AC$1</f>
        <v>0.77888992267071211</v>
      </c>
      <c r="AB185" s="24"/>
      <c r="AC185" s="99"/>
      <c r="AD185" s="100"/>
    </row>
    <row r="186" spans="1:33" x14ac:dyDescent="0.25">
      <c r="B186" s="4">
        <v>40817</v>
      </c>
      <c r="C186" s="148">
        <f>+Summers_Europe_TWh!C185/'Summers_Europe (WGV from DB)'!$AC$1</f>
        <v>0.53001210150110944</v>
      </c>
      <c r="E186" s="4">
        <v>41183</v>
      </c>
      <c r="F186" s="154">
        <f>+Summers_Europe_TWh!F185/'Summers_Europe (WGV from DB)'!$AC$1</f>
        <v>0.63087347576269004</v>
      </c>
      <c r="H186" s="4">
        <v>41548</v>
      </c>
      <c r="I186" s="155">
        <f>+Summers_Europe_TWh!I185/'Summers_Europe (WGV from DB)'!$AC$1</f>
        <v>0.63782380147442952</v>
      </c>
      <c r="K186" s="4">
        <v>41913</v>
      </c>
      <c r="L186" s="156">
        <f>+Summers_Europe_TWh!L185/'Summers_Europe (WGV from DB)'!$AC$1</f>
        <v>0.76403094580819386</v>
      </c>
      <c r="N186" s="4">
        <v>42278</v>
      </c>
      <c r="O186" s="157">
        <f>+Summers_Europe_TWh!O185/'Summers_Europe (WGV from DB)'!$AC$1</f>
        <v>0.73863303155770965</v>
      </c>
      <c r="Q186" s="4">
        <v>42644</v>
      </c>
      <c r="R186" s="158">
        <f>+Summers_Europe_TWh!R185/'Summers_Europe (WGV from DB)'!$AC$1</f>
        <v>0.85690677387227865</v>
      </c>
      <c r="T186" s="4">
        <v>43009</v>
      </c>
      <c r="U186" s="159">
        <f>+Summers_Europe_TWh!U185/'Summers_Europe (WGV from DB)'!$AC$1</f>
        <v>0.79607327912981241</v>
      </c>
      <c r="W186" s="4">
        <v>43374</v>
      </c>
      <c r="X186" s="150">
        <f>+Summers_Europe_TWh!X185/'Summers_Europe (WGV from DB)'!$AC$1</f>
        <v>0.7916618992618516</v>
      </c>
      <c r="AB186" s="24"/>
      <c r="AC186" s="25"/>
      <c r="AD186" s="101"/>
    </row>
    <row r="188" spans="1:33" x14ac:dyDescent="0.25">
      <c r="AA188" s="222" t="s">
        <v>52</v>
      </c>
      <c r="AB188" s="222"/>
      <c r="AC188" s="222"/>
    </row>
    <row r="189" spans="1:33" x14ac:dyDescent="0.25">
      <c r="AA189" s="39" t="s">
        <v>22</v>
      </c>
      <c r="AB189" s="108">
        <f>+AVERAGE(Winters_Europe!D33,Winters_Europe!G33,Winters_Europe!J33,Winters_Europe!M33,Winters_Europe!P33,Winters_Europe!S33,Winters_Europe!V33)</f>
        <v>2.107142857142855</v>
      </c>
      <c r="AC189" s="108">
        <f>+$X$186+AB189</f>
        <v>2.8988047564047066</v>
      </c>
    </row>
    <row r="190" spans="1:33" x14ac:dyDescent="0.25">
      <c r="AA190" s="39" t="s">
        <v>24</v>
      </c>
      <c r="AB190" s="39">
        <f>+MAX(Winters_Europe!D33,Winters_Europe!G33,Winters_Europe!J33,Winters_Europe!M33,Winters_Europe!P33,Winters_Europe!S33,Winters_Europe!V33)</f>
        <v>4.3199999999999932</v>
      </c>
      <c r="AC190" s="108">
        <f>+$X$186+AB190</f>
        <v>5.1116618992618452</v>
      </c>
    </row>
    <row r="191" spans="1:33" x14ac:dyDescent="0.25">
      <c r="AA191" s="39" t="s">
        <v>23</v>
      </c>
      <c r="AB191" s="39">
        <f>+MIN(Winters_Europe!D33,Winters_Europe!G33,Winters_Europe!J33,Winters_Europe!M33,Winters_Europe!P33,Winters_Europe!S33,Winters_Europe!V33)</f>
        <v>0.17000000000000171</v>
      </c>
      <c r="AC191" s="108">
        <f>+$X$186+AB191</f>
        <v>0.9616618992618533</v>
      </c>
    </row>
    <row r="192" spans="1:33" x14ac:dyDescent="0.25">
      <c r="AD192" s="24"/>
    </row>
    <row r="193" spans="30:30" x14ac:dyDescent="0.25">
      <c r="AD193" s="24"/>
    </row>
    <row r="194" spans="30:30" x14ac:dyDescent="0.25">
      <c r="AD194" s="24"/>
    </row>
  </sheetData>
  <mergeCells count="13">
    <mergeCell ref="AA188:AC188"/>
    <mergeCell ref="AE155:AG155"/>
    <mergeCell ref="AE143:AG143"/>
    <mergeCell ref="AE136:AG136"/>
    <mergeCell ref="AA136:AC136"/>
    <mergeCell ref="AA143:AC143"/>
    <mergeCell ref="AA155:AC155"/>
    <mergeCell ref="AA169:AC169"/>
    <mergeCell ref="AE169:AG169"/>
    <mergeCell ref="AA164:AC164"/>
    <mergeCell ref="AE164:AG164"/>
    <mergeCell ref="AA179:AC179"/>
    <mergeCell ref="AE179:AG17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75E0-7204-4E37-9BAB-429684B5546A}">
  <dimension ref="A1:AT190"/>
  <sheetViews>
    <sheetView topLeftCell="U1" zoomScale="85" zoomScaleNormal="85" workbookViewId="0">
      <selection activeCell="AG178" sqref="AG178"/>
    </sheetView>
  </sheetViews>
  <sheetFormatPr defaultRowHeight="15" x14ac:dyDescent="0.25"/>
  <cols>
    <col min="1" max="1" width="4.7109375" customWidth="1"/>
    <col min="2" max="2" width="10.7109375" bestFit="1" customWidth="1"/>
    <col min="3" max="3" width="9.140625" style="6"/>
    <col min="5" max="5" width="10.7109375" bestFit="1" customWidth="1"/>
    <col min="6" max="6" width="9.140625" style="6"/>
    <col min="8" max="8" width="10.7109375" bestFit="1" customWidth="1"/>
    <col min="9" max="9" width="9.140625" style="6"/>
    <col min="11" max="11" width="10.7109375" bestFit="1" customWidth="1"/>
    <col min="12" max="12" width="9.140625" style="6"/>
    <col min="14" max="14" width="10.7109375" bestFit="1" customWidth="1"/>
    <col min="15" max="15" width="9.140625" style="6"/>
    <col min="17" max="17" width="10.7109375" bestFit="1" customWidth="1"/>
    <col min="18" max="18" width="9.140625" style="6"/>
    <col min="20" max="20" width="10.7109375" bestFit="1" customWidth="1"/>
    <col min="21" max="21" width="9.140625" style="6"/>
    <col min="23" max="23" width="10.7109375" bestFit="1" customWidth="1"/>
    <col min="24" max="25" width="11.5703125" style="6" customWidth="1"/>
    <col min="26" max="26" width="10.7109375" bestFit="1" customWidth="1"/>
    <col min="27" max="31" width="11.5703125" style="6" customWidth="1"/>
    <col min="34" max="34" width="16.7109375" customWidth="1"/>
    <col min="35" max="37" width="16.5703125" customWidth="1"/>
    <col min="38" max="41" width="13.7109375" customWidth="1"/>
  </cols>
  <sheetData>
    <row r="1" spans="1:42" x14ac:dyDescent="0.25">
      <c r="B1" s="8" t="s">
        <v>8</v>
      </c>
      <c r="C1" s="6" t="s">
        <v>38</v>
      </c>
      <c r="D1" s="7"/>
      <c r="E1" s="10" t="s">
        <v>9</v>
      </c>
      <c r="F1" s="6" t="s">
        <v>38</v>
      </c>
      <c r="G1" s="7"/>
      <c r="H1" s="11" t="s">
        <v>11</v>
      </c>
      <c r="I1" s="6" t="s">
        <v>38</v>
      </c>
      <c r="J1" s="7"/>
      <c r="K1" s="9" t="s">
        <v>17</v>
      </c>
      <c r="L1" s="6" t="s">
        <v>38</v>
      </c>
      <c r="M1" s="7"/>
      <c r="N1" s="12" t="s">
        <v>18</v>
      </c>
      <c r="O1" s="6" t="s">
        <v>38</v>
      </c>
      <c r="P1" s="7"/>
      <c r="Q1" s="13" t="s">
        <v>19</v>
      </c>
      <c r="R1" s="6" t="s">
        <v>38</v>
      </c>
      <c r="S1" s="7"/>
      <c r="T1" s="14" t="s">
        <v>20</v>
      </c>
      <c r="U1" s="6" t="s">
        <v>38</v>
      </c>
      <c r="W1" s="86" t="s">
        <v>44</v>
      </c>
      <c r="X1" s="6" t="s">
        <v>38</v>
      </c>
      <c r="Z1" s="86" t="s">
        <v>61</v>
      </c>
      <c r="AA1" s="6" t="s">
        <v>38</v>
      </c>
      <c r="AC1" s="193" t="s">
        <v>64</v>
      </c>
      <c r="AD1" s="6" t="s">
        <v>38</v>
      </c>
    </row>
    <row r="2" spans="1:42" x14ac:dyDescent="0.25">
      <c r="A2" s="15"/>
      <c r="B2" s="4">
        <v>40634</v>
      </c>
      <c r="C2" s="78">
        <f>+VLOOKUP(B2,'Data from AGSI_Europe'!D:G,2,FALSE)</f>
        <v>286.59030000000001</v>
      </c>
      <c r="E2" s="4">
        <v>41000</v>
      </c>
      <c r="F2" s="64">
        <f>+VLOOKUP(E2,'Data from AGSI_Europe'!D:G,2,FALSE)</f>
        <v>349.20139999999998</v>
      </c>
      <c r="H2" s="4">
        <v>41365</v>
      </c>
      <c r="I2" s="70">
        <f>+VLOOKUP(H2,'Data from AGSI_Europe'!D:G,2,FALSE)</f>
        <v>221.3657</v>
      </c>
      <c r="K2" s="4">
        <v>41730</v>
      </c>
      <c r="L2" s="71">
        <f>+VLOOKUP(K2,'Data from AGSI_Europe'!D:G,2,FALSE)</f>
        <v>436.13330000000002</v>
      </c>
      <c r="N2" s="4">
        <v>42095</v>
      </c>
      <c r="O2" s="72">
        <f>+VLOOKUP(N2,'Data from AGSI_Europe'!D:G,2,FALSE)</f>
        <v>273.53089999999997</v>
      </c>
      <c r="Q2" s="4">
        <v>42461</v>
      </c>
      <c r="R2" s="73">
        <f>+VLOOKUP(Q2,'Data from AGSI_Europe'!D:G,2,FALSE)</f>
        <v>365.86709999999999</v>
      </c>
      <c r="T2" s="4">
        <v>42826</v>
      </c>
      <c r="U2" s="77">
        <f>+VLOOKUP(T2,'Data from AGSI_Europe'!D:G,2,FALSE)</f>
        <v>281.45139999999998</v>
      </c>
      <c r="W2" s="4">
        <v>43191</v>
      </c>
      <c r="X2" s="88">
        <f>+VLOOKUP(W2,'Data from AGSI_Europe'!D:G,2,FALSE)</f>
        <v>189.6114</v>
      </c>
      <c r="Y2" s="178"/>
      <c r="Z2" s="4">
        <v>43556</v>
      </c>
      <c r="AA2" s="88">
        <f>+VLOOKUP(Z2,'Data from AGSI_Europe'!D:G,2,FALSE)</f>
        <v>446.7518</v>
      </c>
      <c r="AB2" s="178"/>
      <c r="AC2" s="4">
        <v>43922</v>
      </c>
      <c r="AD2" s="201">
        <f>+VLOOKUP(AC2,'Data from AGSI_Europe'!D:G,2,FALSE)</f>
        <v>600.33270000000005</v>
      </c>
      <c r="AE2" s="178"/>
      <c r="AH2" s="141"/>
      <c r="AI2" s="141"/>
      <c r="AJ2" s="141"/>
      <c r="AK2" s="141"/>
      <c r="AL2" s="141"/>
      <c r="AM2" s="141"/>
    </row>
    <row r="3" spans="1:42" s="106" customFormat="1" ht="25.5" customHeight="1" x14ac:dyDescent="0.25">
      <c r="A3" s="127"/>
      <c r="B3" s="105">
        <v>40635</v>
      </c>
      <c r="C3" s="133">
        <f>+VLOOKUP(B3,'Data from AGSI_Europe'!D:G,2,FALSE)</f>
        <v>287.91660000000002</v>
      </c>
      <c r="E3" s="105">
        <v>41001</v>
      </c>
      <c r="F3" s="133">
        <f>+VLOOKUP(E3,'Data from AGSI_Europe'!D:G,2,FALSE)</f>
        <v>349.47359999999998</v>
      </c>
      <c r="H3" s="105">
        <v>41366</v>
      </c>
      <c r="I3" s="133">
        <f>+VLOOKUP(H3,'Data from AGSI_Europe'!D:G,2,FALSE)</f>
        <v>218.29769999999999</v>
      </c>
      <c r="K3" s="105">
        <v>41731</v>
      </c>
      <c r="L3" s="133">
        <f>+VLOOKUP(K3,'Data from AGSI_Europe'!D:G,2,FALSE)</f>
        <v>437.3766</v>
      </c>
      <c r="N3" s="105">
        <v>42096</v>
      </c>
      <c r="O3" s="133">
        <f>+VLOOKUP(N3,'Data from AGSI_Europe'!D:G,2,FALSE)</f>
        <v>271.803</v>
      </c>
      <c r="Q3" s="105">
        <v>42462</v>
      </c>
      <c r="R3" s="133">
        <f>+VLOOKUP(Q3,'Data from AGSI_Europe'!D:G,2,FALSE)</f>
        <v>367.32940000000002</v>
      </c>
      <c r="T3" s="105">
        <v>42827</v>
      </c>
      <c r="U3" s="133">
        <f>+VLOOKUP(T3,'Data from AGSI_Europe'!D:G,2,FALSE)</f>
        <v>283.80799999999999</v>
      </c>
      <c r="W3" s="105">
        <v>43192</v>
      </c>
      <c r="X3" s="133">
        <f>+VLOOKUP(W3,'Data from AGSI_Europe'!D:G,2,FALSE)</f>
        <v>189.95820000000001</v>
      </c>
      <c r="Y3" s="133"/>
      <c r="Z3" s="105">
        <v>43557</v>
      </c>
      <c r="AA3" s="133">
        <f>+VLOOKUP(Z3,'Data from AGSI_Europe'!D:G,2,FALSE)</f>
        <v>448.71510000000001</v>
      </c>
      <c r="AB3" s="133"/>
      <c r="AC3" s="105">
        <v>43923</v>
      </c>
      <c r="AD3" s="202">
        <f>+VLOOKUP(AC3,'Data from AGSI_Europe'!D:G,2,FALSE)</f>
        <v>599.57849999999996</v>
      </c>
      <c r="AE3" s="133"/>
      <c r="AH3" s="132"/>
      <c r="AI3" s="132"/>
      <c r="AJ3" s="49" t="s">
        <v>49</v>
      </c>
      <c r="AK3" s="49" t="s">
        <v>50</v>
      </c>
      <c r="AL3" s="49" t="s">
        <v>48</v>
      </c>
      <c r="AM3" s="132"/>
    </row>
    <row r="4" spans="1:42" x14ac:dyDescent="0.25">
      <c r="A4" s="15"/>
      <c r="B4" s="4">
        <v>40636</v>
      </c>
      <c r="C4" s="65">
        <f>+VLOOKUP(B4,'Data from AGSI_Europe'!D:G,2,FALSE)</f>
        <v>289.53429999999997</v>
      </c>
      <c r="E4" s="4">
        <v>41002</v>
      </c>
      <c r="F4" s="65">
        <f>+VLOOKUP(E4,'Data from AGSI_Europe'!D:G,2,FALSE)</f>
        <v>350.1696</v>
      </c>
      <c r="H4" s="4">
        <v>41367</v>
      </c>
      <c r="I4" s="65">
        <f>+VLOOKUP(H4,'Data from AGSI_Europe'!D:G,2,FALSE)</f>
        <v>216.02279999999999</v>
      </c>
      <c r="K4" s="4">
        <v>41732</v>
      </c>
      <c r="L4" s="65">
        <f>+VLOOKUP(K4,'Data from AGSI_Europe'!D:G,2,FALSE)</f>
        <v>438.85829999999999</v>
      </c>
      <c r="N4" s="4">
        <v>42097</v>
      </c>
      <c r="O4" s="65">
        <f>+VLOOKUP(N4,'Data from AGSI_Europe'!D:G,2,FALSE)</f>
        <v>270.95609999999999</v>
      </c>
      <c r="Q4" s="4">
        <v>42463</v>
      </c>
      <c r="R4" s="65">
        <f>+VLOOKUP(Q4,'Data from AGSI_Europe'!D:G,2,FALSE)</f>
        <v>369.55189999999999</v>
      </c>
      <c r="T4" s="4">
        <v>42828</v>
      </c>
      <c r="U4" s="65">
        <f>+VLOOKUP(T4,'Data from AGSI_Europe'!D:G,2,FALSE)</f>
        <v>285.30700000000002</v>
      </c>
      <c r="W4" s="4">
        <v>43193</v>
      </c>
      <c r="X4" s="65">
        <f>+VLOOKUP(W4,'Data from AGSI_Europe'!D:G,2,FALSE)</f>
        <v>190.4881</v>
      </c>
      <c r="Y4" s="65"/>
      <c r="Z4" s="4">
        <v>43558</v>
      </c>
      <c r="AA4" s="133">
        <f>+VLOOKUP(Z4,'Data from AGSI_Europe'!D:G,2,FALSE)</f>
        <v>449.21559999999999</v>
      </c>
      <c r="AB4" s="133"/>
      <c r="AC4" s="4">
        <v>43924</v>
      </c>
      <c r="AD4" s="202">
        <f>+VLOOKUP(AC4,'Data from AGSI_Europe'!D:G,2,FALSE)</f>
        <v>599.66070000000002</v>
      </c>
      <c r="AE4" s="133"/>
      <c r="AH4" s="141"/>
      <c r="AI4" s="51" t="s">
        <v>8</v>
      </c>
      <c r="AJ4" s="205">
        <f>+C2</f>
        <v>286.59030000000001</v>
      </c>
      <c r="AK4" s="205">
        <f>+C184</f>
        <v>601.05430000000001</v>
      </c>
      <c r="AL4" s="205">
        <f>+AK4-AJ4</f>
        <v>314.464</v>
      </c>
      <c r="AM4" s="142"/>
      <c r="AN4" s="16"/>
    </row>
    <row r="5" spans="1:42" x14ac:dyDescent="0.25">
      <c r="A5" s="15"/>
      <c r="B5" s="4">
        <v>40637</v>
      </c>
      <c r="C5" s="65">
        <f>+VLOOKUP(B5,'Data from AGSI_Europe'!D:G,2,FALSE)</f>
        <v>290.80619999999999</v>
      </c>
      <c r="E5" s="4">
        <v>41003</v>
      </c>
      <c r="F5" s="65">
        <f>+VLOOKUP(E5,'Data from AGSI_Europe'!D:G,2,FALSE)</f>
        <v>351.04309999999998</v>
      </c>
      <c r="H5" s="4">
        <v>41368</v>
      </c>
      <c r="I5" s="65">
        <f>+VLOOKUP(H5,'Data from AGSI_Europe'!D:G,2,FALSE)</f>
        <v>213.51939999999999</v>
      </c>
      <c r="K5" s="4">
        <v>41733</v>
      </c>
      <c r="L5" s="65">
        <f>+VLOOKUP(K5,'Data from AGSI_Europe'!D:G,2,FALSE)</f>
        <v>440.03919999999999</v>
      </c>
      <c r="N5" s="4">
        <v>42098</v>
      </c>
      <c r="O5" s="65">
        <f>+VLOOKUP(N5,'Data from AGSI_Europe'!D:G,2,FALSE)</f>
        <v>270.65929999999997</v>
      </c>
      <c r="Q5" s="4">
        <v>42464</v>
      </c>
      <c r="R5" s="65">
        <f>+VLOOKUP(Q5,'Data from AGSI_Europe'!D:G,2,FALSE)</f>
        <v>371.13760000000002</v>
      </c>
      <c r="T5" s="4">
        <v>42829</v>
      </c>
      <c r="U5" s="65">
        <f>+VLOOKUP(T5,'Data from AGSI_Europe'!D:G,2,FALSE)</f>
        <v>286.94040000000001</v>
      </c>
      <c r="W5" s="4">
        <v>43194</v>
      </c>
      <c r="X5" s="65">
        <f>+VLOOKUP(W5,'Data from AGSI_Europe'!D:G,2,FALSE)</f>
        <v>191.39340000000001</v>
      </c>
      <c r="Y5" s="65"/>
      <c r="Z5" s="105">
        <v>43559</v>
      </c>
      <c r="AA5" s="133">
        <f>+VLOOKUP(Z5,'Data from AGSI_Europe'!D:G,2,FALSE)</f>
        <v>465.64280000000002</v>
      </c>
      <c r="AB5" s="133"/>
      <c r="AC5" s="105">
        <v>43925</v>
      </c>
      <c r="AD5" s="202">
        <f>+VLOOKUP(AC5,'Data from AGSI_Europe'!D:G,2,FALSE)</f>
        <v>601.34910000000002</v>
      </c>
      <c r="AE5" s="133"/>
      <c r="AH5" s="141"/>
      <c r="AI5" s="52" t="s">
        <v>9</v>
      </c>
      <c r="AJ5" s="206">
        <f>+F2</f>
        <v>349.20139999999998</v>
      </c>
      <c r="AK5" s="206">
        <f>+F184</f>
        <v>714.19939999999997</v>
      </c>
      <c r="AL5" s="206">
        <f t="shared" ref="AL5:AL11" si="0">+AK5-AJ5</f>
        <v>364.99799999999999</v>
      </c>
      <c r="AM5" s="142"/>
      <c r="AN5" s="16"/>
    </row>
    <row r="6" spans="1:42" x14ac:dyDescent="0.25">
      <c r="A6" s="15"/>
      <c r="B6" s="4">
        <v>40638</v>
      </c>
      <c r="C6" s="65">
        <f>+VLOOKUP(B6,'Data from AGSI_Europe'!D:G,2,FALSE)</f>
        <v>292.10359999999997</v>
      </c>
      <c r="E6" s="4">
        <v>41004</v>
      </c>
      <c r="F6" s="65">
        <f>+VLOOKUP(E6,'Data from AGSI_Europe'!D:G,2,FALSE)</f>
        <v>351.86279999999999</v>
      </c>
      <c r="H6" s="4">
        <v>41369</v>
      </c>
      <c r="I6" s="65">
        <f>+VLOOKUP(H6,'Data from AGSI_Europe'!D:G,2,FALSE)</f>
        <v>211.33920000000001</v>
      </c>
      <c r="K6" s="4">
        <v>41734</v>
      </c>
      <c r="L6" s="65">
        <f>+VLOOKUP(K6,'Data from AGSI_Europe'!D:G,2,FALSE)</f>
        <v>442.0437</v>
      </c>
      <c r="N6" s="4">
        <v>42099</v>
      </c>
      <c r="O6" s="65">
        <f>+VLOOKUP(N6,'Data from AGSI_Europe'!D:G,2,FALSE)</f>
        <v>270.53379999999999</v>
      </c>
      <c r="Q6" s="4">
        <v>42465</v>
      </c>
      <c r="R6" s="65">
        <f>+VLOOKUP(Q6,'Data from AGSI_Europe'!D:G,2,FALSE)</f>
        <v>374.03230000000002</v>
      </c>
      <c r="T6" s="4">
        <v>42830</v>
      </c>
      <c r="U6" s="65">
        <f>+VLOOKUP(T6,'Data from AGSI_Europe'!D:G,2,FALSE)</f>
        <v>288.27969999999999</v>
      </c>
      <c r="W6" s="4">
        <v>43195</v>
      </c>
      <c r="X6" s="65">
        <f>+VLOOKUP(W6,'Data from AGSI_Europe'!D:G,2,FALSE)</f>
        <v>191.56100000000001</v>
      </c>
      <c r="Y6" s="65"/>
      <c r="Z6" s="4">
        <v>43560</v>
      </c>
      <c r="AA6" s="133">
        <f>+VLOOKUP(Z6,'Data from AGSI_Europe'!D:G,2,FALSE)</f>
        <v>450.17779999999999</v>
      </c>
      <c r="AB6" s="133"/>
      <c r="AC6" s="4">
        <v>43926</v>
      </c>
      <c r="AD6" s="202">
        <f>+VLOOKUP(AC6,'Data from AGSI_Europe'!D:G,2,FALSE)</f>
        <v>603.7903</v>
      </c>
      <c r="AE6" s="133"/>
      <c r="AH6" s="141"/>
      <c r="AI6" s="53" t="s">
        <v>11</v>
      </c>
      <c r="AJ6" s="206">
        <f>+I2</f>
        <v>221.3657</v>
      </c>
      <c r="AK6" s="206">
        <f>+I184</f>
        <v>673.21230000000003</v>
      </c>
      <c r="AL6" s="206">
        <f t="shared" si="0"/>
        <v>451.84660000000002</v>
      </c>
      <c r="AM6" s="142"/>
      <c r="AN6" s="16"/>
      <c r="AP6">
        <f>1060-897</f>
        <v>163</v>
      </c>
    </row>
    <row r="7" spans="1:42" x14ac:dyDescent="0.25">
      <c r="A7" s="15"/>
      <c r="B7" s="4">
        <v>40639</v>
      </c>
      <c r="C7" s="65">
        <f>+VLOOKUP(B7,'Data from AGSI_Europe'!D:G,2,FALSE)</f>
        <v>293.60059999999999</v>
      </c>
      <c r="E7" s="4">
        <v>41005</v>
      </c>
      <c r="F7" s="65">
        <f>+VLOOKUP(E7,'Data from AGSI_Europe'!D:G,2,FALSE)</f>
        <v>353.14069999999998</v>
      </c>
      <c r="H7" s="4">
        <v>41370</v>
      </c>
      <c r="I7" s="65">
        <f>+VLOOKUP(H7,'Data from AGSI_Europe'!D:G,2,FALSE)</f>
        <v>210.1902</v>
      </c>
      <c r="K7" s="4">
        <v>41735</v>
      </c>
      <c r="L7" s="65">
        <f>+VLOOKUP(K7,'Data from AGSI_Europe'!D:G,2,FALSE)</f>
        <v>444.25009999999997</v>
      </c>
      <c r="N7" s="4">
        <v>42100</v>
      </c>
      <c r="O7" s="65">
        <f>+VLOOKUP(N7,'Data from AGSI_Europe'!D:G,2,FALSE)</f>
        <v>270.36340000000001</v>
      </c>
      <c r="Q7" s="4">
        <v>42466</v>
      </c>
      <c r="R7" s="65">
        <f>+VLOOKUP(Q7,'Data from AGSI_Europe'!D:G,2,FALSE)</f>
        <v>386.29469999999998</v>
      </c>
      <c r="T7" s="4">
        <v>42831</v>
      </c>
      <c r="U7" s="65">
        <f>+VLOOKUP(T7,'Data from AGSI_Europe'!D:G,2,FALSE)</f>
        <v>289.35019999999997</v>
      </c>
      <c r="W7" s="4">
        <v>43196</v>
      </c>
      <c r="X7" s="65">
        <f>+VLOOKUP(W7,'Data from AGSI_Europe'!D:G,2,FALSE)</f>
        <v>192.6678</v>
      </c>
      <c r="Y7" s="65"/>
      <c r="Z7" s="105">
        <v>43561</v>
      </c>
      <c r="AA7" s="133">
        <f>+VLOOKUP(Z7,'Data from AGSI_Europe'!D:G,2,FALSE)</f>
        <v>452.64879999999999</v>
      </c>
      <c r="AB7" s="133"/>
      <c r="AC7" s="105">
        <v>43927</v>
      </c>
      <c r="AD7" s="202">
        <f>+VLOOKUP(AC7,'Data from AGSI_Europe'!D:G,2,FALSE)</f>
        <v>605.93029999999999</v>
      </c>
      <c r="AE7" s="133"/>
      <c r="AH7" s="141"/>
      <c r="AI7" s="54" t="s">
        <v>17</v>
      </c>
      <c r="AJ7" s="206">
        <f>+L2</f>
        <v>436.13330000000002</v>
      </c>
      <c r="AK7" s="206">
        <f>+L184</f>
        <v>866.34209999999996</v>
      </c>
      <c r="AL7" s="206">
        <f t="shared" si="0"/>
        <v>430.20879999999994</v>
      </c>
      <c r="AM7" s="142"/>
      <c r="AN7" s="16"/>
    </row>
    <row r="8" spans="1:42" x14ac:dyDescent="0.25">
      <c r="A8" s="15"/>
      <c r="B8" s="4">
        <v>40640</v>
      </c>
      <c r="C8" s="65">
        <f>+VLOOKUP(B8,'Data from AGSI_Europe'!D:G,2,FALSE)</f>
        <v>295.11559999999997</v>
      </c>
      <c r="E8" s="4">
        <v>41006</v>
      </c>
      <c r="F8" s="65">
        <f>+VLOOKUP(E8,'Data from AGSI_Europe'!D:G,2,FALSE)</f>
        <v>354.49900000000002</v>
      </c>
      <c r="H8" s="4">
        <v>41371</v>
      </c>
      <c r="I8" s="65">
        <f>+VLOOKUP(H8,'Data from AGSI_Europe'!D:G,2,FALSE)</f>
        <v>209.46899999999999</v>
      </c>
      <c r="K8" s="4">
        <v>41736</v>
      </c>
      <c r="L8" s="65">
        <f>+VLOOKUP(K8,'Data from AGSI_Europe'!D:G,2,FALSE)</f>
        <v>454.65649999999999</v>
      </c>
      <c r="N8" s="4">
        <v>42101</v>
      </c>
      <c r="O8" s="65">
        <f>+VLOOKUP(N8,'Data from AGSI_Europe'!D:G,2,FALSE)</f>
        <v>269.0471</v>
      </c>
      <c r="Q8" s="4">
        <v>42467</v>
      </c>
      <c r="R8" s="65">
        <f>+VLOOKUP(Q8,'Data from AGSI_Europe'!D:G,2,FALSE)</f>
        <v>391.98849999999999</v>
      </c>
      <c r="T8" s="4">
        <v>42832</v>
      </c>
      <c r="U8" s="65">
        <f>+VLOOKUP(T8,'Data from AGSI_Europe'!D:G,2,FALSE)</f>
        <v>290.71249999999998</v>
      </c>
      <c r="W8" s="4">
        <v>43197</v>
      </c>
      <c r="X8" s="65">
        <f>+VLOOKUP(W8,'Data from AGSI_Europe'!D:G,2,FALSE)</f>
        <v>195.2208</v>
      </c>
      <c r="Y8" s="65"/>
      <c r="Z8" s="4">
        <v>43562</v>
      </c>
      <c r="AA8" s="133">
        <f>+VLOOKUP(Z8,'Data from AGSI_Europe'!D:G,2,FALSE)</f>
        <v>455.69470000000001</v>
      </c>
      <c r="AB8" s="133"/>
      <c r="AC8" s="4">
        <v>43928</v>
      </c>
      <c r="AD8" s="202">
        <f>+VLOOKUP(AC8,'Data from AGSI_Europe'!D:G,2,FALSE)</f>
        <v>608.3818</v>
      </c>
      <c r="AE8" s="133"/>
      <c r="AH8" s="141"/>
      <c r="AI8" s="55" t="s">
        <v>18</v>
      </c>
      <c r="AJ8" s="206">
        <f>+O2</f>
        <v>273.53089999999997</v>
      </c>
      <c r="AK8" s="206">
        <f>+O184</f>
        <v>836.97170000000006</v>
      </c>
      <c r="AL8" s="206">
        <f t="shared" si="0"/>
        <v>563.44080000000008</v>
      </c>
      <c r="AM8" s="142"/>
      <c r="AN8" s="16"/>
    </row>
    <row r="9" spans="1:42" x14ac:dyDescent="0.25">
      <c r="A9" s="15"/>
      <c r="B9" s="4">
        <v>40641</v>
      </c>
      <c r="C9" s="65">
        <f>+VLOOKUP(B9,'Data from AGSI_Europe'!D:G,2,FALSE)</f>
        <v>296.9975</v>
      </c>
      <c r="E9" s="4">
        <v>41007</v>
      </c>
      <c r="F9" s="65">
        <f>+VLOOKUP(E9,'Data from AGSI_Europe'!D:G,2,FALSE)</f>
        <v>355.69220000000001</v>
      </c>
      <c r="H9" s="4">
        <v>41372</v>
      </c>
      <c r="I9" s="65">
        <f>+VLOOKUP(H9,'Data from AGSI_Europe'!D:G,2,FALSE)</f>
        <v>207.5068</v>
      </c>
      <c r="K9" s="4">
        <v>41737</v>
      </c>
      <c r="L9" s="65">
        <f>+VLOOKUP(K9,'Data from AGSI_Europe'!D:G,2,FALSE)</f>
        <v>456.18329999999997</v>
      </c>
      <c r="N9" s="4">
        <v>42102</v>
      </c>
      <c r="O9" s="65">
        <f>+VLOOKUP(N9,'Data from AGSI_Europe'!D:G,2,FALSE)</f>
        <v>268.06549999999999</v>
      </c>
      <c r="Q9" s="4">
        <v>42468</v>
      </c>
      <c r="R9" s="65">
        <f>+VLOOKUP(Q9,'Data from AGSI_Europe'!D:G,2,FALSE)</f>
        <v>392.58890000000002</v>
      </c>
      <c r="T9" s="4">
        <v>42833</v>
      </c>
      <c r="U9" s="65">
        <f>+VLOOKUP(T9,'Data from AGSI_Europe'!D:G,2,FALSE)</f>
        <v>293.0136</v>
      </c>
      <c r="W9" s="4">
        <v>43198</v>
      </c>
      <c r="X9" s="65">
        <f>+VLOOKUP(W9,'Data from AGSI_Europe'!D:G,2,FALSE)</f>
        <v>198.32400000000001</v>
      </c>
      <c r="Y9" s="65"/>
      <c r="Z9" s="105">
        <v>43563</v>
      </c>
      <c r="AA9" s="133">
        <f>+VLOOKUP(Z9,'Data from AGSI_Europe'!D:G,2,FALSE)</f>
        <v>457.40159999999997</v>
      </c>
      <c r="AB9" s="133"/>
      <c r="AC9" s="105">
        <v>43929</v>
      </c>
      <c r="AD9" s="202">
        <f>+VLOOKUP(AC9,'Data from AGSI_Europe'!D:G,2,FALSE)</f>
        <v>611.40269999999998</v>
      </c>
      <c r="AE9" s="133"/>
      <c r="AH9" s="141"/>
      <c r="AI9" s="56" t="s">
        <v>19</v>
      </c>
      <c r="AJ9" s="206">
        <f>+R2</f>
        <v>365.86709999999999</v>
      </c>
      <c r="AK9" s="206">
        <f>+R184</f>
        <v>970.77760000000001</v>
      </c>
      <c r="AL9" s="206">
        <f t="shared" si="0"/>
        <v>604.91049999999996</v>
      </c>
      <c r="AM9" s="142"/>
      <c r="AN9" s="16"/>
    </row>
    <row r="10" spans="1:42" x14ac:dyDescent="0.25">
      <c r="A10" s="15"/>
      <c r="B10" s="4">
        <v>40642</v>
      </c>
      <c r="C10" s="65">
        <f>+VLOOKUP(B10,'Data from AGSI_Europe'!D:G,2,FALSE)</f>
        <v>298.90750000000003</v>
      </c>
      <c r="E10" s="4">
        <v>41008</v>
      </c>
      <c r="F10" s="65">
        <f>+VLOOKUP(E10,'Data from AGSI_Europe'!D:G,2,FALSE)</f>
        <v>356.67180000000002</v>
      </c>
      <c r="H10" s="4">
        <v>41373</v>
      </c>
      <c r="I10" s="65">
        <f>+VLOOKUP(H10,'Data from AGSI_Europe'!D:G,2,FALSE)</f>
        <v>206.2516</v>
      </c>
      <c r="K10" s="4">
        <v>41738</v>
      </c>
      <c r="L10" s="65">
        <f>+VLOOKUP(K10,'Data from AGSI_Europe'!D:G,2,FALSE)</f>
        <v>457.40870000000001</v>
      </c>
      <c r="N10" s="4">
        <v>42103</v>
      </c>
      <c r="O10" s="65">
        <f>+VLOOKUP(N10,'Data from AGSI_Europe'!D:G,2,FALSE)</f>
        <v>268.06569999999999</v>
      </c>
      <c r="Q10" s="4">
        <v>42469</v>
      </c>
      <c r="R10" s="65">
        <f>+VLOOKUP(Q10,'Data from AGSI_Europe'!D:G,2,FALSE)</f>
        <v>394.19330000000002</v>
      </c>
      <c r="T10" s="4">
        <v>42834</v>
      </c>
      <c r="U10" s="65">
        <f>+VLOOKUP(T10,'Data from AGSI_Europe'!D:G,2,FALSE)</f>
        <v>296.37860000000001</v>
      </c>
      <c r="W10" s="4">
        <v>43199</v>
      </c>
      <c r="X10" s="65">
        <f>+VLOOKUP(W10,'Data from AGSI_Europe'!D:G,2,FALSE)</f>
        <v>200.1747</v>
      </c>
      <c r="Y10" s="65"/>
      <c r="Z10" s="4">
        <v>43564</v>
      </c>
      <c r="AA10" s="133">
        <f>+VLOOKUP(Z10,'Data from AGSI_Europe'!D:G,2,FALSE)</f>
        <v>458.73259999999999</v>
      </c>
      <c r="AB10" s="133"/>
      <c r="AC10" s="4">
        <v>43930</v>
      </c>
      <c r="AD10" s="202">
        <f>+VLOOKUP(AC10,'Data from AGSI_Europe'!D:G,2,FALSE)</f>
        <v>615.00710000000004</v>
      </c>
      <c r="AE10" s="133"/>
      <c r="AH10" s="141"/>
      <c r="AI10" s="176" t="s">
        <v>20</v>
      </c>
      <c r="AJ10" s="206">
        <f>+U2</f>
        <v>281.45139999999998</v>
      </c>
      <c r="AK10" s="206">
        <f>+U184</f>
        <v>899.95219999999995</v>
      </c>
      <c r="AL10" s="206">
        <f t="shared" si="0"/>
        <v>618.50080000000003</v>
      </c>
      <c r="AM10" s="142"/>
      <c r="AN10" s="16"/>
    </row>
    <row r="11" spans="1:42" x14ac:dyDescent="0.25">
      <c r="A11" s="15"/>
      <c r="B11" s="4">
        <v>40643</v>
      </c>
      <c r="C11" s="65">
        <f>+VLOOKUP(B11,'Data from AGSI_Europe'!D:G,2,FALSE)</f>
        <v>300.8766</v>
      </c>
      <c r="E11" s="4">
        <v>41009</v>
      </c>
      <c r="F11" s="65">
        <f>+VLOOKUP(E11,'Data from AGSI_Europe'!D:G,2,FALSE)</f>
        <v>357.09210000000002</v>
      </c>
      <c r="H11" s="4">
        <v>41374</v>
      </c>
      <c r="I11" s="65">
        <f>+VLOOKUP(H11,'Data from AGSI_Europe'!D:G,2,FALSE)</f>
        <v>205.28149999999999</v>
      </c>
      <c r="K11" s="4">
        <v>41739</v>
      </c>
      <c r="L11" s="65">
        <f>+VLOOKUP(K11,'Data from AGSI_Europe'!D:G,2,FALSE)</f>
        <v>458.45229999999998</v>
      </c>
      <c r="N11" s="4">
        <v>42104</v>
      </c>
      <c r="O11" s="65">
        <f>+VLOOKUP(N11,'Data from AGSI_Europe'!D:G,2,FALSE)</f>
        <v>268.27210000000002</v>
      </c>
      <c r="Q11" s="4">
        <v>42470</v>
      </c>
      <c r="R11" s="65">
        <f>+VLOOKUP(Q11,'Data from AGSI_Europe'!D:G,2,FALSE)</f>
        <v>396.49720000000002</v>
      </c>
      <c r="T11" s="4">
        <v>42835</v>
      </c>
      <c r="U11" s="65">
        <f>+VLOOKUP(T11,'Data from AGSI_Europe'!D:G,2,FALSE)</f>
        <v>298.69479999999999</v>
      </c>
      <c r="W11" s="4">
        <v>43200</v>
      </c>
      <c r="X11" s="65">
        <f>+VLOOKUP(W11,'Data from AGSI_Europe'!D:G,2,FALSE)</f>
        <v>201.48740000000001</v>
      </c>
      <c r="Y11" s="65"/>
      <c r="Z11" s="105">
        <v>43565</v>
      </c>
      <c r="AA11" s="133">
        <f>+VLOOKUP(Z11,'Data from AGSI_Europe'!D:G,2,FALSE)</f>
        <v>459.53660000000002</v>
      </c>
      <c r="AB11" s="133"/>
      <c r="AC11" s="105">
        <v>43931</v>
      </c>
      <c r="AD11" s="202">
        <f>+VLOOKUP(AC11,'Data from AGSI_Europe'!D:G,2,FALSE)</f>
        <v>618.69889999999998</v>
      </c>
      <c r="AE11" s="133"/>
      <c r="AH11" s="141"/>
      <c r="AI11" s="204" t="s">
        <v>44</v>
      </c>
      <c r="AJ11" s="206">
        <f>+X2</f>
        <v>189.6114</v>
      </c>
      <c r="AK11" s="206">
        <f>+X184</f>
        <v>884.28440000000001</v>
      </c>
      <c r="AL11" s="206">
        <f t="shared" si="0"/>
        <v>694.673</v>
      </c>
      <c r="AM11" s="141"/>
      <c r="AN11" s="190">
        <f>AK12-AK11</f>
        <v>176.0802000000001</v>
      </c>
    </row>
    <row r="12" spans="1:42" x14ac:dyDescent="0.25">
      <c r="A12" s="15"/>
      <c r="B12" s="4">
        <v>40644</v>
      </c>
      <c r="C12" s="65">
        <f>+VLOOKUP(B12,'Data from AGSI_Europe'!D:G,2,FALSE)</f>
        <v>302.59699999999998</v>
      </c>
      <c r="E12" s="4">
        <v>41010</v>
      </c>
      <c r="F12" s="65">
        <f>+VLOOKUP(E12,'Data from AGSI_Europe'!D:G,2,FALSE)</f>
        <v>357.16579999999999</v>
      </c>
      <c r="H12" s="4">
        <v>41375</v>
      </c>
      <c r="I12" s="65">
        <f>+VLOOKUP(H12,'Data from AGSI_Europe'!D:G,2,FALSE)</f>
        <v>205.27600000000001</v>
      </c>
      <c r="K12" s="4">
        <v>41740</v>
      </c>
      <c r="L12" s="65">
        <f>+VLOOKUP(K12,'Data from AGSI_Europe'!D:G,2,FALSE)</f>
        <v>459.58330000000001</v>
      </c>
      <c r="N12" s="4">
        <v>42105</v>
      </c>
      <c r="O12" s="65">
        <f>+VLOOKUP(N12,'Data from AGSI_Europe'!D:G,2,FALSE)</f>
        <v>268.92660000000001</v>
      </c>
      <c r="Q12" s="4">
        <v>42471</v>
      </c>
      <c r="R12" s="65">
        <f>+VLOOKUP(Q12,'Data from AGSI_Europe'!D:G,2,FALSE)</f>
        <v>398.15280000000001</v>
      </c>
      <c r="T12" s="4">
        <v>42836</v>
      </c>
      <c r="U12" s="65">
        <f>+VLOOKUP(T12,'Data from AGSI_Europe'!D:G,2,FALSE)</f>
        <v>300.74149999999997</v>
      </c>
      <c r="W12" s="4">
        <v>43201</v>
      </c>
      <c r="X12" s="65">
        <f>+VLOOKUP(W12,'Data from AGSI_Europe'!D:G,2,FALSE)</f>
        <v>202.4821</v>
      </c>
      <c r="Y12" s="65"/>
      <c r="Z12" s="4">
        <v>43566</v>
      </c>
      <c r="AA12" s="133">
        <f>+VLOOKUP(Z12,'Data from AGSI_Europe'!D:G,2,FALSE)</f>
        <v>459.8544</v>
      </c>
      <c r="AB12" s="133"/>
      <c r="AC12" s="4">
        <v>43932</v>
      </c>
      <c r="AD12" s="202">
        <f>+VLOOKUP(AC12,'Data from AGSI_Europe'!D:G,2,FALSE)</f>
        <v>622.79259999999999</v>
      </c>
      <c r="AE12" s="133"/>
      <c r="AH12" s="141"/>
      <c r="AI12" s="195" t="s">
        <v>61</v>
      </c>
      <c r="AJ12" s="207">
        <f>AA2</f>
        <v>446.7518</v>
      </c>
      <c r="AK12" s="208">
        <f>AA184</f>
        <v>1060.3646000000001</v>
      </c>
      <c r="AL12" s="206">
        <f>+AK12-AJ12</f>
        <v>613.61280000000011</v>
      </c>
      <c r="AM12" s="141"/>
    </row>
    <row r="13" spans="1:42" x14ac:dyDescent="0.25">
      <c r="A13" s="15"/>
      <c r="B13" s="4">
        <v>40645</v>
      </c>
      <c r="C13" s="65">
        <f>+VLOOKUP(B13,'Data from AGSI_Europe'!D:G,2,FALSE)</f>
        <v>304.2371</v>
      </c>
      <c r="E13" s="4">
        <v>41011</v>
      </c>
      <c r="F13" s="65">
        <f>+VLOOKUP(E13,'Data from AGSI_Europe'!D:G,2,FALSE)</f>
        <v>357.56420000000003</v>
      </c>
      <c r="H13" s="4">
        <v>41376</v>
      </c>
      <c r="I13" s="65">
        <f>+VLOOKUP(H13,'Data from AGSI_Europe'!D:G,2,FALSE)</f>
        <v>205.14660000000001</v>
      </c>
      <c r="K13" s="4">
        <v>41741</v>
      </c>
      <c r="L13" s="65">
        <f>+VLOOKUP(K13,'Data from AGSI_Europe'!D:G,2,FALSE)</f>
        <v>461.51589999999999</v>
      </c>
      <c r="N13" s="4">
        <v>42106</v>
      </c>
      <c r="O13" s="65">
        <f>+VLOOKUP(N13,'Data from AGSI_Europe'!D:G,2,FALSE)</f>
        <v>269.75310000000002</v>
      </c>
      <c r="Q13" s="4">
        <v>42472</v>
      </c>
      <c r="R13" s="65">
        <f>+VLOOKUP(Q13,'Data from AGSI_Europe'!D:G,2,FALSE)</f>
        <v>399.68329999999997</v>
      </c>
      <c r="T13" s="4">
        <v>42837</v>
      </c>
      <c r="U13" s="65">
        <f>+VLOOKUP(T13,'Data from AGSI_Europe'!D:G,2,FALSE)</f>
        <v>302.65089999999998</v>
      </c>
      <c r="W13" s="4">
        <v>43202</v>
      </c>
      <c r="X13" s="65">
        <f>+VLOOKUP(W13,'Data from AGSI_Europe'!D:G,2,FALSE)</f>
        <v>203.1832</v>
      </c>
      <c r="Y13" s="65"/>
      <c r="Z13" s="105">
        <v>43567</v>
      </c>
      <c r="AA13" s="133">
        <f>+VLOOKUP(Z13,'Data from AGSI_Europe'!D:G,2,FALSE)</f>
        <v>459.64870000000002</v>
      </c>
      <c r="AB13" s="133"/>
      <c r="AC13" s="105">
        <v>43933</v>
      </c>
      <c r="AD13" s="202">
        <f>+VLOOKUP(AC13,'Data from AGSI_Europe'!D:G,2,FALSE)</f>
        <v>628.02049999999997</v>
      </c>
      <c r="AE13" s="133"/>
      <c r="AI13" s="203" t="s">
        <v>64</v>
      </c>
      <c r="AJ13" s="209">
        <f>AD2</f>
        <v>600.33270000000005</v>
      </c>
      <c r="AK13" s="218">
        <f>AD185</f>
        <v>1053.2925</v>
      </c>
      <c r="AL13" s="217">
        <f>+AK13-AJ13</f>
        <v>452.95979999999997</v>
      </c>
    </row>
    <row r="14" spans="1:42" x14ac:dyDescent="0.25">
      <c r="A14" s="15"/>
      <c r="B14" s="4">
        <v>40646</v>
      </c>
      <c r="C14" s="65">
        <f>+VLOOKUP(B14,'Data from AGSI_Europe'!D:G,2,FALSE)</f>
        <v>306.73050000000001</v>
      </c>
      <c r="E14" s="4">
        <v>41012</v>
      </c>
      <c r="F14" s="65">
        <f>+VLOOKUP(E14,'Data from AGSI_Europe'!D:G,2,FALSE)</f>
        <v>358.03989999999999</v>
      </c>
      <c r="H14" s="4">
        <v>41377</v>
      </c>
      <c r="I14" s="65">
        <f>+VLOOKUP(H14,'Data from AGSI_Europe'!D:G,2,FALSE)</f>
        <v>206.4495</v>
      </c>
      <c r="K14" s="4">
        <v>41742</v>
      </c>
      <c r="L14" s="65">
        <f>+VLOOKUP(K14,'Data from AGSI_Europe'!D:G,2,FALSE)</f>
        <v>463.58760000000001</v>
      </c>
      <c r="N14" s="4">
        <v>42107</v>
      </c>
      <c r="O14" s="65">
        <f>+VLOOKUP(N14,'Data from AGSI_Europe'!D:G,2,FALSE)</f>
        <v>269.94200000000001</v>
      </c>
      <c r="Q14" s="4">
        <v>42473</v>
      </c>
      <c r="R14" s="65">
        <f>+VLOOKUP(Q14,'Data from AGSI_Europe'!D:G,2,FALSE)</f>
        <v>401.01799999999997</v>
      </c>
      <c r="T14" s="4">
        <v>42838</v>
      </c>
      <c r="U14" s="65">
        <f>+VLOOKUP(T14,'Data from AGSI_Europe'!D:G,2,FALSE)</f>
        <v>304.40309999999999</v>
      </c>
      <c r="W14" s="4">
        <v>43203</v>
      </c>
      <c r="X14" s="65">
        <f>+VLOOKUP(W14,'Data from AGSI_Europe'!D:G,2,FALSE)</f>
        <v>204.5839</v>
      </c>
      <c r="Y14" s="65"/>
      <c r="Z14" s="4">
        <v>43568</v>
      </c>
      <c r="AA14" s="133">
        <f>+VLOOKUP(Z14,'Data from AGSI_Europe'!D:G,2,FALSE)</f>
        <v>460.6096</v>
      </c>
      <c r="AB14" s="133"/>
      <c r="AC14" s="4">
        <v>43934</v>
      </c>
      <c r="AD14" s="202">
        <f>+VLOOKUP(AC14,'Data from AGSI_Europe'!D:G,2,FALSE)</f>
        <v>631.03290000000004</v>
      </c>
      <c r="AE14" s="133"/>
    </row>
    <row r="15" spans="1:42" x14ac:dyDescent="0.25">
      <c r="A15" s="15"/>
      <c r="B15" s="4">
        <v>40647</v>
      </c>
      <c r="C15" s="65">
        <f>+VLOOKUP(B15,'Data from AGSI_Europe'!D:G,2,FALSE)</f>
        <v>308.03530000000001</v>
      </c>
      <c r="E15" s="4">
        <v>41013</v>
      </c>
      <c r="F15" s="65">
        <f>+VLOOKUP(E15,'Data from AGSI_Europe'!D:G,2,FALSE)</f>
        <v>359.01979999999998</v>
      </c>
      <c r="H15" s="4">
        <v>41378</v>
      </c>
      <c r="I15" s="65">
        <f>+VLOOKUP(H15,'Data from AGSI_Europe'!D:G,2,FALSE)</f>
        <v>208.5651</v>
      </c>
      <c r="K15" s="4">
        <v>41743</v>
      </c>
      <c r="L15" s="65">
        <f>+VLOOKUP(K15,'Data from AGSI_Europe'!D:G,2,FALSE)</f>
        <v>465.11610000000002</v>
      </c>
      <c r="N15" s="4">
        <v>42108</v>
      </c>
      <c r="O15" s="65">
        <f>+VLOOKUP(N15,'Data from AGSI_Europe'!D:G,2,FALSE)</f>
        <v>270.81909999999999</v>
      </c>
      <c r="Q15" s="4">
        <v>42474</v>
      </c>
      <c r="R15" s="65">
        <f>+VLOOKUP(Q15,'Data from AGSI_Europe'!D:G,2,FALSE)</f>
        <v>402.2079</v>
      </c>
      <c r="T15" s="4">
        <v>42839</v>
      </c>
      <c r="U15" s="65">
        <f>+VLOOKUP(T15,'Data from AGSI_Europe'!D:G,2,FALSE)</f>
        <v>306.68529999999998</v>
      </c>
      <c r="W15" s="4">
        <v>43204</v>
      </c>
      <c r="X15" s="65">
        <f>+VLOOKUP(W15,'Data from AGSI_Europe'!D:G,2,FALSE)</f>
        <v>207.37479999999999</v>
      </c>
      <c r="Y15" s="65"/>
      <c r="Z15" s="105">
        <v>43569</v>
      </c>
      <c r="AA15" s="133">
        <f>+VLOOKUP(Z15,'Data from AGSI_Europe'!D:G,2,FALSE)</f>
        <v>448.69779999999997</v>
      </c>
      <c r="AB15" s="133"/>
      <c r="AC15" s="105">
        <v>43935</v>
      </c>
      <c r="AD15" s="202">
        <f>+VLOOKUP(AC15,'Data from AGSI_Europe'!D:G,2,FALSE)</f>
        <v>634.06500000000005</v>
      </c>
      <c r="AE15" s="133"/>
    </row>
    <row r="16" spans="1:42" x14ac:dyDescent="0.25">
      <c r="A16" s="15"/>
      <c r="B16" s="4">
        <v>40648</v>
      </c>
      <c r="C16" s="65">
        <f>+VLOOKUP(B16,'Data from AGSI_Europe'!D:G,2,FALSE)</f>
        <v>309.06139999999999</v>
      </c>
      <c r="E16" s="4">
        <v>41014</v>
      </c>
      <c r="F16" s="65">
        <f>+VLOOKUP(E16,'Data from AGSI_Europe'!D:G,2,FALSE)</f>
        <v>360.0247</v>
      </c>
      <c r="H16" s="4">
        <v>41379</v>
      </c>
      <c r="I16" s="65">
        <f>+VLOOKUP(H16,'Data from AGSI_Europe'!D:G,2,FALSE)</f>
        <v>210.0643</v>
      </c>
      <c r="K16" s="4">
        <v>41744</v>
      </c>
      <c r="L16" s="65">
        <f>+VLOOKUP(K16,'Data from AGSI_Europe'!D:G,2,FALSE)</f>
        <v>465.88010000000003</v>
      </c>
      <c r="N16" s="4">
        <v>42109</v>
      </c>
      <c r="O16" s="65">
        <f>+VLOOKUP(N16,'Data from AGSI_Europe'!D:G,2,FALSE)</f>
        <v>271.97309999999999</v>
      </c>
      <c r="Q16" s="4">
        <v>42475</v>
      </c>
      <c r="R16" s="65">
        <f>+VLOOKUP(Q16,'Data from AGSI_Europe'!D:G,2,FALSE)</f>
        <v>403.7894</v>
      </c>
      <c r="T16" s="4">
        <v>42840</v>
      </c>
      <c r="U16" s="65">
        <f>+VLOOKUP(T16,'Data from AGSI_Europe'!D:G,2,FALSE)</f>
        <v>309.63740000000001</v>
      </c>
      <c r="W16" s="4">
        <v>43205</v>
      </c>
      <c r="X16" s="65">
        <f>+VLOOKUP(W16,'Data from AGSI_Europe'!D:G,2,FALSE)</f>
        <v>211.6112</v>
      </c>
      <c r="Y16" s="65"/>
      <c r="Z16" s="4">
        <v>43570</v>
      </c>
      <c r="AA16" s="133">
        <f>+VLOOKUP(Z16,'Data from AGSI_Europe'!D:G,2,FALSE)</f>
        <v>463.3417</v>
      </c>
      <c r="AB16" s="133"/>
      <c r="AC16" s="4">
        <v>43936</v>
      </c>
      <c r="AD16" s="202">
        <f>+VLOOKUP(AC16,'Data from AGSI_Europe'!D:G,2,FALSE)</f>
        <v>636.49630000000002</v>
      </c>
      <c r="AE16" s="133"/>
    </row>
    <row r="17" spans="1:46" x14ac:dyDescent="0.25">
      <c r="A17" s="15"/>
      <c r="B17" s="4">
        <v>40649</v>
      </c>
      <c r="C17" s="65">
        <f>+VLOOKUP(B17,'Data from AGSI_Europe'!D:G,2,FALSE)</f>
        <v>310.649</v>
      </c>
      <c r="E17" s="4">
        <v>41015</v>
      </c>
      <c r="F17" s="65">
        <f>+VLOOKUP(E17,'Data from AGSI_Europe'!D:G,2,FALSE)</f>
        <v>360.06880000000001</v>
      </c>
      <c r="H17" s="4">
        <v>41380</v>
      </c>
      <c r="I17" s="65">
        <f>+VLOOKUP(H17,'Data from AGSI_Europe'!D:G,2,FALSE)</f>
        <v>211.8518</v>
      </c>
      <c r="K17" s="4">
        <v>41745</v>
      </c>
      <c r="L17" s="65">
        <f>+VLOOKUP(K17,'Data from AGSI_Europe'!D:G,2,FALSE)</f>
        <v>466.83530000000002</v>
      </c>
      <c r="N17" s="4">
        <v>42110</v>
      </c>
      <c r="O17" s="65">
        <f>+VLOOKUP(N17,'Data from AGSI_Europe'!D:G,2,FALSE)</f>
        <v>273.25020000000001</v>
      </c>
      <c r="Q17" s="4">
        <v>42476</v>
      </c>
      <c r="R17" s="65">
        <f>+VLOOKUP(Q17,'Data from AGSI_Europe'!D:G,2,FALSE)</f>
        <v>406.20429999999999</v>
      </c>
      <c r="T17" s="4">
        <v>42841</v>
      </c>
      <c r="U17" s="65">
        <f>+VLOOKUP(T17,'Data from AGSI_Europe'!D:G,2,FALSE)</f>
        <v>312.35149999999999</v>
      </c>
      <c r="W17" s="4">
        <v>43206</v>
      </c>
      <c r="X17" s="65">
        <f>+VLOOKUP(W17,'Data from AGSI_Europe'!D:G,2,FALSE)</f>
        <v>213.94630000000001</v>
      </c>
      <c r="Y17" s="65"/>
      <c r="Z17" s="105">
        <v>43571</v>
      </c>
      <c r="AA17" s="133">
        <f>+VLOOKUP(Z17,'Data from AGSI_Europe'!D:G,2,FALSE)</f>
        <v>465.35410000000002</v>
      </c>
      <c r="AB17" s="133"/>
      <c r="AC17" s="105">
        <v>43937</v>
      </c>
      <c r="AD17" s="202">
        <f>+VLOOKUP(AC17,'Data from AGSI_Europe'!D:G,2,FALSE)</f>
        <v>639.68460000000005</v>
      </c>
      <c r="AE17" s="133"/>
    </row>
    <row r="18" spans="1:46" x14ac:dyDescent="0.25">
      <c r="A18" s="15"/>
      <c r="B18" s="4">
        <v>40650</v>
      </c>
      <c r="C18" s="65">
        <f>+VLOOKUP(B18,'Data from AGSI_Europe'!D:G,2,FALSE)</f>
        <v>312.61869999999999</v>
      </c>
      <c r="E18" s="4">
        <v>41016</v>
      </c>
      <c r="F18" s="65">
        <f>+VLOOKUP(E18,'Data from AGSI_Europe'!D:G,2,FALSE)</f>
        <v>359.91570000000002</v>
      </c>
      <c r="H18" s="4">
        <v>41381</v>
      </c>
      <c r="I18" s="65">
        <f>+VLOOKUP(H18,'Data from AGSI_Europe'!D:G,2,FALSE)</f>
        <v>213.97329999999999</v>
      </c>
      <c r="K18" s="4">
        <v>41746</v>
      </c>
      <c r="L18" s="65">
        <f>+VLOOKUP(K18,'Data from AGSI_Europe'!D:G,2,FALSE)</f>
        <v>468.10980000000001</v>
      </c>
      <c r="N18" s="4">
        <v>42111</v>
      </c>
      <c r="O18" s="65">
        <f>+VLOOKUP(N18,'Data from AGSI_Europe'!D:G,2,FALSE)</f>
        <v>274.33999999999997</v>
      </c>
      <c r="Q18" s="4">
        <v>42477</v>
      </c>
      <c r="R18" s="65">
        <f>+VLOOKUP(Q18,'Data from AGSI_Europe'!D:G,2,FALSE)</f>
        <v>408.23430000000002</v>
      </c>
      <c r="T18" s="4">
        <v>42842</v>
      </c>
      <c r="U18" s="65">
        <f>+VLOOKUP(T18,'Data from AGSI_Europe'!D:G,2,FALSE)</f>
        <v>314.76560000000001</v>
      </c>
      <c r="W18" s="4">
        <v>43207</v>
      </c>
      <c r="X18" s="65">
        <f>+VLOOKUP(W18,'Data from AGSI_Europe'!D:G,2,FALSE)</f>
        <v>216.6114</v>
      </c>
      <c r="Y18" s="65"/>
      <c r="Z18" s="4">
        <v>43572</v>
      </c>
      <c r="AA18" s="133">
        <f>+VLOOKUP(Z18,'Data from AGSI_Europe'!D:G,2,FALSE)</f>
        <v>468.1112</v>
      </c>
      <c r="AB18" s="133"/>
      <c r="AC18" s="4">
        <v>43938</v>
      </c>
      <c r="AD18" s="202">
        <f>+VLOOKUP(AC18,'Data from AGSI_Europe'!D:G,2,FALSE)</f>
        <v>643.08249999999998</v>
      </c>
      <c r="AE18" s="133"/>
    </row>
    <row r="19" spans="1:46" x14ac:dyDescent="0.25">
      <c r="A19" s="15"/>
      <c r="B19" s="4">
        <v>40651</v>
      </c>
      <c r="C19" s="65">
        <f>+VLOOKUP(B19,'Data from AGSI_Europe'!D:G,2,FALSE)</f>
        <v>314.33190000000002</v>
      </c>
      <c r="E19" s="4">
        <v>41017</v>
      </c>
      <c r="F19" s="65">
        <f>+VLOOKUP(E19,'Data from AGSI_Europe'!D:G,2,FALSE)</f>
        <v>359.78989999999999</v>
      </c>
      <c r="H19" s="4">
        <v>41382</v>
      </c>
      <c r="I19" s="65">
        <f>+VLOOKUP(H19,'Data from AGSI_Europe'!D:G,2,FALSE)</f>
        <v>216.0874</v>
      </c>
      <c r="K19" s="4">
        <v>41747</v>
      </c>
      <c r="L19" s="65">
        <f>+VLOOKUP(K19,'Data from AGSI_Europe'!D:G,2,FALSE)</f>
        <v>469.79329999999999</v>
      </c>
      <c r="N19" s="4">
        <v>42112</v>
      </c>
      <c r="O19" s="65">
        <f>+VLOOKUP(N19,'Data from AGSI_Europe'!D:G,2,FALSE)</f>
        <v>275.80290000000002</v>
      </c>
      <c r="Q19" s="4">
        <v>42478</v>
      </c>
      <c r="R19" s="65">
        <f>+VLOOKUP(Q19,'Data from AGSI_Europe'!D:G,2,FALSE)</f>
        <v>409.46769999999998</v>
      </c>
      <c r="T19" s="4">
        <v>42843</v>
      </c>
      <c r="U19" s="65">
        <f>+VLOOKUP(T19,'Data from AGSI_Europe'!D:G,2,FALSE)</f>
        <v>315.8426</v>
      </c>
      <c r="W19" s="4">
        <v>43208</v>
      </c>
      <c r="X19" s="65">
        <f>+VLOOKUP(W19,'Data from AGSI_Europe'!D:G,2,FALSE)</f>
        <v>220.20570000000001</v>
      </c>
      <c r="Y19" s="65"/>
      <c r="Z19" s="105">
        <v>43573</v>
      </c>
      <c r="AA19" s="133">
        <f>+VLOOKUP(Z19,'Data from AGSI_Europe'!D:G,2,FALSE)</f>
        <v>472.19369999999998</v>
      </c>
      <c r="AB19" s="133"/>
      <c r="AC19" s="105">
        <v>43939</v>
      </c>
      <c r="AD19" s="202">
        <f>+VLOOKUP(AC19,'Data from AGSI_Europe'!D:G,2,FALSE)</f>
        <v>646.95249999999999</v>
      </c>
      <c r="AE19" s="133"/>
      <c r="AT19" s="15"/>
    </row>
    <row r="20" spans="1:46" x14ac:dyDescent="0.25">
      <c r="A20" s="15"/>
      <c r="B20" s="4">
        <v>40652</v>
      </c>
      <c r="C20" s="65">
        <f>+VLOOKUP(B20,'Data from AGSI_Europe'!D:G,2,FALSE)</f>
        <v>316.14909999999998</v>
      </c>
      <c r="E20" s="4">
        <v>41018</v>
      </c>
      <c r="F20" s="65">
        <f>+VLOOKUP(E20,'Data from AGSI_Europe'!D:G,2,FALSE)</f>
        <v>359.75830000000002</v>
      </c>
      <c r="H20" s="4">
        <v>41383</v>
      </c>
      <c r="I20" s="65">
        <f>+VLOOKUP(H20,'Data from AGSI_Europe'!D:G,2,FALSE)</f>
        <v>217.7955</v>
      </c>
      <c r="K20" s="4">
        <v>41748</v>
      </c>
      <c r="L20" s="65">
        <f>+VLOOKUP(K20,'Data from AGSI_Europe'!D:G,2,FALSE)</f>
        <v>472.07409999999999</v>
      </c>
      <c r="N20" s="4">
        <v>42113</v>
      </c>
      <c r="O20" s="65">
        <f>+VLOOKUP(N20,'Data from AGSI_Europe'!D:G,2,FALSE)</f>
        <v>277.08870000000002</v>
      </c>
      <c r="Q20" s="4">
        <v>42479</v>
      </c>
      <c r="R20" s="65">
        <f>+VLOOKUP(Q20,'Data from AGSI_Europe'!D:G,2,FALSE)</f>
        <v>411.15710000000001</v>
      </c>
      <c r="T20" s="4">
        <v>42844</v>
      </c>
      <c r="U20" s="65">
        <f>+VLOOKUP(T20,'Data from AGSI_Europe'!D:G,2,FALSE)</f>
        <v>314.99149999999997</v>
      </c>
      <c r="W20" s="4">
        <v>43209</v>
      </c>
      <c r="X20" s="65">
        <f>+VLOOKUP(W20,'Data from AGSI_Europe'!D:G,2,FALSE)</f>
        <v>225.06319999999999</v>
      </c>
      <c r="Y20" s="65"/>
      <c r="Z20" s="4">
        <v>43574</v>
      </c>
      <c r="AA20" s="133">
        <f>+VLOOKUP(Z20,'Data from AGSI_Europe'!D:G,2,FALSE)</f>
        <v>477.38690000000003</v>
      </c>
      <c r="AB20" s="133"/>
      <c r="AC20" s="4">
        <v>43940</v>
      </c>
      <c r="AD20" s="202">
        <f>+VLOOKUP(AC20,'Data from AGSI_Europe'!D:G,2,FALSE)</f>
        <v>651.66520000000003</v>
      </c>
      <c r="AE20" s="133"/>
    </row>
    <row r="21" spans="1:46" x14ac:dyDescent="0.25">
      <c r="A21" s="15"/>
      <c r="B21" s="4">
        <v>40653</v>
      </c>
      <c r="C21" s="65">
        <f>+VLOOKUP(B21,'Data from AGSI_Europe'!D:G,2,FALSE)</f>
        <v>318.10570000000001</v>
      </c>
      <c r="E21" s="4">
        <v>41019</v>
      </c>
      <c r="F21" s="65">
        <f>+VLOOKUP(E21,'Data from AGSI_Europe'!D:G,2,FALSE)</f>
        <v>360.16160000000002</v>
      </c>
      <c r="H21" s="4">
        <v>41384</v>
      </c>
      <c r="I21" s="65">
        <f>+VLOOKUP(H21,'Data from AGSI_Europe'!D:G,2,FALSE)</f>
        <v>219.57939999999999</v>
      </c>
      <c r="K21" s="4">
        <v>41749</v>
      </c>
      <c r="L21" s="65">
        <f>+VLOOKUP(K21,'Data from AGSI_Europe'!D:G,2,FALSE)</f>
        <v>474.98450000000003</v>
      </c>
      <c r="N21" s="4">
        <v>42114</v>
      </c>
      <c r="O21" s="65">
        <f>+VLOOKUP(N21,'Data from AGSI_Europe'!D:G,2,FALSE)</f>
        <v>278.04689999999999</v>
      </c>
      <c r="Q21" s="4">
        <v>42480</v>
      </c>
      <c r="R21" s="65">
        <f>+VLOOKUP(Q21,'Data from AGSI_Europe'!D:G,2,FALSE)</f>
        <v>412.88139999999999</v>
      </c>
      <c r="T21" s="4">
        <v>42845</v>
      </c>
      <c r="U21" s="65">
        <f>+VLOOKUP(T21,'Data from AGSI_Europe'!D:G,2,FALSE)</f>
        <v>314.22190000000001</v>
      </c>
      <c r="W21" s="4">
        <v>43210</v>
      </c>
      <c r="X21" s="65">
        <f>+VLOOKUP(W21,'Data from AGSI_Europe'!D:G,2,FALSE)</f>
        <v>229.3348</v>
      </c>
      <c r="Y21" s="65"/>
      <c r="Z21" s="105">
        <v>43575</v>
      </c>
      <c r="AA21" s="133">
        <f>+VLOOKUP(Z21,'Data from AGSI_Europe'!D:G,2,FALSE)</f>
        <v>483.14980000000003</v>
      </c>
      <c r="AB21" s="133"/>
      <c r="AC21" s="105">
        <v>43941</v>
      </c>
      <c r="AD21" s="202">
        <f>+VLOOKUP(AC21,'Data from AGSI_Europe'!D:G,2,FALSE)</f>
        <v>654.65959999999995</v>
      </c>
      <c r="AE21" s="133"/>
    </row>
    <row r="22" spans="1:46" x14ac:dyDescent="0.25">
      <c r="A22" s="15"/>
      <c r="B22" s="4">
        <v>40654</v>
      </c>
      <c r="C22" s="65">
        <f>+VLOOKUP(B22,'Data from AGSI_Europe'!D:G,2,FALSE)</f>
        <v>320.19720000000001</v>
      </c>
      <c r="E22" s="4">
        <v>41020</v>
      </c>
      <c r="F22" s="65">
        <f>+VLOOKUP(E22,'Data from AGSI_Europe'!D:G,2,FALSE)</f>
        <v>361.34190000000001</v>
      </c>
      <c r="H22" s="4">
        <v>41385</v>
      </c>
      <c r="I22" s="65">
        <f>+VLOOKUP(H22,'Data from AGSI_Europe'!D:G,2,FALSE)</f>
        <v>221.36879999999999</v>
      </c>
      <c r="K22" s="4">
        <v>41750</v>
      </c>
      <c r="L22" s="65">
        <f>+VLOOKUP(K22,'Data from AGSI_Europe'!D:G,2,FALSE)</f>
        <v>478.01589999999999</v>
      </c>
      <c r="N22" s="4">
        <v>42115</v>
      </c>
      <c r="O22" s="65">
        <f>+VLOOKUP(N22,'Data from AGSI_Europe'!D:G,2,FALSE)</f>
        <v>279.26850000000002</v>
      </c>
      <c r="Q22" s="4">
        <v>42481</v>
      </c>
      <c r="R22" s="65">
        <f>+VLOOKUP(Q22,'Data from AGSI_Europe'!D:G,2,FALSE)</f>
        <v>414.85899999999998</v>
      </c>
      <c r="T22" s="4">
        <v>42846</v>
      </c>
      <c r="U22" s="65">
        <f>+VLOOKUP(T22,'Data from AGSI_Europe'!D:G,2,FALSE)</f>
        <v>314.55779999999999</v>
      </c>
      <c r="W22" s="4">
        <v>43211</v>
      </c>
      <c r="X22" s="65">
        <f>+VLOOKUP(W22,'Data from AGSI_Europe'!D:G,2,FALSE)</f>
        <v>234.57169999999999</v>
      </c>
      <c r="Y22" s="65"/>
      <c r="Z22" s="4">
        <v>43576</v>
      </c>
      <c r="AA22" s="133">
        <f>+VLOOKUP(Z22,'Data from AGSI_Europe'!D:G,2,FALSE)</f>
        <v>489.53579999999999</v>
      </c>
      <c r="AB22" s="133"/>
      <c r="AC22" s="4">
        <v>43942</v>
      </c>
      <c r="AD22" s="202">
        <f>+VLOOKUP(AC22,'Data from AGSI_Europe'!D:G,2,FALSE)</f>
        <v>658.44870000000003</v>
      </c>
      <c r="AE22" s="133"/>
    </row>
    <row r="23" spans="1:46" x14ac:dyDescent="0.25">
      <c r="A23" s="15"/>
      <c r="B23" s="4">
        <v>40655</v>
      </c>
      <c r="C23" s="65">
        <f>+VLOOKUP(B23,'Data from AGSI_Europe'!D:G,2,FALSE)</f>
        <v>322.58049999999997</v>
      </c>
      <c r="E23" s="4">
        <v>41021</v>
      </c>
      <c r="F23" s="65">
        <f>+VLOOKUP(E23,'Data from AGSI_Europe'!D:G,2,FALSE)</f>
        <v>362.75209999999998</v>
      </c>
      <c r="H23" s="4">
        <v>41386</v>
      </c>
      <c r="I23" s="65">
        <f>+VLOOKUP(H23,'Data from AGSI_Europe'!D:G,2,FALSE)</f>
        <v>222.84719999999999</v>
      </c>
      <c r="K23" s="4">
        <v>41751</v>
      </c>
      <c r="L23" s="65">
        <f>+VLOOKUP(K23,'Data from AGSI_Europe'!D:G,2,FALSE)</f>
        <v>479.95519999999999</v>
      </c>
      <c r="N23" s="4">
        <v>42116</v>
      </c>
      <c r="O23" s="65">
        <f>+VLOOKUP(N23,'Data from AGSI_Europe'!D:G,2,FALSE)</f>
        <v>280.4314</v>
      </c>
      <c r="Q23" s="4">
        <v>42482</v>
      </c>
      <c r="R23" s="65">
        <f>+VLOOKUP(Q23,'Data from AGSI_Europe'!D:G,2,FALSE)</f>
        <v>416.89429999999999</v>
      </c>
      <c r="T23" s="4">
        <v>42847</v>
      </c>
      <c r="U23" s="65">
        <f>+VLOOKUP(T23,'Data from AGSI_Europe'!D:G,2,FALSE)</f>
        <v>316.62189999999998</v>
      </c>
      <c r="W23" s="4">
        <v>43212</v>
      </c>
      <c r="X23" s="65">
        <f>+VLOOKUP(W23,'Data from AGSI_Europe'!D:G,2,FALSE)</f>
        <v>240.42869999999999</v>
      </c>
      <c r="Y23" s="65"/>
      <c r="Z23" s="105">
        <v>43577</v>
      </c>
      <c r="AA23" s="133">
        <f>+VLOOKUP(Z23,'Data from AGSI_Europe'!D:G,2,FALSE)</f>
        <v>495.9049</v>
      </c>
      <c r="AB23" s="133"/>
      <c r="AC23" s="105">
        <v>43943</v>
      </c>
      <c r="AD23" s="202">
        <f>+VLOOKUP(AC23,'Data from AGSI_Europe'!D:G,2,FALSE)</f>
        <v>655.52850000000001</v>
      </c>
      <c r="AE23" s="133"/>
    </row>
    <row r="24" spans="1:46" x14ac:dyDescent="0.25">
      <c r="A24" s="15"/>
      <c r="B24" s="4">
        <v>40656</v>
      </c>
      <c r="C24" s="65">
        <f>+VLOOKUP(B24,'Data from AGSI_Europe'!D:G,2,FALSE)</f>
        <v>325.0093</v>
      </c>
      <c r="E24" s="4">
        <v>41022</v>
      </c>
      <c r="F24" s="65">
        <f>+VLOOKUP(E24,'Data from AGSI_Europe'!D:G,2,FALSE)</f>
        <v>363.60059999999999</v>
      </c>
      <c r="H24" s="4">
        <v>41387</v>
      </c>
      <c r="I24" s="65">
        <f>+VLOOKUP(H24,'Data from AGSI_Europe'!D:G,2,FALSE)</f>
        <v>224.59450000000001</v>
      </c>
      <c r="K24" s="4">
        <v>41752</v>
      </c>
      <c r="L24" s="65">
        <f>+VLOOKUP(K24,'Data from AGSI_Europe'!D:G,2,FALSE)</f>
        <v>482.27879999999999</v>
      </c>
      <c r="N24" s="4">
        <v>42117</v>
      </c>
      <c r="O24" s="65">
        <f>+VLOOKUP(N24,'Data from AGSI_Europe'!D:G,2,FALSE)</f>
        <v>281.65379999999999</v>
      </c>
      <c r="Q24" s="4">
        <v>42483</v>
      </c>
      <c r="R24" s="65">
        <f>+VLOOKUP(Q24,'Data from AGSI_Europe'!D:G,2,FALSE)</f>
        <v>419.1182</v>
      </c>
      <c r="T24" s="4">
        <v>42848</v>
      </c>
      <c r="U24" s="65">
        <f>+VLOOKUP(T24,'Data from AGSI_Europe'!D:G,2,FALSE)</f>
        <v>318.79230000000001</v>
      </c>
      <c r="W24" s="4">
        <v>43213</v>
      </c>
      <c r="X24" s="65">
        <f>+VLOOKUP(W24,'Data from AGSI_Europe'!D:G,2,FALSE)</f>
        <v>244.75409999999999</v>
      </c>
      <c r="Y24" s="65"/>
      <c r="Z24" s="4">
        <v>43578</v>
      </c>
      <c r="AA24" s="133">
        <f>+VLOOKUP(Z24,'Data from AGSI_Europe'!D:G,2,FALSE)</f>
        <v>500.8451</v>
      </c>
      <c r="AB24" s="133"/>
      <c r="AC24" s="4">
        <v>43944</v>
      </c>
      <c r="AD24" s="202">
        <f>+VLOOKUP(AC24,'Data from AGSI_Europe'!D:G,2,FALSE)</f>
        <v>665.77859999999998</v>
      </c>
      <c r="AE24" s="133"/>
    </row>
    <row r="25" spans="1:46" x14ac:dyDescent="0.25">
      <c r="A25" s="15"/>
      <c r="B25" s="4">
        <v>40657</v>
      </c>
      <c r="C25" s="65">
        <f>+VLOOKUP(B25,'Data from AGSI_Europe'!D:G,2,FALSE)</f>
        <v>327.64980000000003</v>
      </c>
      <c r="E25" s="4">
        <v>41023</v>
      </c>
      <c r="F25" s="65">
        <f>+VLOOKUP(E25,'Data from AGSI_Europe'!D:G,2,FALSE)</f>
        <v>364.43650000000002</v>
      </c>
      <c r="H25" s="4">
        <v>41388</v>
      </c>
      <c r="I25" s="65">
        <f>+VLOOKUP(H25,'Data from AGSI_Europe'!D:G,2,FALSE)</f>
        <v>226.71449999999999</v>
      </c>
      <c r="K25" s="4">
        <v>41753</v>
      </c>
      <c r="L25" s="65">
        <f>+VLOOKUP(K25,'Data from AGSI_Europe'!D:G,2,FALSE)</f>
        <v>484.33449999999999</v>
      </c>
      <c r="N25" s="4">
        <v>42118</v>
      </c>
      <c r="O25" s="65">
        <f>+VLOOKUP(N25,'Data from AGSI_Europe'!D:G,2,FALSE)</f>
        <v>283.16199999999998</v>
      </c>
      <c r="Q25" s="4">
        <v>42484</v>
      </c>
      <c r="R25" s="65">
        <f>+VLOOKUP(Q25,'Data from AGSI_Europe'!D:G,2,FALSE)</f>
        <v>420.9479</v>
      </c>
      <c r="T25" s="4">
        <v>42849</v>
      </c>
      <c r="U25" s="65">
        <f>+VLOOKUP(T25,'Data from AGSI_Europe'!D:G,2,FALSE)</f>
        <v>320.27659999999997</v>
      </c>
      <c r="W25" s="4">
        <v>43214</v>
      </c>
      <c r="X25" s="65">
        <f>+VLOOKUP(W25,'Data from AGSI_Europe'!D:G,2,FALSE)</f>
        <v>248.0966</v>
      </c>
      <c r="Y25" s="65"/>
      <c r="Z25" s="105">
        <v>43579</v>
      </c>
      <c r="AA25" s="133">
        <f>+VLOOKUP(Z25,'Data from AGSI_Europe'!D:G,2,FALSE)</f>
        <v>505.88220000000001</v>
      </c>
      <c r="AB25" s="133"/>
      <c r="AC25" s="105">
        <v>43945</v>
      </c>
      <c r="AD25" s="202">
        <f>+VLOOKUP(AC25,'Data from AGSI_Europe'!D:G,2,FALSE)</f>
        <v>669.75890000000004</v>
      </c>
      <c r="AE25" s="133"/>
    </row>
    <row r="26" spans="1:46" x14ac:dyDescent="0.25">
      <c r="A26" s="15"/>
      <c r="B26" s="4">
        <v>40658</v>
      </c>
      <c r="C26" s="65">
        <f>+VLOOKUP(B26,'Data from AGSI_Europe'!D:G,2,FALSE)</f>
        <v>330.33629999999999</v>
      </c>
      <c r="E26" s="4">
        <v>41024</v>
      </c>
      <c r="F26" s="65">
        <f>+VLOOKUP(E26,'Data from AGSI_Europe'!D:G,2,FALSE)</f>
        <v>365.798</v>
      </c>
      <c r="H26" s="4">
        <v>41389</v>
      </c>
      <c r="I26" s="65">
        <f>+VLOOKUP(H26,'Data from AGSI_Europe'!D:G,2,FALSE)</f>
        <v>228.97210000000001</v>
      </c>
      <c r="K26" s="4">
        <v>41754</v>
      </c>
      <c r="L26" s="65">
        <f>+VLOOKUP(K26,'Data from AGSI_Europe'!D:G,2,FALSE)</f>
        <v>487.19900000000001</v>
      </c>
      <c r="N26" s="4">
        <v>42119</v>
      </c>
      <c r="O26" s="65">
        <f>+VLOOKUP(N26,'Data from AGSI_Europe'!D:G,2,FALSE)</f>
        <v>285.2353</v>
      </c>
      <c r="Q26" s="4">
        <v>42485</v>
      </c>
      <c r="R26" s="65">
        <f>+VLOOKUP(Q26,'Data from AGSI_Europe'!D:G,2,FALSE)</f>
        <v>421.38679999999999</v>
      </c>
      <c r="T26" s="4">
        <v>42850</v>
      </c>
      <c r="U26" s="65">
        <f>+VLOOKUP(T26,'Data from AGSI_Europe'!D:G,2,FALSE)</f>
        <v>315.9289</v>
      </c>
      <c r="W26" s="4">
        <v>43215</v>
      </c>
      <c r="X26" s="65">
        <f>+VLOOKUP(W26,'Data from AGSI_Europe'!D:G,2,FALSE)</f>
        <v>251.7355</v>
      </c>
      <c r="Y26" s="65"/>
      <c r="Z26" s="4">
        <v>43580</v>
      </c>
      <c r="AA26" s="133">
        <f>+VLOOKUP(Z26,'Data from AGSI_Europe'!D:G,2,FALSE)</f>
        <v>510.6001</v>
      </c>
      <c r="AB26" s="133"/>
      <c r="AC26" s="4">
        <v>43946</v>
      </c>
      <c r="AD26" s="202">
        <f>+VLOOKUP(AC26,'Data from AGSI_Europe'!D:G,2,FALSE)</f>
        <v>673.25400000000002</v>
      </c>
      <c r="AE26" s="133"/>
    </row>
    <row r="27" spans="1:46" x14ac:dyDescent="0.25">
      <c r="A27" s="15"/>
      <c r="B27" s="4">
        <v>40659</v>
      </c>
      <c r="C27" s="65">
        <f>+VLOOKUP(B27,'Data from AGSI_Europe'!D:G,2,FALSE)</f>
        <v>332.30650000000003</v>
      </c>
      <c r="E27" s="4">
        <v>41025</v>
      </c>
      <c r="F27" s="65">
        <f>+VLOOKUP(E27,'Data from AGSI_Europe'!D:G,2,FALSE)</f>
        <v>367.14159999999998</v>
      </c>
      <c r="H27" s="4">
        <v>41390</v>
      </c>
      <c r="I27" s="65">
        <f>+VLOOKUP(H27,'Data from AGSI_Europe'!D:G,2,FALSE)</f>
        <v>231.38460000000001</v>
      </c>
      <c r="K27" s="4">
        <v>41755</v>
      </c>
      <c r="L27" s="65">
        <f>+VLOOKUP(K27,'Data from AGSI_Europe'!D:G,2,FALSE)</f>
        <v>489.55930000000001</v>
      </c>
      <c r="N27" s="4">
        <v>42120</v>
      </c>
      <c r="O27" s="65">
        <f>+VLOOKUP(N27,'Data from AGSI_Europe'!D:G,2,FALSE)</f>
        <v>287.49</v>
      </c>
      <c r="Q27" s="4">
        <v>42486</v>
      </c>
      <c r="R27" s="65">
        <f>+VLOOKUP(Q27,'Data from AGSI_Europe'!D:G,2,FALSE)</f>
        <v>420.7611</v>
      </c>
      <c r="T27" s="4">
        <v>42851</v>
      </c>
      <c r="U27" s="65">
        <f>+VLOOKUP(T27,'Data from AGSI_Europe'!D:G,2,FALSE)</f>
        <v>321.66980000000001</v>
      </c>
      <c r="W27" s="4">
        <v>43216</v>
      </c>
      <c r="X27" s="65">
        <f>+VLOOKUP(W27,'Data from AGSI_Europe'!D:G,2,FALSE)</f>
        <v>255.41380000000001</v>
      </c>
      <c r="Y27" s="65"/>
      <c r="Z27" s="105">
        <v>43581</v>
      </c>
      <c r="AA27" s="133">
        <f>+VLOOKUP(Z27,'Data from AGSI_Europe'!D:G,2,FALSE)</f>
        <v>515.33219999999994</v>
      </c>
      <c r="AB27" s="133"/>
      <c r="AC27" s="105">
        <v>43947</v>
      </c>
      <c r="AD27" s="202">
        <f>+VLOOKUP(AC27,'Data from AGSI_Europe'!D:G,2,FALSE)</f>
        <v>677.93830000000003</v>
      </c>
      <c r="AE27" s="133"/>
    </row>
    <row r="28" spans="1:46" x14ac:dyDescent="0.25">
      <c r="A28" s="15"/>
      <c r="B28" s="4">
        <v>40660</v>
      </c>
      <c r="C28" s="65">
        <f>+VLOOKUP(B28,'Data from AGSI_Europe'!D:G,2,FALSE)</f>
        <v>334.3177</v>
      </c>
      <c r="E28" s="4">
        <v>41026</v>
      </c>
      <c r="F28" s="65">
        <f>+VLOOKUP(E28,'Data from AGSI_Europe'!D:G,2,FALSE)</f>
        <v>368.80340000000001</v>
      </c>
      <c r="H28" s="4">
        <v>41391</v>
      </c>
      <c r="I28" s="65">
        <f>+VLOOKUP(H28,'Data from AGSI_Europe'!D:G,2,FALSE)</f>
        <v>233.43440000000001</v>
      </c>
      <c r="K28" s="4">
        <v>41756</v>
      </c>
      <c r="L28" s="65">
        <f>+VLOOKUP(K28,'Data from AGSI_Europe'!D:G,2,FALSE)</f>
        <v>491.94150000000002</v>
      </c>
      <c r="N28" s="4">
        <v>42121</v>
      </c>
      <c r="O28" s="65">
        <f>+VLOOKUP(N28,'Data from AGSI_Europe'!D:G,2,FALSE)</f>
        <v>288.41129999999998</v>
      </c>
      <c r="Q28" s="4">
        <v>42487</v>
      </c>
      <c r="R28" s="65">
        <f>+VLOOKUP(Q28,'Data from AGSI_Europe'!D:G,2,FALSE)</f>
        <v>420.02030000000002</v>
      </c>
      <c r="T28" s="4">
        <v>42852</v>
      </c>
      <c r="U28" s="65">
        <f>+VLOOKUP(T28,'Data from AGSI_Europe'!D:G,2,FALSE)</f>
        <v>321.66809999999998</v>
      </c>
      <c r="W28" s="4">
        <v>43217</v>
      </c>
      <c r="X28" s="65">
        <f>+VLOOKUP(W28,'Data from AGSI_Europe'!D:G,2,FALSE)</f>
        <v>258.8741</v>
      </c>
      <c r="Y28" s="65"/>
      <c r="Z28" s="4">
        <v>43582</v>
      </c>
      <c r="AA28" s="133">
        <f>+VLOOKUP(Z28,'Data from AGSI_Europe'!D:G,2,FALSE)</f>
        <v>519.81799999999998</v>
      </c>
      <c r="AB28" s="133"/>
      <c r="AC28" s="4">
        <v>43948</v>
      </c>
      <c r="AD28" s="202">
        <f>+VLOOKUP(AC28,'Data from AGSI_Europe'!D:G,2,FALSE)</f>
        <v>681.26559999999995</v>
      </c>
      <c r="AE28" s="133"/>
    </row>
    <row r="29" spans="1:46" x14ac:dyDescent="0.25">
      <c r="A29" s="15"/>
      <c r="B29" s="4">
        <v>40661</v>
      </c>
      <c r="C29" s="65">
        <f>+VLOOKUP(B29,'Data from AGSI_Europe'!D:G,2,FALSE)</f>
        <v>336.00330000000002</v>
      </c>
      <c r="E29" s="4">
        <v>41027</v>
      </c>
      <c r="F29" s="65">
        <f>+VLOOKUP(E29,'Data from AGSI_Europe'!D:G,2,FALSE)</f>
        <v>371.35199999999998</v>
      </c>
      <c r="H29" s="4">
        <v>41392</v>
      </c>
      <c r="I29" s="65">
        <f>+VLOOKUP(H29,'Data from AGSI_Europe'!D:G,2,FALSE)</f>
        <v>235.3853</v>
      </c>
      <c r="K29" s="4">
        <v>41757</v>
      </c>
      <c r="L29" s="65">
        <f>+VLOOKUP(K29,'Data from AGSI_Europe'!D:G,2,FALSE)</f>
        <v>493.11950000000002</v>
      </c>
      <c r="N29" s="4">
        <v>42122</v>
      </c>
      <c r="O29" s="65">
        <f>+VLOOKUP(N29,'Data from AGSI_Europe'!D:G,2,FALSE)</f>
        <v>289.1918</v>
      </c>
      <c r="Q29" s="4">
        <v>42488</v>
      </c>
      <c r="R29" s="65">
        <f>+VLOOKUP(Q29,'Data from AGSI_Europe'!D:G,2,FALSE)</f>
        <v>419.36130000000003</v>
      </c>
      <c r="T29" s="4">
        <v>42853</v>
      </c>
      <c r="U29" s="65">
        <f>+VLOOKUP(T29,'Data from AGSI_Europe'!D:G,2,FALSE)</f>
        <v>322.2749</v>
      </c>
      <c r="W29" s="4">
        <v>43218</v>
      </c>
      <c r="X29" s="65">
        <f>+VLOOKUP(W29,'Data from AGSI_Europe'!D:G,2,FALSE)</f>
        <v>263.21690000000001</v>
      </c>
      <c r="Y29" s="65"/>
      <c r="Z29" s="105">
        <v>43583</v>
      </c>
      <c r="AA29" s="133">
        <f>+VLOOKUP(Z29,'Data from AGSI_Europe'!D:G,2,FALSE)</f>
        <v>524.03030000000001</v>
      </c>
      <c r="AB29" s="133"/>
      <c r="AC29" s="105">
        <v>43949</v>
      </c>
      <c r="AD29" s="202">
        <f>+VLOOKUP(AC29,'Data from AGSI_Europe'!D:G,2,FALSE)</f>
        <v>684.22119999999995</v>
      </c>
      <c r="AE29" s="133"/>
    </row>
    <row r="30" spans="1:46" x14ac:dyDescent="0.25">
      <c r="A30" s="15"/>
      <c r="B30" s="4">
        <v>40662</v>
      </c>
      <c r="C30" s="65">
        <f>+VLOOKUP(B30,'Data from AGSI_Europe'!D:G,2,FALSE)</f>
        <v>337.89600000000002</v>
      </c>
      <c r="E30" s="4">
        <v>41028</v>
      </c>
      <c r="F30" s="65">
        <f>+VLOOKUP(E30,'Data from AGSI_Europe'!D:G,2,FALSE)</f>
        <v>374.19119999999998</v>
      </c>
      <c r="H30" s="4">
        <v>41393</v>
      </c>
      <c r="I30" s="65">
        <f>+VLOOKUP(H30,'Data from AGSI_Europe'!D:G,2,FALSE)</f>
        <v>236.6335</v>
      </c>
      <c r="K30" s="4">
        <v>41758</v>
      </c>
      <c r="L30" s="65">
        <f>+VLOOKUP(K30,'Data from AGSI_Europe'!D:G,2,FALSE)</f>
        <v>494.85649999999998</v>
      </c>
      <c r="N30" s="4">
        <v>42123</v>
      </c>
      <c r="O30" s="65">
        <f>+VLOOKUP(N30,'Data from AGSI_Europe'!D:G,2,FALSE)</f>
        <v>289.89640000000003</v>
      </c>
      <c r="Q30" s="4">
        <v>42489</v>
      </c>
      <c r="R30" s="65">
        <f>+VLOOKUP(Q30,'Data from AGSI_Europe'!D:G,2,FALSE)</f>
        <v>419.4409</v>
      </c>
      <c r="T30" s="4">
        <v>42854</v>
      </c>
      <c r="U30" s="65">
        <f>+VLOOKUP(T30,'Data from AGSI_Europe'!D:G,2,FALSE)</f>
        <v>324.3612</v>
      </c>
      <c r="W30" s="4">
        <v>43219</v>
      </c>
      <c r="X30" s="65">
        <f>+VLOOKUP(W30,'Data from AGSI_Europe'!D:G,2,FALSE)</f>
        <v>267.73379999999997</v>
      </c>
      <c r="Y30" s="65"/>
      <c r="Z30" s="4">
        <v>43584</v>
      </c>
      <c r="AA30" s="133">
        <f>+VLOOKUP(Z30,'Data from AGSI_Europe'!D:G,2,FALSE)</f>
        <v>526.85599999999999</v>
      </c>
      <c r="AB30" s="133"/>
      <c r="AC30" s="4">
        <v>43950</v>
      </c>
      <c r="AD30" s="202">
        <f>+VLOOKUP(AC30,'Data from AGSI_Europe'!D:G,2,FALSE)</f>
        <v>687.69</v>
      </c>
      <c r="AE30" s="133"/>
    </row>
    <row r="31" spans="1:46" x14ac:dyDescent="0.25">
      <c r="A31" s="15"/>
      <c r="B31" s="4">
        <v>40663</v>
      </c>
      <c r="C31" s="65">
        <f>+VLOOKUP(B31,'Data from AGSI_Europe'!D:G,2,FALSE)</f>
        <v>340.09019999999998</v>
      </c>
      <c r="E31" s="4">
        <v>41029</v>
      </c>
      <c r="F31" s="65">
        <f>+VLOOKUP(E31,'Data from AGSI_Europe'!D:G,2,FALSE)</f>
        <v>376.20089999999999</v>
      </c>
      <c r="H31" s="4">
        <v>41394</v>
      </c>
      <c r="I31" s="65">
        <f>+VLOOKUP(H31,'Data from AGSI_Europe'!D:G,2,FALSE)</f>
        <v>239.0865</v>
      </c>
      <c r="K31" s="4">
        <v>41759</v>
      </c>
      <c r="L31" s="65">
        <f>+VLOOKUP(K31,'Data from AGSI_Europe'!D:G,2,FALSE)</f>
        <v>497.11369999999999</v>
      </c>
      <c r="N31" s="4">
        <v>42124</v>
      </c>
      <c r="O31" s="65">
        <f>+VLOOKUP(N31,'Data from AGSI_Europe'!D:G,2,FALSE)</f>
        <v>291.30360000000002</v>
      </c>
      <c r="Q31" s="4">
        <v>42490</v>
      </c>
      <c r="R31" s="65">
        <f>+VLOOKUP(Q31,'Data from AGSI_Europe'!D:G,2,FALSE)</f>
        <v>421.13670000000002</v>
      </c>
      <c r="T31" s="4">
        <v>42855</v>
      </c>
      <c r="U31" s="65">
        <f>+VLOOKUP(T31,'Data from AGSI_Europe'!D:G,2,FALSE)</f>
        <v>327.71460000000002</v>
      </c>
      <c r="W31" s="4">
        <v>43220</v>
      </c>
      <c r="X31" s="65">
        <f>+VLOOKUP(W31,'Data from AGSI_Europe'!D:G,2,FALSE)</f>
        <v>270.8657</v>
      </c>
      <c r="Y31" s="65"/>
      <c r="Z31" s="105">
        <v>43585</v>
      </c>
      <c r="AA31" s="133">
        <f>+VLOOKUP(Z31,'Data from AGSI_Europe'!D:G,2,FALSE)</f>
        <v>530.05089999999996</v>
      </c>
      <c r="AB31" s="133"/>
      <c r="AC31" s="105">
        <v>43951</v>
      </c>
      <c r="AD31" s="202">
        <f>+VLOOKUP(AC31,'Data from AGSI_Europe'!D:G,2,FALSE)</f>
        <v>691.21600000000001</v>
      </c>
      <c r="AE31" s="133"/>
    </row>
    <row r="32" spans="1:46" x14ac:dyDescent="0.25">
      <c r="A32" s="15"/>
      <c r="B32" s="4">
        <v>40664</v>
      </c>
      <c r="C32" s="65">
        <f>+VLOOKUP(B32,'Data from AGSI_Europe'!D:G,2,FALSE)</f>
        <v>342.05329999999998</v>
      </c>
      <c r="E32" s="4">
        <v>41030</v>
      </c>
      <c r="F32" s="65">
        <f>+VLOOKUP(E32,'Data from AGSI_Europe'!D:G,2,FALSE)</f>
        <v>378.7921</v>
      </c>
      <c r="H32" s="4">
        <v>41395</v>
      </c>
      <c r="I32" s="65">
        <f>+VLOOKUP(H32,'Data from AGSI_Europe'!D:G,2,FALSE)</f>
        <v>242.90459999999999</v>
      </c>
      <c r="K32" s="4">
        <v>41760</v>
      </c>
      <c r="L32" s="65">
        <f>+VLOOKUP(K32,'Data from AGSI_Europe'!D:G,2,FALSE)</f>
        <v>499.42</v>
      </c>
      <c r="N32" s="4">
        <v>42125</v>
      </c>
      <c r="O32" s="65">
        <f>+VLOOKUP(N32,'Data from AGSI_Europe'!D:G,2,FALSE)</f>
        <v>293.7722</v>
      </c>
      <c r="Q32" s="4">
        <v>42491</v>
      </c>
      <c r="R32" s="65">
        <f>+VLOOKUP(Q32,'Data from AGSI_Europe'!D:G,2,FALSE)</f>
        <v>422.15800000000002</v>
      </c>
      <c r="T32" s="4">
        <v>42856</v>
      </c>
      <c r="U32" s="65">
        <f>+VLOOKUP(T32,'Data from AGSI_Europe'!D:G,2,FALSE)</f>
        <v>330.52629999999999</v>
      </c>
      <c r="W32" s="4">
        <v>43221</v>
      </c>
      <c r="X32" s="65">
        <f>+VLOOKUP(W32,'Data from AGSI_Europe'!D:G,2,FALSE)</f>
        <v>275.92169999999999</v>
      </c>
      <c r="Y32" s="65"/>
      <c r="Z32" s="4">
        <v>43586</v>
      </c>
      <c r="AA32" s="133">
        <f>+VLOOKUP(Z32,'Data from AGSI_Europe'!D:G,2,FALSE)</f>
        <v>534.93759999999997</v>
      </c>
      <c r="AB32" s="133"/>
      <c r="AC32" s="4">
        <v>43952</v>
      </c>
      <c r="AD32" s="202">
        <f>+VLOOKUP(AC32,'Data from AGSI_Europe'!D:G,2,FALSE)</f>
        <v>697.44470000000001</v>
      </c>
      <c r="AE32" s="133"/>
    </row>
    <row r="33" spans="1:31" x14ac:dyDescent="0.25">
      <c r="A33" s="15"/>
      <c r="B33" s="4">
        <v>40665</v>
      </c>
      <c r="C33" s="65">
        <f>+VLOOKUP(B33,'Data from AGSI_Europe'!D:G,2,FALSE)</f>
        <v>344.14670000000001</v>
      </c>
      <c r="E33" s="4">
        <v>41031</v>
      </c>
      <c r="F33" s="65">
        <f>+VLOOKUP(E33,'Data from AGSI_Europe'!D:G,2,FALSE)</f>
        <v>380.72500000000002</v>
      </c>
      <c r="H33" s="4">
        <v>41396</v>
      </c>
      <c r="I33" s="65">
        <f>+VLOOKUP(H33,'Data from AGSI_Europe'!D:G,2,FALSE)</f>
        <v>244.83179999999999</v>
      </c>
      <c r="K33" s="4">
        <v>41761</v>
      </c>
      <c r="L33" s="65">
        <f>+VLOOKUP(K33,'Data from AGSI_Europe'!D:G,2,FALSE)</f>
        <v>502.84230000000002</v>
      </c>
      <c r="N33" s="4">
        <v>42126</v>
      </c>
      <c r="O33" s="65">
        <f>+VLOOKUP(N33,'Data from AGSI_Europe'!D:G,2,FALSE)</f>
        <v>296.7817</v>
      </c>
      <c r="Q33" s="4">
        <v>42492</v>
      </c>
      <c r="R33" s="65">
        <f>+VLOOKUP(Q33,'Data from AGSI_Europe'!D:G,2,FALSE)</f>
        <v>424.24180000000001</v>
      </c>
      <c r="T33" s="4">
        <v>42857</v>
      </c>
      <c r="U33" s="65">
        <f>+VLOOKUP(T33,'Data from AGSI_Europe'!D:G,2,FALSE)</f>
        <v>332.12650000000002</v>
      </c>
      <c r="W33" s="4">
        <v>43222</v>
      </c>
      <c r="X33" s="65">
        <f>+VLOOKUP(W33,'Data from AGSI_Europe'!D:G,2,FALSE)</f>
        <v>278.22800000000001</v>
      </c>
      <c r="Y33" s="65"/>
      <c r="Z33" s="105">
        <v>43587</v>
      </c>
      <c r="AA33" s="133">
        <f>+VLOOKUP(Z33,'Data from AGSI_Europe'!D:G,2,FALSE)</f>
        <v>538.92150000000004</v>
      </c>
      <c r="AB33" s="133"/>
      <c r="AC33" s="105">
        <v>43953</v>
      </c>
      <c r="AD33" s="202">
        <f>+VLOOKUP(AC33,'Data from AGSI_Europe'!D:G,2,FALSE)</f>
        <v>701.36300000000006</v>
      </c>
      <c r="AE33" s="133"/>
    </row>
    <row r="34" spans="1:31" x14ac:dyDescent="0.25">
      <c r="A34" s="15"/>
      <c r="B34" s="4">
        <v>40666</v>
      </c>
      <c r="C34" s="65">
        <f>+VLOOKUP(B34,'Data from AGSI_Europe'!D:G,2,FALSE)</f>
        <v>345.63409999999999</v>
      </c>
      <c r="E34" s="4">
        <v>41032</v>
      </c>
      <c r="F34" s="65">
        <f>+VLOOKUP(E34,'Data from AGSI_Europe'!D:G,2,FALSE)</f>
        <v>382.5881</v>
      </c>
      <c r="H34" s="4">
        <v>41397</v>
      </c>
      <c r="I34" s="65">
        <f>+VLOOKUP(H34,'Data from AGSI_Europe'!D:G,2,FALSE)</f>
        <v>247.12110000000001</v>
      </c>
      <c r="K34" s="4">
        <v>41762</v>
      </c>
      <c r="L34" s="65">
        <f>+VLOOKUP(K34,'Data from AGSI_Europe'!D:G,2,FALSE)</f>
        <v>505.6463</v>
      </c>
      <c r="N34" s="4">
        <v>42127</v>
      </c>
      <c r="O34" s="65">
        <f>+VLOOKUP(N34,'Data from AGSI_Europe'!D:G,2,FALSE)</f>
        <v>300.0061</v>
      </c>
      <c r="Q34" s="4">
        <v>42493</v>
      </c>
      <c r="R34" s="65">
        <f>+VLOOKUP(Q34,'Data from AGSI_Europe'!D:G,2,FALSE)</f>
        <v>426.9221</v>
      </c>
      <c r="T34" s="4">
        <v>42858</v>
      </c>
      <c r="U34" s="65">
        <f>+VLOOKUP(T34,'Data from AGSI_Europe'!D:G,2,FALSE)</f>
        <v>334.18619999999999</v>
      </c>
      <c r="W34" s="4">
        <v>43223</v>
      </c>
      <c r="X34" s="65">
        <f>+VLOOKUP(W34,'Data from AGSI_Europe'!D:G,2,FALSE)</f>
        <v>280.16789999999997</v>
      </c>
      <c r="Y34" s="65"/>
      <c r="Z34" s="4">
        <v>43588</v>
      </c>
      <c r="AA34" s="133">
        <f>+VLOOKUP(Z34,'Data from AGSI_Europe'!D:G,2,FALSE)</f>
        <v>542.7903</v>
      </c>
      <c r="AB34" s="133"/>
      <c r="AC34" s="4">
        <v>43954</v>
      </c>
      <c r="AD34" s="202">
        <f>+VLOOKUP(AC34,'Data from AGSI_Europe'!D:G,2,FALSE)</f>
        <v>705.21690000000001</v>
      </c>
      <c r="AE34" s="133"/>
    </row>
    <row r="35" spans="1:31" x14ac:dyDescent="0.25">
      <c r="A35" s="15"/>
      <c r="B35" s="4">
        <v>40667</v>
      </c>
      <c r="C35" s="65">
        <f>+VLOOKUP(B35,'Data from AGSI_Europe'!D:G,2,FALSE)</f>
        <v>347.06950000000001</v>
      </c>
      <c r="E35" s="4">
        <v>41033</v>
      </c>
      <c r="F35" s="65">
        <f>+VLOOKUP(E35,'Data from AGSI_Europe'!D:G,2,FALSE)</f>
        <v>384.84399999999999</v>
      </c>
      <c r="H35" s="4">
        <v>41398</v>
      </c>
      <c r="I35" s="65">
        <f>+VLOOKUP(H35,'Data from AGSI_Europe'!D:G,2,FALSE)</f>
        <v>250.0076</v>
      </c>
      <c r="K35" s="4">
        <v>41763</v>
      </c>
      <c r="L35" s="65">
        <f>+VLOOKUP(K35,'Data from AGSI_Europe'!D:G,2,FALSE)</f>
        <v>508.334</v>
      </c>
      <c r="N35" s="4">
        <v>42128</v>
      </c>
      <c r="O35" s="65">
        <f>+VLOOKUP(N35,'Data from AGSI_Europe'!D:G,2,FALSE)</f>
        <v>302.91910000000001</v>
      </c>
      <c r="Q35" s="4">
        <v>42494</v>
      </c>
      <c r="R35" s="65">
        <f>+VLOOKUP(Q35,'Data from AGSI_Europe'!D:G,2,FALSE)</f>
        <v>429.78870000000001</v>
      </c>
      <c r="T35" s="4">
        <v>42859</v>
      </c>
      <c r="U35" s="65">
        <f>+VLOOKUP(T35,'Data from AGSI_Europe'!D:G,2,FALSE)</f>
        <v>335.82089999999999</v>
      </c>
      <c r="W35" s="4">
        <v>43224</v>
      </c>
      <c r="X35" s="65">
        <f>+VLOOKUP(W35,'Data from AGSI_Europe'!D:G,2,FALSE)</f>
        <v>283.483</v>
      </c>
      <c r="Y35" s="65"/>
      <c r="Z35" s="105">
        <v>43589</v>
      </c>
      <c r="AA35" s="133">
        <f>+VLOOKUP(Z35,'Data from AGSI_Europe'!D:G,2,FALSE)</f>
        <v>546.80870000000004</v>
      </c>
      <c r="AB35" s="133"/>
      <c r="AC35" s="105">
        <v>43955</v>
      </c>
      <c r="AD35" s="202">
        <f>+VLOOKUP(AC35,'Data from AGSI_Europe'!D:G,2,FALSE)</f>
        <v>708.72439999999995</v>
      </c>
      <c r="AE35" s="133"/>
    </row>
    <row r="36" spans="1:31" x14ac:dyDescent="0.25">
      <c r="A36" s="15"/>
      <c r="B36" s="4">
        <v>40668</v>
      </c>
      <c r="C36" s="65">
        <f>+VLOOKUP(B36,'Data from AGSI_Europe'!D:G,2,FALSE)</f>
        <v>348.43540000000002</v>
      </c>
      <c r="E36" s="4">
        <v>41034</v>
      </c>
      <c r="F36" s="65">
        <f>+VLOOKUP(E36,'Data from AGSI_Europe'!D:G,2,FALSE)</f>
        <v>387.22109999999998</v>
      </c>
      <c r="H36" s="4">
        <v>41399</v>
      </c>
      <c r="I36" s="65">
        <f>+VLOOKUP(H36,'Data from AGSI_Europe'!D:G,2,FALSE)</f>
        <v>253.01859999999999</v>
      </c>
      <c r="K36" s="4">
        <v>41764</v>
      </c>
      <c r="L36" s="65">
        <f>+VLOOKUP(K36,'Data from AGSI_Europe'!D:G,2,FALSE)</f>
        <v>510.76260000000002</v>
      </c>
      <c r="N36" s="4">
        <v>42129</v>
      </c>
      <c r="O36" s="65">
        <f>+VLOOKUP(N36,'Data from AGSI_Europe'!D:G,2,FALSE)</f>
        <v>306.0575</v>
      </c>
      <c r="Q36" s="4">
        <v>42495</v>
      </c>
      <c r="R36" s="65">
        <f>+VLOOKUP(Q36,'Data from AGSI_Europe'!D:G,2,FALSE)</f>
        <v>433.87450000000001</v>
      </c>
      <c r="T36" s="4">
        <v>42860</v>
      </c>
      <c r="U36" s="65">
        <f>+VLOOKUP(T36,'Data from AGSI_Europe'!D:G,2,FALSE)</f>
        <v>337.5652</v>
      </c>
      <c r="W36" s="4">
        <v>43225</v>
      </c>
      <c r="X36" s="65">
        <f>+VLOOKUP(W36,'Data from AGSI_Europe'!D:G,2,FALSE)</f>
        <v>287.7072</v>
      </c>
      <c r="Y36" s="65"/>
      <c r="Z36" s="4">
        <v>43590</v>
      </c>
      <c r="AA36" s="133">
        <f>+VLOOKUP(Z36,'Data from AGSI_Europe'!D:G,2,FALSE)</f>
        <v>550.32360000000006</v>
      </c>
      <c r="AB36" s="133"/>
      <c r="AC36" s="4">
        <v>43956</v>
      </c>
      <c r="AD36" s="202">
        <f>+VLOOKUP(AC36,'Data from AGSI_Europe'!D:G,2,FALSE)</f>
        <v>711.95899999999995</v>
      </c>
      <c r="AE36" s="133"/>
    </row>
    <row r="37" spans="1:31" x14ac:dyDescent="0.25">
      <c r="A37" s="15"/>
      <c r="B37" s="4">
        <v>40669</v>
      </c>
      <c r="C37" s="65">
        <f>+VLOOKUP(B37,'Data from AGSI_Europe'!D:G,2,FALSE)</f>
        <v>350.34160000000003</v>
      </c>
      <c r="E37" s="4">
        <v>41035</v>
      </c>
      <c r="F37" s="65">
        <f>+VLOOKUP(E37,'Data from AGSI_Europe'!D:G,2,FALSE)</f>
        <v>389.37290000000002</v>
      </c>
      <c r="H37" s="4">
        <v>41400</v>
      </c>
      <c r="I37" s="65">
        <f>+VLOOKUP(H37,'Data from AGSI_Europe'!D:G,2,FALSE)</f>
        <v>255.7869</v>
      </c>
      <c r="K37" s="4">
        <v>41765</v>
      </c>
      <c r="L37" s="65">
        <f>+VLOOKUP(K37,'Data from AGSI_Europe'!D:G,2,FALSE)</f>
        <v>513.36120000000005</v>
      </c>
      <c r="N37" s="4">
        <v>42130</v>
      </c>
      <c r="O37" s="65">
        <f>+VLOOKUP(N37,'Data from AGSI_Europe'!D:G,2,FALSE)</f>
        <v>308.9563</v>
      </c>
      <c r="Q37" s="4">
        <v>42496</v>
      </c>
      <c r="R37" s="65">
        <f>+VLOOKUP(Q37,'Data from AGSI_Europe'!D:G,2,FALSE)</f>
        <v>437.95519999999999</v>
      </c>
      <c r="T37" s="4">
        <v>42861</v>
      </c>
      <c r="U37" s="65">
        <f>+VLOOKUP(T37,'Data from AGSI_Europe'!D:G,2,FALSE)</f>
        <v>341.59059999999999</v>
      </c>
      <c r="W37" s="4">
        <v>43226</v>
      </c>
      <c r="X37" s="65">
        <f>+VLOOKUP(W37,'Data from AGSI_Europe'!D:G,2,FALSE)</f>
        <v>291.89960000000002</v>
      </c>
      <c r="Y37" s="65"/>
      <c r="Z37" s="105">
        <v>43591</v>
      </c>
      <c r="AA37" s="133">
        <f>+VLOOKUP(Z37,'Data from AGSI_Europe'!D:G,2,FALSE)</f>
        <v>552.23820000000001</v>
      </c>
      <c r="AB37" s="133"/>
      <c r="AC37" s="105">
        <v>43957</v>
      </c>
      <c r="AD37" s="202">
        <f>+VLOOKUP(AC37,'Data from AGSI_Europe'!D:G,2,FALSE)</f>
        <v>715.15229999999997</v>
      </c>
      <c r="AE37" s="133"/>
    </row>
    <row r="38" spans="1:31" x14ac:dyDescent="0.25">
      <c r="A38" s="15"/>
      <c r="B38" s="4">
        <v>40670</v>
      </c>
      <c r="C38" s="65">
        <f>+VLOOKUP(B38,'Data from AGSI_Europe'!D:G,2,FALSE)</f>
        <v>352.7996</v>
      </c>
      <c r="E38" s="4">
        <v>41036</v>
      </c>
      <c r="F38" s="65">
        <f>+VLOOKUP(E38,'Data from AGSI_Europe'!D:G,2,FALSE)</f>
        <v>391.06610000000001</v>
      </c>
      <c r="H38" s="4">
        <v>41401</v>
      </c>
      <c r="I38" s="65">
        <f>+VLOOKUP(H38,'Data from AGSI_Europe'!D:G,2,FALSE)</f>
        <v>258.55189999999999</v>
      </c>
      <c r="K38" s="4">
        <v>41766</v>
      </c>
      <c r="L38" s="65">
        <f>+VLOOKUP(K38,'Data from AGSI_Europe'!D:G,2,FALSE)</f>
        <v>515.91139999999996</v>
      </c>
      <c r="N38" s="4">
        <v>42131</v>
      </c>
      <c r="O38" s="65">
        <f>+VLOOKUP(N38,'Data from AGSI_Europe'!D:G,2,FALSE)</f>
        <v>311.49700000000001</v>
      </c>
      <c r="Q38" s="4">
        <v>42497</v>
      </c>
      <c r="R38" s="65">
        <f>+VLOOKUP(Q38,'Data from AGSI_Europe'!D:G,2,FALSE)</f>
        <v>442.80970000000002</v>
      </c>
      <c r="T38" s="4">
        <v>42862</v>
      </c>
      <c r="U38" s="65">
        <f>+VLOOKUP(T38,'Data from AGSI_Europe'!D:G,2,FALSE)</f>
        <v>344.87079999999997</v>
      </c>
      <c r="W38" s="4">
        <v>43227</v>
      </c>
      <c r="X38" s="65">
        <f>+VLOOKUP(W38,'Data from AGSI_Europe'!D:G,2,FALSE)</f>
        <v>296.54719999999998</v>
      </c>
      <c r="Y38" s="65"/>
      <c r="Z38" s="4">
        <v>43592</v>
      </c>
      <c r="AA38" s="133">
        <f>+VLOOKUP(Z38,'Data from AGSI_Europe'!D:G,2,FALSE)</f>
        <v>554.71889999999996</v>
      </c>
      <c r="AB38" s="133"/>
      <c r="AC38" s="4">
        <v>43958</v>
      </c>
      <c r="AD38" s="202">
        <f>+VLOOKUP(AC38,'Data from AGSI_Europe'!D:G,2,FALSE)</f>
        <v>718.81500000000005</v>
      </c>
      <c r="AE38" s="133"/>
    </row>
    <row r="39" spans="1:31" x14ac:dyDescent="0.25">
      <c r="A39" s="15"/>
      <c r="B39" s="4">
        <v>40671</v>
      </c>
      <c r="C39" s="65">
        <f>+VLOOKUP(B39,'Data from AGSI_Europe'!D:G,2,FALSE)</f>
        <v>355.39589999999998</v>
      </c>
      <c r="E39" s="4">
        <v>41037</v>
      </c>
      <c r="F39" s="65">
        <f>+VLOOKUP(E39,'Data from AGSI_Europe'!D:G,2,FALSE)</f>
        <v>393.0729</v>
      </c>
      <c r="H39" s="4">
        <v>41402</v>
      </c>
      <c r="I39" s="65">
        <f>+VLOOKUP(H39,'Data from AGSI_Europe'!D:G,2,FALSE)</f>
        <v>261.05939999999998</v>
      </c>
      <c r="K39" s="4">
        <v>41767</v>
      </c>
      <c r="L39" s="65">
        <f>+VLOOKUP(K39,'Data from AGSI_Europe'!D:G,2,FALSE)</f>
        <v>518.46029999999996</v>
      </c>
      <c r="N39" s="4">
        <v>42132</v>
      </c>
      <c r="O39" s="65">
        <f>+VLOOKUP(N39,'Data from AGSI_Europe'!D:G,2,FALSE)</f>
        <v>314.24169999999998</v>
      </c>
      <c r="Q39" s="4">
        <v>42498</v>
      </c>
      <c r="R39" s="65">
        <f>+VLOOKUP(Q39,'Data from AGSI_Europe'!D:G,2,FALSE)</f>
        <v>447.77969999999999</v>
      </c>
      <c r="T39" s="4">
        <v>42863</v>
      </c>
      <c r="U39" s="65">
        <f>+VLOOKUP(T39,'Data from AGSI_Europe'!D:G,2,FALSE)</f>
        <v>346.5806</v>
      </c>
      <c r="W39" s="4">
        <v>43228</v>
      </c>
      <c r="X39" s="65">
        <f>+VLOOKUP(W39,'Data from AGSI_Europe'!D:G,2,FALSE)</f>
        <v>301.0659</v>
      </c>
      <c r="Y39" s="65"/>
      <c r="Z39" s="105">
        <v>43593</v>
      </c>
      <c r="AA39" s="133">
        <f>+VLOOKUP(Z39,'Data from AGSI_Europe'!D:G,2,FALSE)</f>
        <v>557.76940000000002</v>
      </c>
      <c r="AB39" s="133"/>
      <c r="AC39" s="105">
        <v>43959</v>
      </c>
      <c r="AD39" s="202">
        <f>+VLOOKUP(AC39,'Data from AGSI_Europe'!D:G,2,FALSE)</f>
        <v>723.27719999999999</v>
      </c>
      <c r="AE39" s="133"/>
    </row>
    <row r="40" spans="1:31" x14ac:dyDescent="0.25">
      <c r="A40" s="15"/>
      <c r="B40" s="4">
        <v>40672</v>
      </c>
      <c r="C40" s="65">
        <f>+VLOOKUP(B40,'Data from AGSI_Europe'!D:G,2,FALSE)</f>
        <v>357.57940000000002</v>
      </c>
      <c r="E40" s="4">
        <v>41038</v>
      </c>
      <c r="F40" s="65">
        <f>+VLOOKUP(E40,'Data from AGSI_Europe'!D:G,2,FALSE)</f>
        <v>395.30549999999999</v>
      </c>
      <c r="H40" s="4">
        <v>41403</v>
      </c>
      <c r="I40" s="65">
        <f>+VLOOKUP(H40,'Data from AGSI_Europe'!D:G,2,FALSE)</f>
        <v>264.12110000000001</v>
      </c>
      <c r="K40" s="4">
        <v>41768</v>
      </c>
      <c r="L40" s="65">
        <f>+VLOOKUP(K40,'Data from AGSI_Europe'!D:G,2,FALSE)</f>
        <v>521.31240000000003</v>
      </c>
      <c r="N40" s="4">
        <v>42133</v>
      </c>
      <c r="O40" s="65">
        <f>+VLOOKUP(N40,'Data from AGSI_Europe'!D:G,2,FALSE)</f>
        <v>318.03280000000001</v>
      </c>
      <c r="Q40" s="4">
        <v>42499</v>
      </c>
      <c r="R40" s="65">
        <f>+VLOOKUP(Q40,'Data from AGSI_Europe'!D:G,2,FALSE)</f>
        <v>451.9957</v>
      </c>
      <c r="T40" s="4">
        <v>42864</v>
      </c>
      <c r="U40" s="65">
        <f>+VLOOKUP(T40,'Data from AGSI_Europe'!D:G,2,FALSE)</f>
        <v>347.4042</v>
      </c>
      <c r="W40" s="4">
        <v>43229</v>
      </c>
      <c r="X40" s="65">
        <f>+VLOOKUP(W40,'Data from AGSI_Europe'!D:G,2,FALSE)</f>
        <v>305.38369999999998</v>
      </c>
      <c r="Y40" s="65"/>
      <c r="Z40" s="4">
        <v>43594</v>
      </c>
      <c r="AA40" s="133">
        <f>+VLOOKUP(Z40,'Data from AGSI_Europe'!D:G,2,FALSE)</f>
        <v>560.6046</v>
      </c>
      <c r="AB40" s="133"/>
      <c r="AC40" s="4">
        <v>43960</v>
      </c>
      <c r="AD40" s="202">
        <f>+VLOOKUP(AC40,'Data from AGSI_Europe'!D:G,2,FALSE)</f>
        <v>728.67970000000003</v>
      </c>
      <c r="AE40" s="133"/>
    </row>
    <row r="41" spans="1:31" x14ac:dyDescent="0.25">
      <c r="A41" s="15"/>
      <c r="B41" s="4">
        <v>40673</v>
      </c>
      <c r="C41" s="65">
        <f>+VLOOKUP(B41,'Data from AGSI_Europe'!D:G,2,FALSE)</f>
        <v>359.85079999999999</v>
      </c>
      <c r="E41" s="4">
        <v>41039</v>
      </c>
      <c r="F41" s="65">
        <f>+VLOOKUP(E41,'Data from AGSI_Europe'!D:G,2,FALSE)</f>
        <v>397.69889999999998</v>
      </c>
      <c r="H41" s="4">
        <v>41404</v>
      </c>
      <c r="I41" s="65">
        <f>+VLOOKUP(H41,'Data from AGSI_Europe'!D:G,2,FALSE)</f>
        <v>267.03859999999997</v>
      </c>
      <c r="K41" s="4">
        <v>41769</v>
      </c>
      <c r="L41" s="65">
        <f>+VLOOKUP(K41,'Data from AGSI_Europe'!D:G,2,FALSE)</f>
        <v>524.35389999999995</v>
      </c>
      <c r="N41" s="4">
        <v>42134</v>
      </c>
      <c r="O41" s="65">
        <f>+VLOOKUP(N41,'Data from AGSI_Europe'!D:G,2,FALSE)</f>
        <v>334.42540000000002</v>
      </c>
      <c r="Q41" s="4">
        <v>42500</v>
      </c>
      <c r="R41" s="65">
        <f>+VLOOKUP(Q41,'Data from AGSI_Europe'!D:G,2,FALSE)</f>
        <v>456.2491</v>
      </c>
      <c r="T41" s="4">
        <v>42865</v>
      </c>
      <c r="U41" s="65">
        <f>+VLOOKUP(T41,'Data from AGSI_Europe'!D:G,2,FALSE)</f>
        <v>348.75069999999999</v>
      </c>
      <c r="W41" s="4">
        <v>43230</v>
      </c>
      <c r="X41" s="65">
        <f>+VLOOKUP(W41,'Data from AGSI_Europe'!D:G,2,FALSE)</f>
        <v>310.0059</v>
      </c>
      <c r="Y41" s="65"/>
      <c r="Z41" s="105">
        <v>43595</v>
      </c>
      <c r="AA41" s="133">
        <f>+VLOOKUP(Z41,'Data from AGSI_Europe'!D:G,2,FALSE)</f>
        <v>563.69000000000005</v>
      </c>
      <c r="AB41" s="133"/>
      <c r="AC41" s="105">
        <v>43961</v>
      </c>
      <c r="AD41" s="202">
        <f>+VLOOKUP(AC41,'Data from AGSI_Europe'!D:G,2,FALSE)</f>
        <v>733.14909999999998</v>
      </c>
      <c r="AE41" s="133"/>
    </row>
    <row r="42" spans="1:31" x14ac:dyDescent="0.25">
      <c r="A42" s="15"/>
      <c r="B42" s="4">
        <v>40674</v>
      </c>
      <c r="C42" s="65">
        <f>+VLOOKUP(B42,'Data from AGSI_Europe'!D:G,2,FALSE)</f>
        <v>362.03449999999998</v>
      </c>
      <c r="E42" s="4">
        <v>41040</v>
      </c>
      <c r="F42" s="65">
        <f>+VLOOKUP(E42,'Data from AGSI_Europe'!D:G,2,FALSE)</f>
        <v>400.07729999999998</v>
      </c>
      <c r="H42" s="4">
        <v>41405</v>
      </c>
      <c r="I42" s="65">
        <f>+VLOOKUP(H42,'Data from AGSI_Europe'!D:G,2,FALSE)</f>
        <v>269.99290000000002</v>
      </c>
      <c r="K42" s="4">
        <v>41770</v>
      </c>
      <c r="L42" s="65">
        <f>+VLOOKUP(K42,'Data from AGSI_Europe'!D:G,2,FALSE)</f>
        <v>527.31700000000001</v>
      </c>
      <c r="N42" s="4">
        <v>42135</v>
      </c>
      <c r="O42" s="65">
        <f>+VLOOKUP(N42,'Data from AGSI_Europe'!D:G,2,FALSE)</f>
        <v>337.81189999999998</v>
      </c>
      <c r="Q42" s="4">
        <v>42501</v>
      </c>
      <c r="R42" s="65">
        <f>+VLOOKUP(Q42,'Data from AGSI_Europe'!D:G,2,FALSE)</f>
        <v>460.36700000000002</v>
      </c>
      <c r="T42" s="4">
        <v>42866</v>
      </c>
      <c r="U42" s="65">
        <f>+VLOOKUP(T42,'Data from AGSI_Europe'!D:G,2,FALSE)</f>
        <v>350.79680000000002</v>
      </c>
      <c r="W42" s="4">
        <v>43231</v>
      </c>
      <c r="X42" s="65">
        <f>+VLOOKUP(W42,'Data from AGSI_Europe'!D:G,2,FALSE)</f>
        <v>314.86939999999998</v>
      </c>
      <c r="Y42" s="65"/>
      <c r="Z42" s="4">
        <v>43596</v>
      </c>
      <c r="AA42" s="133">
        <f>+VLOOKUP(Z42,'Data from AGSI_Europe'!D:G,2,FALSE)</f>
        <v>567.68039999999996</v>
      </c>
      <c r="AB42" s="133"/>
      <c r="AC42" s="4">
        <v>43962</v>
      </c>
      <c r="AD42" s="202">
        <f>+VLOOKUP(AC42,'Data from AGSI_Europe'!D:G,2,FALSE)</f>
        <v>736.76469999999995</v>
      </c>
      <c r="AE42" s="133"/>
    </row>
    <row r="43" spans="1:31" x14ac:dyDescent="0.25">
      <c r="A43" s="15"/>
      <c r="B43" s="4">
        <v>40675</v>
      </c>
      <c r="C43" s="65">
        <f>+VLOOKUP(B43,'Data from AGSI_Europe'!D:G,2,FALSE)</f>
        <v>363.89409999999998</v>
      </c>
      <c r="E43" s="4">
        <v>41041</v>
      </c>
      <c r="F43" s="65">
        <f>+VLOOKUP(E43,'Data from AGSI_Europe'!D:G,2,FALSE)</f>
        <v>402.32319999999999</v>
      </c>
      <c r="H43" s="4">
        <v>41406</v>
      </c>
      <c r="I43" s="65">
        <f>+VLOOKUP(H43,'Data from AGSI_Europe'!D:G,2,FALSE)</f>
        <v>272.74700000000001</v>
      </c>
      <c r="K43" s="4">
        <v>41771</v>
      </c>
      <c r="L43" s="65">
        <f>+VLOOKUP(K43,'Data from AGSI_Europe'!D:G,2,FALSE)</f>
        <v>529.60429999999997</v>
      </c>
      <c r="N43" s="4">
        <v>42136</v>
      </c>
      <c r="O43" s="65">
        <f>+VLOOKUP(N43,'Data from AGSI_Europe'!D:G,2,FALSE)</f>
        <v>341.15019999999998</v>
      </c>
      <c r="Q43" s="4">
        <v>42502</v>
      </c>
      <c r="R43" s="65">
        <f>+VLOOKUP(Q43,'Data from AGSI_Europe'!D:G,2,FALSE)</f>
        <v>464.43599999999998</v>
      </c>
      <c r="T43" s="4">
        <v>42867</v>
      </c>
      <c r="U43" s="65">
        <f>+VLOOKUP(T43,'Data from AGSI_Europe'!D:G,2,FALSE)</f>
        <v>353.49590000000001</v>
      </c>
      <c r="W43" s="4">
        <v>43232</v>
      </c>
      <c r="X43" s="65">
        <f>+VLOOKUP(W43,'Data from AGSI_Europe'!D:G,2,FALSE)</f>
        <v>320.10300000000001</v>
      </c>
      <c r="Y43" s="65"/>
      <c r="Z43" s="105">
        <v>43597</v>
      </c>
      <c r="AA43" s="133">
        <f>+VLOOKUP(Z43,'Data from AGSI_Europe'!D:G,2,FALSE)</f>
        <v>571.67330000000004</v>
      </c>
      <c r="AB43" s="133"/>
      <c r="AC43" s="105">
        <v>43963</v>
      </c>
      <c r="AD43" s="202">
        <f>+VLOOKUP(AC43,'Data from AGSI_Europe'!D:G,2,FALSE)</f>
        <v>738.34590000000003</v>
      </c>
      <c r="AE43" s="133"/>
    </row>
    <row r="44" spans="1:31" x14ac:dyDescent="0.25">
      <c r="A44" s="15"/>
      <c r="B44" s="4">
        <v>40676</v>
      </c>
      <c r="C44" s="65">
        <f>+VLOOKUP(B44,'Data from AGSI_Europe'!D:G,2,FALSE)</f>
        <v>366.1173</v>
      </c>
      <c r="E44" s="4">
        <v>41042</v>
      </c>
      <c r="F44" s="65">
        <f>+VLOOKUP(E44,'Data from AGSI_Europe'!D:G,2,FALSE)</f>
        <v>404.67610000000002</v>
      </c>
      <c r="H44" s="4">
        <v>41407</v>
      </c>
      <c r="I44" s="65">
        <f>+VLOOKUP(H44,'Data from AGSI_Europe'!D:G,2,FALSE)</f>
        <v>275.15179999999998</v>
      </c>
      <c r="K44" s="4">
        <v>41772</v>
      </c>
      <c r="L44" s="65">
        <f>+VLOOKUP(K44,'Data from AGSI_Europe'!D:G,2,FALSE)</f>
        <v>531.63620000000003</v>
      </c>
      <c r="N44" s="4">
        <v>42137</v>
      </c>
      <c r="O44" s="65">
        <f>+VLOOKUP(N44,'Data from AGSI_Europe'!D:G,2,FALSE)</f>
        <v>344.37720000000002</v>
      </c>
      <c r="Q44" s="4">
        <v>42503</v>
      </c>
      <c r="R44" s="65">
        <f>+VLOOKUP(Q44,'Data from AGSI_Europe'!D:G,2,FALSE)</f>
        <v>468.59390000000002</v>
      </c>
      <c r="T44" s="4">
        <v>42868</v>
      </c>
      <c r="U44" s="65">
        <f>+VLOOKUP(T44,'Data from AGSI_Europe'!D:G,2,FALSE)</f>
        <v>356.98309999999998</v>
      </c>
      <c r="W44" s="4">
        <v>43233</v>
      </c>
      <c r="X44" s="65">
        <f>+VLOOKUP(W44,'Data from AGSI_Europe'!D:G,2,FALSE)</f>
        <v>324.2165</v>
      </c>
      <c r="Y44" s="65"/>
      <c r="Z44" s="4">
        <v>43598</v>
      </c>
      <c r="AA44" s="133">
        <f>+VLOOKUP(Z44,'Data from AGSI_Europe'!D:G,2,FALSE)</f>
        <v>574.50879999999995</v>
      </c>
      <c r="AB44" s="133"/>
      <c r="AC44" s="4">
        <v>43964</v>
      </c>
      <c r="AD44" s="202">
        <f>+VLOOKUP(AC44,'Data from AGSI_Europe'!D:G,2,FALSE)</f>
        <v>740.4538</v>
      </c>
      <c r="AE44" s="133"/>
    </row>
    <row r="45" spans="1:31" x14ac:dyDescent="0.25">
      <c r="A45" s="15"/>
      <c r="B45" s="4">
        <v>40677</v>
      </c>
      <c r="C45" s="65">
        <f>+VLOOKUP(B45,'Data from AGSI_Europe'!D:G,2,FALSE)</f>
        <v>368.78109999999998</v>
      </c>
      <c r="E45" s="4">
        <v>41043</v>
      </c>
      <c r="F45" s="65">
        <f>+VLOOKUP(E45,'Data from AGSI_Europe'!D:G,2,FALSE)</f>
        <v>406.44279999999998</v>
      </c>
      <c r="H45" s="4">
        <v>41408</v>
      </c>
      <c r="I45" s="65">
        <f>+VLOOKUP(H45,'Data from AGSI_Europe'!D:G,2,FALSE)</f>
        <v>277.19069999999999</v>
      </c>
      <c r="K45" s="4">
        <v>41773</v>
      </c>
      <c r="L45" s="65">
        <f>+VLOOKUP(K45,'Data from AGSI_Europe'!D:G,2,FALSE)</f>
        <v>533.50429999999994</v>
      </c>
      <c r="N45" s="4">
        <v>42138</v>
      </c>
      <c r="O45" s="65">
        <f>+VLOOKUP(N45,'Data from AGSI_Europe'!D:G,2,FALSE)</f>
        <v>347.87209999999999</v>
      </c>
      <c r="Q45" s="4">
        <v>42504</v>
      </c>
      <c r="R45" s="65">
        <f>+VLOOKUP(Q45,'Data from AGSI_Europe'!D:G,2,FALSE)</f>
        <v>473.21570000000003</v>
      </c>
      <c r="T45" s="4">
        <v>42869</v>
      </c>
      <c r="U45" s="65">
        <f>+VLOOKUP(T45,'Data from AGSI_Europe'!D:G,2,FALSE)</f>
        <v>360.8587</v>
      </c>
      <c r="W45" s="4">
        <v>43234</v>
      </c>
      <c r="X45" s="65">
        <f>+VLOOKUP(W45,'Data from AGSI_Europe'!D:G,2,FALSE)</f>
        <v>329.46550000000002</v>
      </c>
      <c r="Y45" s="65"/>
      <c r="Z45" s="105">
        <v>43599</v>
      </c>
      <c r="AA45" s="133">
        <f>+VLOOKUP(Z45,'Data from AGSI_Europe'!D:G,2,FALSE)</f>
        <v>577.29780000000005</v>
      </c>
      <c r="AB45" s="133"/>
      <c r="AC45" s="105">
        <v>43965</v>
      </c>
      <c r="AD45" s="202">
        <f>+VLOOKUP(AC45,'Data from AGSI_Europe'!D:G,2,FALSE)</f>
        <v>742.78240000000005</v>
      </c>
      <c r="AE45" s="133"/>
    </row>
    <row r="46" spans="1:31" x14ac:dyDescent="0.25">
      <c r="A46" s="15"/>
      <c r="B46" s="4">
        <v>40678</v>
      </c>
      <c r="C46" s="65">
        <f>+VLOOKUP(B46,'Data from AGSI_Europe'!D:G,2,FALSE)</f>
        <v>371.54039999999998</v>
      </c>
      <c r="E46" s="4">
        <v>41044</v>
      </c>
      <c r="F46" s="65">
        <f>+VLOOKUP(E46,'Data from AGSI_Europe'!D:G,2,FALSE)</f>
        <v>408.05180000000001</v>
      </c>
      <c r="H46" s="4">
        <v>41409</v>
      </c>
      <c r="I46" s="65">
        <f>+VLOOKUP(H46,'Data from AGSI_Europe'!D:G,2,FALSE)</f>
        <v>279.4434</v>
      </c>
      <c r="K46" s="4">
        <v>41774</v>
      </c>
      <c r="L46" s="65">
        <f>+VLOOKUP(K46,'Data from AGSI_Europe'!D:G,2,FALSE)</f>
        <v>535.53039999999999</v>
      </c>
      <c r="N46" s="4">
        <v>42139</v>
      </c>
      <c r="O46" s="65">
        <f>+VLOOKUP(N46,'Data from AGSI_Europe'!D:G,2,FALSE)</f>
        <v>351.23759999999999</v>
      </c>
      <c r="Q46" s="4">
        <v>42505</v>
      </c>
      <c r="R46" s="65">
        <f>+VLOOKUP(Q46,'Data from AGSI_Europe'!D:G,2,FALSE)</f>
        <v>477.19869999999997</v>
      </c>
      <c r="T46" s="4">
        <v>42870</v>
      </c>
      <c r="U46" s="65">
        <f>+VLOOKUP(T46,'Data from AGSI_Europe'!D:G,2,FALSE)</f>
        <v>364.15789999999998</v>
      </c>
      <c r="W46" s="4">
        <v>43235</v>
      </c>
      <c r="X46" s="65">
        <f>+VLOOKUP(W46,'Data from AGSI_Europe'!D:G,2,FALSE)</f>
        <v>333.53519999999997</v>
      </c>
      <c r="Y46" s="65"/>
      <c r="Z46" s="4">
        <v>43600</v>
      </c>
      <c r="AA46" s="133">
        <f>+VLOOKUP(Z46,'Data from AGSI_Europe'!D:G,2,FALSE)</f>
        <v>579.71659999999997</v>
      </c>
      <c r="AB46" s="133"/>
      <c r="AC46" s="4">
        <v>43966</v>
      </c>
      <c r="AD46" s="202">
        <f>+VLOOKUP(AC46,'Data from AGSI_Europe'!D:G,2,FALSE)</f>
        <v>745.45630000000006</v>
      </c>
      <c r="AE46" s="133"/>
    </row>
    <row r="47" spans="1:31" x14ac:dyDescent="0.25">
      <c r="A47" s="15"/>
      <c r="B47" s="4">
        <v>40679</v>
      </c>
      <c r="C47" s="65">
        <f>+VLOOKUP(B47,'Data from AGSI_Europe'!D:G,2,FALSE)</f>
        <v>373.59780000000001</v>
      </c>
      <c r="E47" s="4">
        <v>41045</v>
      </c>
      <c r="F47" s="65">
        <f>+VLOOKUP(E47,'Data from AGSI_Europe'!D:G,2,FALSE)</f>
        <v>410.73340000000002</v>
      </c>
      <c r="H47" s="4">
        <v>41410</v>
      </c>
      <c r="I47" s="65">
        <f>+VLOOKUP(H47,'Data from AGSI_Europe'!D:G,2,FALSE)</f>
        <v>281.5505</v>
      </c>
      <c r="K47" s="4">
        <v>41775</v>
      </c>
      <c r="L47" s="65">
        <f>+VLOOKUP(K47,'Data from AGSI_Europe'!D:G,2,FALSE)</f>
        <v>538.09180000000003</v>
      </c>
      <c r="N47" s="4">
        <v>42140</v>
      </c>
      <c r="O47" s="65">
        <f>+VLOOKUP(N47,'Data from AGSI_Europe'!D:G,2,FALSE)</f>
        <v>355.06729999999999</v>
      </c>
      <c r="Q47" s="4">
        <v>42506</v>
      </c>
      <c r="R47" s="65">
        <f>+VLOOKUP(Q47,'Data from AGSI_Europe'!D:G,2,FALSE)</f>
        <v>480.71370000000002</v>
      </c>
      <c r="T47" s="4">
        <v>42871</v>
      </c>
      <c r="U47" s="65">
        <f>+VLOOKUP(T47,'Data from AGSI_Europe'!D:G,2,FALSE)</f>
        <v>367.38350000000003</v>
      </c>
      <c r="W47" s="4">
        <v>43236</v>
      </c>
      <c r="X47" s="65">
        <f>+VLOOKUP(W47,'Data from AGSI_Europe'!D:G,2,FALSE)</f>
        <v>337.62869999999998</v>
      </c>
      <c r="Y47" s="65"/>
      <c r="Z47" s="105">
        <v>43601</v>
      </c>
      <c r="AA47" s="133">
        <f>+VLOOKUP(Z47,'Data from AGSI_Europe'!D:G,2,FALSE)</f>
        <v>582.40309999999999</v>
      </c>
      <c r="AB47" s="133"/>
      <c r="AC47" s="105">
        <v>43967</v>
      </c>
      <c r="AD47" s="202">
        <f>+VLOOKUP(AC47,'Data from AGSI_Europe'!D:G,2,FALSE)</f>
        <v>749.45699999999999</v>
      </c>
      <c r="AE47" s="133"/>
    </row>
    <row r="48" spans="1:31" x14ac:dyDescent="0.25">
      <c r="A48" s="15"/>
      <c r="B48" s="4">
        <v>40680</v>
      </c>
      <c r="C48" s="65">
        <f>+VLOOKUP(B48,'Data from AGSI_Europe'!D:G,2,FALSE)</f>
        <v>375.6789</v>
      </c>
      <c r="E48" s="4">
        <v>41046</v>
      </c>
      <c r="F48" s="65">
        <f>+VLOOKUP(E48,'Data from AGSI_Europe'!D:G,2,FALSE)</f>
        <v>412.75830000000002</v>
      </c>
      <c r="H48" s="4">
        <v>41411</v>
      </c>
      <c r="I48" s="65">
        <f>+VLOOKUP(H48,'Data from AGSI_Europe'!D:G,2,FALSE)</f>
        <v>283.70600000000002</v>
      </c>
      <c r="K48" s="4">
        <v>41776</v>
      </c>
      <c r="L48" s="65">
        <f>+VLOOKUP(K48,'Data from AGSI_Europe'!D:G,2,FALSE)</f>
        <v>541.03300000000002</v>
      </c>
      <c r="N48" s="4">
        <v>42141</v>
      </c>
      <c r="O48" s="65">
        <f>+VLOOKUP(N48,'Data from AGSI_Europe'!D:G,2,FALSE)</f>
        <v>359.13420000000002</v>
      </c>
      <c r="Q48" s="4">
        <v>42507</v>
      </c>
      <c r="R48" s="65">
        <f>+VLOOKUP(Q48,'Data from AGSI_Europe'!D:G,2,FALSE)</f>
        <v>483.62439999999998</v>
      </c>
      <c r="T48" s="4">
        <v>42872</v>
      </c>
      <c r="U48" s="65">
        <f>+VLOOKUP(T48,'Data from AGSI_Europe'!D:G,2,FALSE)</f>
        <v>370.95420000000001</v>
      </c>
      <c r="W48" s="4">
        <v>43237</v>
      </c>
      <c r="X48" s="65">
        <f>+VLOOKUP(W48,'Data from AGSI_Europe'!D:G,2,FALSE)</f>
        <v>341.65050000000002</v>
      </c>
      <c r="Y48" s="65"/>
      <c r="Z48" s="4">
        <v>43602</v>
      </c>
      <c r="AA48" s="133">
        <f>+VLOOKUP(Z48,'Data from AGSI_Europe'!D:G,2,FALSE)</f>
        <v>585.77300000000002</v>
      </c>
      <c r="AB48" s="133"/>
      <c r="AC48" s="4">
        <v>43968</v>
      </c>
      <c r="AD48" s="202">
        <f>+VLOOKUP(AC48,'Data from AGSI_Europe'!D:G,2,FALSE)</f>
        <v>753.76400000000001</v>
      </c>
      <c r="AE48" s="133"/>
    </row>
    <row r="49" spans="1:41" x14ac:dyDescent="0.25">
      <c r="A49" s="15"/>
      <c r="B49" s="4">
        <v>40681</v>
      </c>
      <c r="C49" s="65">
        <f>+VLOOKUP(B49,'Data from AGSI_Europe'!D:G,2,FALSE)</f>
        <v>377.66219999999998</v>
      </c>
      <c r="E49" s="4">
        <v>41047</v>
      </c>
      <c r="F49" s="65">
        <f>+VLOOKUP(E49,'Data from AGSI_Europe'!D:G,2,FALSE)</f>
        <v>415.012</v>
      </c>
      <c r="H49" s="4">
        <v>41412</v>
      </c>
      <c r="I49" s="65">
        <f>+VLOOKUP(H49,'Data from AGSI_Europe'!D:G,2,FALSE)</f>
        <v>286.67649999999998</v>
      </c>
      <c r="K49" s="4">
        <v>41777</v>
      </c>
      <c r="L49" s="65">
        <f>+VLOOKUP(K49,'Data from AGSI_Europe'!D:G,2,FALSE)</f>
        <v>544.18430000000001</v>
      </c>
      <c r="N49" s="4">
        <v>42142</v>
      </c>
      <c r="O49" s="65">
        <f>+VLOOKUP(N49,'Data from AGSI_Europe'!D:G,2,FALSE)</f>
        <v>362.46839999999997</v>
      </c>
      <c r="Q49" s="4">
        <v>42508</v>
      </c>
      <c r="R49" s="65">
        <f>+VLOOKUP(Q49,'Data from AGSI_Europe'!D:G,2,FALSE)</f>
        <v>486.92540000000002</v>
      </c>
      <c r="T49" s="4">
        <v>42873</v>
      </c>
      <c r="U49" s="65">
        <f>+VLOOKUP(T49,'Data from AGSI_Europe'!D:G,2,FALSE)</f>
        <v>374.46260000000001</v>
      </c>
      <c r="W49" s="4">
        <v>43238</v>
      </c>
      <c r="X49" s="65">
        <f>+VLOOKUP(W49,'Data from AGSI_Europe'!D:G,2,FALSE)</f>
        <v>345.42340000000002</v>
      </c>
      <c r="Y49" s="65"/>
      <c r="Z49" s="105">
        <v>43603</v>
      </c>
      <c r="AA49" s="133">
        <f>+VLOOKUP(Z49,'Data from AGSI_Europe'!D:G,2,FALSE)</f>
        <v>590.55889999999999</v>
      </c>
      <c r="AB49" s="133"/>
      <c r="AC49" s="105">
        <v>43969</v>
      </c>
      <c r="AD49" s="202">
        <f>+VLOOKUP(AC49,'Data from AGSI_Europe'!D:G,2,FALSE)</f>
        <v>757.52359999999999</v>
      </c>
      <c r="AE49" s="133"/>
    </row>
    <row r="50" spans="1:41" x14ac:dyDescent="0.25">
      <c r="A50" s="15"/>
      <c r="B50" s="4">
        <v>40682</v>
      </c>
      <c r="C50" s="65">
        <f>+VLOOKUP(B50,'Data from AGSI_Europe'!D:G,2,FALSE)</f>
        <v>379.9049</v>
      </c>
      <c r="E50" s="4">
        <v>41048</v>
      </c>
      <c r="F50" s="65">
        <f>+VLOOKUP(E50,'Data from AGSI_Europe'!D:G,2,FALSE)</f>
        <v>417.90539999999999</v>
      </c>
      <c r="H50" s="4">
        <v>41413</v>
      </c>
      <c r="I50" s="65">
        <f>+VLOOKUP(H50,'Data from AGSI_Europe'!D:G,2,FALSE)</f>
        <v>289.6472</v>
      </c>
      <c r="K50" s="4">
        <v>41778</v>
      </c>
      <c r="L50" s="65">
        <f>+VLOOKUP(K50,'Data from AGSI_Europe'!D:G,2,FALSE)</f>
        <v>546.74720000000002</v>
      </c>
      <c r="N50" s="4">
        <v>42143</v>
      </c>
      <c r="O50" s="65">
        <f>+VLOOKUP(N50,'Data from AGSI_Europe'!D:G,2,FALSE)</f>
        <v>365.25049999999999</v>
      </c>
      <c r="Q50" s="4">
        <v>42509</v>
      </c>
      <c r="R50" s="65">
        <f>+VLOOKUP(Q50,'Data from AGSI_Europe'!D:G,2,FALSE)</f>
        <v>490.38850000000002</v>
      </c>
      <c r="T50" s="4">
        <v>42874</v>
      </c>
      <c r="U50" s="65">
        <f>+VLOOKUP(T50,'Data from AGSI_Europe'!D:G,2,FALSE)</f>
        <v>378.00839999999999</v>
      </c>
      <c r="W50" s="4">
        <v>43239</v>
      </c>
      <c r="X50" s="65">
        <f>+VLOOKUP(W50,'Data from AGSI_Europe'!D:G,2,FALSE)</f>
        <v>350.20690000000002</v>
      </c>
      <c r="Y50" s="65"/>
      <c r="Z50" s="4">
        <v>43604</v>
      </c>
      <c r="AA50" s="133">
        <f>+VLOOKUP(Z50,'Data from AGSI_Europe'!D:G,2,FALSE)</f>
        <v>595.43230000000005</v>
      </c>
      <c r="AB50" s="133"/>
      <c r="AC50" s="4">
        <v>43970</v>
      </c>
      <c r="AD50" s="202">
        <f>+VLOOKUP(AC50,'Data from AGSI_Europe'!D:G,2,FALSE)</f>
        <v>760.84389999999996</v>
      </c>
      <c r="AE50" s="133"/>
    </row>
    <row r="51" spans="1:41" x14ac:dyDescent="0.25">
      <c r="A51" s="15"/>
      <c r="B51" s="4">
        <v>40683</v>
      </c>
      <c r="C51" s="65">
        <f>+VLOOKUP(B51,'Data from AGSI_Europe'!D:G,2,FALSE)</f>
        <v>382.25760000000002</v>
      </c>
      <c r="E51" s="4">
        <v>41049</v>
      </c>
      <c r="F51" s="65">
        <f>+VLOOKUP(E51,'Data from AGSI_Europe'!D:G,2,FALSE)</f>
        <v>420.64839999999998</v>
      </c>
      <c r="H51" s="4">
        <v>41414</v>
      </c>
      <c r="I51" s="65">
        <f>+VLOOKUP(H51,'Data from AGSI_Europe'!D:G,2,FALSE)</f>
        <v>292.23700000000002</v>
      </c>
      <c r="K51" s="4">
        <v>41779</v>
      </c>
      <c r="L51" s="65">
        <f>+VLOOKUP(K51,'Data from AGSI_Europe'!D:G,2,FALSE)</f>
        <v>549.49540000000002</v>
      </c>
      <c r="N51" s="4">
        <v>42144</v>
      </c>
      <c r="O51" s="65">
        <f>+VLOOKUP(N51,'Data from AGSI_Europe'!D:G,2,FALSE)</f>
        <v>367.72669999999999</v>
      </c>
      <c r="Q51" s="4">
        <v>42510</v>
      </c>
      <c r="R51" s="65">
        <f>+VLOOKUP(Q51,'Data from AGSI_Europe'!D:G,2,FALSE)</f>
        <v>494.40640000000002</v>
      </c>
      <c r="T51" s="4">
        <v>42875</v>
      </c>
      <c r="U51" s="65">
        <f>+VLOOKUP(T51,'Data from AGSI_Europe'!D:G,2,FALSE)</f>
        <v>382.42739999999998</v>
      </c>
      <c r="W51" s="4">
        <v>43240</v>
      </c>
      <c r="X51" s="65">
        <f>+VLOOKUP(W51,'Data from AGSI_Europe'!D:G,2,FALSE)</f>
        <v>355.3657</v>
      </c>
      <c r="Y51" s="65"/>
      <c r="Z51" s="105">
        <v>43605</v>
      </c>
      <c r="AA51" s="133">
        <f>+VLOOKUP(Z51,'Data from AGSI_Europe'!D:G,2,FALSE)</f>
        <v>599.50810000000001</v>
      </c>
      <c r="AB51" s="133"/>
      <c r="AC51" s="105">
        <v>43971</v>
      </c>
      <c r="AD51" s="202">
        <f>+VLOOKUP(AC51,'Data from AGSI_Europe'!D:G,2,FALSE)</f>
        <v>763.9846</v>
      </c>
      <c r="AE51" s="133"/>
    </row>
    <row r="52" spans="1:41" x14ac:dyDescent="0.25">
      <c r="A52" s="15"/>
      <c r="B52" s="4">
        <v>40684</v>
      </c>
      <c r="C52" s="65">
        <f>+VLOOKUP(B52,'Data from AGSI_Europe'!D:G,2,FALSE)</f>
        <v>384.89609999999999</v>
      </c>
      <c r="E52" s="4">
        <v>41050</v>
      </c>
      <c r="F52" s="65">
        <f>+VLOOKUP(E52,'Data from AGSI_Europe'!D:G,2,FALSE)</f>
        <v>422.89280000000002</v>
      </c>
      <c r="H52" s="4">
        <v>41415</v>
      </c>
      <c r="I52" s="65">
        <f>+VLOOKUP(H52,'Data from AGSI_Europe'!D:G,2,FALSE)</f>
        <v>294.55380000000002</v>
      </c>
      <c r="K52" s="4">
        <v>41780</v>
      </c>
      <c r="L52" s="65">
        <f>+VLOOKUP(K52,'Data from AGSI_Europe'!D:G,2,FALSE)</f>
        <v>552.09839999999997</v>
      </c>
      <c r="N52" s="4">
        <v>42145</v>
      </c>
      <c r="O52" s="65">
        <f>+VLOOKUP(N52,'Data from AGSI_Europe'!D:G,2,FALSE)</f>
        <v>370.30349999999999</v>
      </c>
      <c r="Q52" s="4">
        <v>42511</v>
      </c>
      <c r="R52" s="65">
        <f>+VLOOKUP(Q52,'Data from AGSI_Europe'!D:G,2,FALSE)</f>
        <v>499.3261</v>
      </c>
      <c r="T52" s="4">
        <v>42876</v>
      </c>
      <c r="U52" s="65">
        <f>+VLOOKUP(T52,'Data from AGSI_Europe'!D:G,2,FALSE)</f>
        <v>387.315</v>
      </c>
      <c r="W52" s="4">
        <v>43241</v>
      </c>
      <c r="X52" s="65">
        <f>+VLOOKUP(W52,'Data from AGSI_Europe'!D:G,2,FALSE)</f>
        <v>360.48079999999999</v>
      </c>
      <c r="Y52" s="65"/>
      <c r="Z52" s="4">
        <v>43606</v>
      </c>
      <c r="AA52" s="133">
        <f>+VLOOKUP(Z52,'Data from AGSI_Europe'!D:G,2,FALSE)</f>
        <v>603.73209999999995</v>
      </c>
      <c r="AB52" s="133"/>
      <c r="AC52" s="4">
        <v>43972</v>
      </c>
      <c r="AD52" s="202">
        <f>+VLOOKUP(AC52,'Data from AGSI_Europe'!D:G,2,FALSE)</f>
        <v>768.09159999999997</v>
      </c>
      <c r="AE52" s="133"/>
    </row>
    <row r="53" spans="1:41" x14ac:dyDescent="0.25">
      <c r="A53" s="15"/>
      <c r="B53" s="4">
        <v>40685</v>
      </c>
      <c r="C53" s="65">
        <f>+VLOOKUP(B53,'Data from AGSI_Europe'!D:G,2,FALSE)</f>
        <v>387.58330000000001</v>
      </c>
      <c r="E53" s="4">
        <v>41051</v>
      </c>
      <c r="F53" s="65">
        <f>+VLOOKUP(E53,'Data from AGSI_Europe'!D:G,2,FALSE)</f>
        <v>425.27949999999998</v>
      </c>
      <c r="H53" s="4">
        <v>41416</v>
      </c>
      <c r="I53" s="65">
        <f>+VLOOKUP(H53,'Data from AGSI_Europe'!D:G,2,FALSE)</f>
        <v>296.63159999999999</v>
      </c>
      <c r="K53" s="4">
        <v>41781</v>
      </c>
      <c r="L53" s="65">
        <f>+VLOOKUP(K53,'Data from AGSI_Europe'!D:G,2,FALSE)</f>
        <v>554.71780000000001</v>
      </c>
      <c r="N53" s="4">
        <v>42146</v>
      </c>
      <c r="O53" s="65">
        <f>+VLOOKUP(N53,'Data from AGSI_Europe'!D:G,2,FALSE)</f>
        <v>373.46969999999999</v>
      </c>
      <c r="Q53" s="4">
        <v>42512</v>
      </c>
      <c r="R53" s="65">
        <f>+VLOOKUP(Q53,'Data from AGSI_Europe'!D:G,2,FALSE)</f>
        <v>504.37270000000001</v>
      </c>
      <c r="T53" s="4">
        <v>42877</v>
      </c>
      <c r="U53" s="65">
        <f>+VLOOKUP(T53,'Data from AGSI_Europe'!D:G,2,FALSE)</f>
        <v>391.37259999999998</v>
      </c>
      <c r="W53" s="4">
        <v>43242</v>
      </c>
      <c r="X53" s="65">
        <f>+VLOOKUP(W53,'Data from AGSI_Europe'!D:G,2,FALSE)</f>
        <v>364.93380000000002</v>
      </c>
      <c r="Y53" s="65"/>
      <c r="Z53" s="105">
        <v>43607</v>
      </c>
      <c r="AA53" s="133">
        <f>+VLOOKUP(Z53,'Data from AGSI_Europe'!D:G,2,FALSE)</f>
        <v>608.08330000000001</v>
      </c>
      <c r="AB53" s="133"/>
      <c r="AC53" s="105">
        <v>43973</v>
      </c>
      <c r="AD53" s="202">
        <f>+VLOOKUP(AC53,'Data from AGSI_Europe'!D:G,2,FALSE)</f>
        <v>772.93859999999995</v>
      </c>
      <c r="AE53" s="133"/>
    </row>
    <row r="54" spans="1:41" x14ac:dyDescent="0.25">
      <c r="A54" s="15"/>
      <c r="B54" s="4">
        <v>40686</v>
      </c>
      <c r="C54" s="65">
        <f>+VLOOKUP(B54,'Data from AGSI_Europe'!D:G,2,FALSE)</f>
        <v>389.75020000000001</v>
      </c>
      <c r="E54" s="4">
        <v>41052</v>
      </c>
      <c r="F54" s="65">
        <f>+VLOOKUP(E54,'Data from AGSI_Europe'!D:G,2,FALSE)</f>
        <v>427.57139999999998</v>
      </c>
      <c r="H54" s="4">
        <v>41417</v>
      </c>
      <c r="I54" s="65">
        <f>+VLOOKUP(H54,'Data from AGSI_Europe'!D:G,2,FALSE)</f>
        <v>297.82479999999998</v>
      </c>
      <c r="K54" s="4">
        <v>41782</v>
      </c>
      <c r="L54" s="65">
        <f>+VLOOKUP(K54,'Data from AGSI_Europe'!D:G,2,FALSE)</f>
        <v>557.61009999999999</v>
      </c>
      <c r="N54" s="4">
        <v>42147</v>
      </c>
      <c r="O54" s="65">
        <f>+VLOOKUP(N54,'Data from AGSI_Europe'!D:G,2,FALSE)</f>
        <v>377.42779999999999</v>
      </c>
      <c r="Q54" s="4">
        <v>42513</v>
      </c>
      <c r="R54" s="65">
        <f>+VLOOKUP(Q54,'Data from AGSI_Europe'!D:G,2,FALSE)</f>
        <v>508.2183</v>
      </c>
      <c r="T54" s="4">
        <v>42878</v>
      </c>
      <c r="U54" s="65">
        <f>+VLOOKUP(T54,'Data from AGSI_Europe'!D:G,2,FALSE)</f>
        <v>395.46449999999999</v>
      </c>
      <c r="W54" s="4">
        <v>43243</v>
      </c>
      <c r="X54" s="65">
        <f>+VLOOKUP(W54,'Data from AGSI_Europe'!D:G,2,FALSE)</f>
        <v>369.2217</v>
      </c>
      <c r="Y54" s="65"/>
      <c r="Z54" s="4">
        <v>43608</v>
      </c>
      <c r="AA54" s="133">
        <f>+VLOOKUP(Z54,'Data from AGSI_Europe'!D:G,2,FALSE)</f>
        <v>612.60040000000004</v>
      </c>
      <c r="AB54" s="133"/>
      <c r="AC54" s="4">
        <v>43974</v>
      </c>
      <c r="AD54" s="202">
        <f>+VLOOKUP(AC54,'Data from AGSI_Europe'!D:G,2,FALSE)</f>
        <v>777.76049999999998</v>
      </c>
      <c r="AE54" s="133"/>
    </row>
    <row r="55" spans="1:41" x14ac:dyDescent="0.25">
      <c r="A55" s="15"/>
      <c r="B55" s="4">
        <v>40687</v>
      </c>
      <c r="C55" s="65">
        <f>+VLOOKUP(B55,'Data from AGSI_Europe'!D:G,2,FALSE)</f>
        <v>391.79559999999998</v>
      </c>
      <c r="E55" s="4">
        <v>41053</v>
      </c>
      <c r="F55" s="65">
        <f>+VLOOKUP(E55,'Data from AGSI_Europe'!D:G,2,FALSE)</f>
        <v>430.27140000000003</v>
      </c>
      <c r="H55" s="4">
        <v>41418</v>
      </c>
      <c r="I55" s="65">
        <f>+VLOOKUP(H55,'Data from AGSI_Europe'!D:G,2,FALSE)</f>
        <v>298.69830000000002</v>
      </c>
      <c r="K55" s="4">
        <v>41783</v>
      </c>
      <c r="L55" s="65">
        <f>+VLOOKUP(K55,'Data from AGSI_Europe'!D:G,2,FALSE)</f>
        <v>561.14250000000004</v>
      </c>
      <c r="N55" s="4">
        <v>42148</v>
      </c>
      <c r="O55" s="65">
        <f>+VLOOKUP(N55,'Data from AGSI_Europe'!D:G,2,FALSE)</f>
        <v>381.49009999999998</v>
      </c>
      <c r="Q55" s="4">
        <v>42514</v>
      </c>
      <c r="R55" s="65">
        <f>+VLOOKUP(Q55,'Data from AGSI_Europe'!D:G,2,FALSE)</f>
        <v>511.64330000000001</v>
      </c>
      <c r="T55" s="4">
        <v>42879</v>
      </c>
      <c r="U55" s="65">
        <f>+VLOOKUP(T55,'Data from AGSI_Europe'!D:G,2,FALSE)</f>
        <v>399.46980000000002</v>
      </c>
      <c r="W55" s="4">
        <v>43244</v>
      </c>
      <c r="X55" s="65">
        <f>+VLOOKUP(W55,'Data from AGSI_Europe'!D:G,2,FALSE)</f>
        <v>372.73970000000003</v>
      </c>
      <c r="Y55" s="65"/>
      <c r="Z55" s="105">
        <v>43609</v>
      </c>
      <c r="AA55" s="133">
        <f>+VLOOKUP(Z55,'Data from AGSI_Europe'!D:G,2,FALSE)</f>
        <v>617.57259999999997</v>
      </c>
      <c r="AB55" s="133"/>
      <c r="AC55" s="105">
        <v>43975</v>
      </c>
      <c r="AD55" s="202">
        <f>+VLOOKUP(AC55,'Data from AGSI_Europe'!D:G,2,FALSE)</f>
        <v>782.17309999999998</v>
      </c>
      <c r="AE55" s="133"/>
    </row>
    <row r="56" spans="1:41" x14ac:dyDescent="0.25">
      <c r="A56" s="15"/>
      <c r="B56" s="4">
        <v>40688</v>
      </c>
      <c r="C56" s="65">
        <f>+VLOOKUP(B56,'Data from AGSI_Europe'!D:G,2,FALSE)</f>
        <v>393.81099999999998</v>
      </c>
      <c r="E56" s="4">
        <v>41054</v>
      </c>
      <c r="F56" s="65">
        <f>+VLOOKUP(E56,'Data from AGSI_Europe'!D:G,2,FALSE)</f>
        <v>432.995</v>
      </c>
      <c r="H56" s="4">
        <v>41419</v>
      </c>
      <c r="I56" s="65">
        <f>+VLOOKUP(H56,'Data from AGSI_Europe'!D:G,2,FALSE)</f>
        <v>300.6463</v>
      </c>
      <c r="K56" s="4">
        <v>41784</v>
      </c>
      <c r="L56" s="65">
        <f>+VLOOKUP(K56,'Data from AGSI_Europe'!D:G,2,FALSE)</f>
        <v>564.77850000000001</v>
      </c>
      <c r="N56" s="4">
        <v>42149</v>
      </c>
      <c r="O56" s="65">
        <f>+VLOOKUP(N56,'Data from AGSI_Europe'!D:G,2,FALSE)</f>
        <v>385.40320000000003</v>
      </c>
      <c r="Q56" s="4">
        <v>42515</v>
      </c>
      <c r="R56" s="65">
        <f>+VLOOKUP(Q56,'Data from AGSI_Europe'!D:G,2,FALSE)</f>
        <v>515.21069999999997</v>
      </c>
      <c r="T56" s="4">
        <v>42880</v>
      </c>
      <c r="U56" s="65">
        <f>+VLOOKUP(T56,'Data from AGSI_Europe'!D:G,2,FALSE)</f>
        <v>404.08429999999998</v>
      </c>
      <c r="W56" s="4">
        <v>43245</v>
      </c>
      <c r="X56" s="65">
        <f>+VLOOKUP(W56,'Data from AGSI_Europe'!D:G,2,FALSE)</f>
        <v>377.32130000000001</v>
      </c>
      <c r="Y56" s="65"/>
      <c r="Z56" s="4">
        <v>43610</v>
      </c>
      <c r="AA56" s="133">
        <f>+VLOOKUP(Z56,'Data from AGSI_Europe'!D:G,2,FALSE)</f>
        <v>622.62929999999994</v>
      </c>
      <c r="AB56" s="133"/>
      <c r="AC56" s="4">
        <v>43976</v>
      </c>
      <c r="AD56" s="202">
        <f>+VLOOKUP(AC56,'Data from AGSI_Europe'!D:G,2,FALSE)</f>
        <v>785.39639999999997</v>
      </c>
      <c r="AE56" s="133"/>
    </row>
    <row r="57" spans="1:41" x14ac:dyDescent="0.25">
      <c r="A57" s="15"/>
      <c r="B57" s="4">
        <v>40689</v>
      </c>
      <c r="C57" s="65">
        <f>+VLOOKUP(B57,'Data from AGSI_Europe'!D:G,2,FALSE)</f>
        <v>395.87029999999999</v>
      </c>
      <c r="E57" s="4">
        <v>41055</v>
      </c>
      <c r="F57" s="65">
        <f>+VLOOKUP(E57,'Data from AGSI_Europe'!D:G,2,FALSE)</f>
        <v>436.08300000000003</v>
      </c>
      <c r="H57" s="4">
        <v>41420</v>
      </c>
      <c r="I57" s="65">
        <f>+VLOOKUP(H57,'Data from AGSI_Europe'!D:G,2,FALSE)</f>
        <v>302.65410000000003</v>
      </c>
      <c r="K57" s="4">
        <v>41785</v>
      </c>
      <c r="L57" s="65">
        <f>+VLOOKUP(K57,'Data from AGSI_Europe'!D:G,2,FALSE)</f>
        <v>567.5421</v>
      </c>
      <c r="N57" s="4">
        <v>42150</v>
      </c>
      <c r="O57" s="65">
        <f>+VLOOKUP(N57,'Data from AGSI_Europe'!D:G,2,FALSE)</f>
        <v>388.40199999999999</v>
      </c>
      <c r="Q57" s="4">
        <v>42516</v>
      </c>
      <c r="R57" s="65">
        <f>+VLOOKUP(Q57,'Data from AGSI_Europe'!D:G,2,FALSE)</f>
        <v>519.26949999999999</v>
      </c>
      <c r="T57" s="4">
        <v>42881</v>
      </c>
      <c r="U57" s="65">
        <f>+VLOOKUP(T57,'Data from AGSI_Europe'!D:G,2,FALSE)</f>
        <v>408.9701</v>
      </c>
      <c r="W57" s="4">
        <v>43246</v>
      </c>
      <c r="X57" s="65">
        <f>+VLOOKUP(W57,'Data from AGSI_Europe'!D:G,2,FALSE)</f>
        <v>382.90989999999999</v>
      </c>
      <c r="Y57" s="65"/>
      <c r="Z57" s="105">
        <v>43611</v>
      </c>
      <c r="AA57" s="133">
        <f>+VLOOKUP(Z57,'Data from AGSI_Europe'!D:G,2,FALSE)</f>
        <v>628.23609999999996</v>
      </c>
      <c r="AB57" s="133"/>
      <c r="AC57" s="105">
        <v>43977</v>
      </c>
      <c r="AD57" s="202">
        <f>+VLOOKUP(AC57,'Data from AGSI_Europe'!D:G,2,FALSE)</f>
        <v>788.84320000000002</v>
      </c>
      <c r="AE57" s="133"/>
    </row>
    <row r="58" spans="1:41" x14ac:dyDescent="0.25">
      <c r="A58" s="15"/>
      <c r="B58" s="4">
        <v>40690</v>
      </c>
      <c r="C58" s="65">
        <f>+VLOOKUP(B58,'Data from AGSI_Europe'!D:G,2,FALSE)</f>
        <v>397.98520000000002</v>
      </c>
      <c r="E58" s="4">
        <v>41056</v>
      </c>
      <c r="F58" s="65">
        <f>+VLOOKUP(E58,'Data from AGSI_Europe'!D:G,2,FALSE)</f>
        <v>439.20690000000002</v>
      </c>
      <c r="H58" s="4">
        <v>41421</v>
      </c>
      <c r="I58" s="65">
        <f>+VLOOKUP(H58,'Data from AGSI_Europe'!D:G,2,FALSE)</f>
        <v>304.5548</v>
      </c>
      <c r="K58" s="4">
        <v>41786</v>
      </c>
      <c r="L58" s="65">
        <f>+VLOOKUP(K58,'Data from AGSI_Europe'!D:G,2,FALSE)</f>
        <v>570.2921</v>
      </c>
      <c r="N58" s="4">
        <v>42151</v>
      </c>
      <c r="O58" s="65">
        <f>+VLOOKUP(N58,'Data from AGSI_Europe'!D:G,2,FALSE)</f>
        <v>391.16719999999998</v>
      </c>
      <c r="Q58" s="4">
        <v>42517</v>
      </c>
      <c r="R58" s="65">
        <f>+VLOOKUP(Q58,'Data from AGSI_Europe'!D:G,2,FALSE)</f>
        <v>523.27549999999997</v>
      </c>
      <c r="T58" s="4">
        <v>42882</v>
      </c>
      <c r="U58" s="65">
        <f>+VLOOKUP(T58,'Data from AGSI_Europe'!D:G,2,FALSE)</f>
        <v>414.35480000000001</v>
      </c>
      <c r="W58" s="4">
        <v>43247</v>
      </c>
      <c r="X58" s="65">
        <f>+VLOOKUP(W58,'Data from AGSI_Europe'!D:G,2,FALSE)</f>
        <v>388.62029999999999</v>
      </c>
      <c r="Y58" s="65"/>
      <c r="Z58" s="4">
        <v>43612</v>
      </c>
      <c r="AA58" s="133">
        <f>+VLOOKUP(Z58,'Data from AGSI_Europe'!D:G,2,FALSE)</f>
        <v>633.71410000000003</v>
      </c>
      <c r="AB58" s="133"/>
      <c r="AC58" s="4">
        <v>43978</v>
      </c>
      <c r="AD58" s="202">
        <f>+VLOOKUP(AC58,'Data from AGSI_Europe'!D:G,2,FALSE)</f>
        <v>791.08270000000005</v>
      </c>
      <c r="AE58" s="133"/>
    </row>
    <row r="59" spans="1:41" x14ac:dyDescent="0.25">
      <c r="A59" s="15"/>
      <c r="B59" s="4">
        <v>40691</v>
      </c>
      <c r="C59" s="65">
        <f>+VLOOKUP(B59,'Data from AGSI_Europe'!D:G,2,FALSE)</f>
        <v>400.60700000000003</v>
      </c>
      <c r="E59" s="4">
        <v>41057</v>
      </c>
      <c r="F59" s="65">
        <f>+VLOOKUP(E59,'Data from AGSI_Europe'!D:G,2,FALSE)</f>
        <v>442.10309999999998</v>
      </c>
      <c r="H59" s="4">
        <v>41422</v>
      </c>
      <c r="I59" s="65">
        <f>+VLOOKUP(H59,'Data from AGSI_Europe'!D:G,2,FALSE)</f>
        <v>306.43270000000001</v>
      </c>
      <c r="K59" s="4">
        <v>41787</v>
      </c>
      <c r="L59" s="65">
        <f>+VLOOKUP(K59,'Data from AGSI_Europe'!D:G,2,FALSE)</f>
        <v>572.44989999999996</v>
      </c>
      <c r="N59" s="4">
        <v>42152</v>
      </c>
      <c r="O59" s="65">
        <f>+VLOOKUP(N59,'Data from AGSI_Europe'!D:G,2,FALSE)</f>
        <v>393.97910000000002</v>
      </c>
      <c r="Q59" s="4">
        <v>42518</v>
      </c>
      <c r="R59" s="65">
        <f>+VLOOKUP(Q59,'Data from AGSI_Europe'!D:G,2,FALSE)</f>
        <v>527.46559999999999</v>
      </c>
      <c r="T59" s="4">
        <v>42883</v>
      </c>
      <c r="U59" s="65">
        <f>+VLOOKUP(T59,'Data from AGSI_Europe'!D:G,2,FALSE)</f>
        <v>419.91239999999999</v>
      </c>
      <c r="W59" s="4">
        <v>43248</v>
      </c>
      <c r="X59" s="65">
        <f>+VLOOKUP(W59,'Data from AGSI_Europe'!D:G,2,FALSE)</f>
        <v>393.26940000000002</v>
      </c>
      <c r="Y59" s="65"/>
      <c r="Z59" s="105">
        <v>43613</v>
      </c>
      <c r="AA59" s="133">
        <f>+VLOOKUP(Z59,'Data from AGSI_Europe'!D:G,2,FALSE)</f>
        <v>637.40599999999995</v>
      </c>
      <c r="AB59" s="133"/>
      <c r="AC59" s="105">
        <v>43979</v>
      </c>
      <c r="AD59" s="202">
        <f>+VLOOKUP(AC59,'Data from AGSI_Europe'!D:G,2,FALSE)</f>
        <v>793.72360000000003</v>
      </c>
      <c r="AE59" s="133"/>
    </row>
    <row r="60" spans="1:41" x14ac:dyDescent="0.25">
      <c r="A60" s="15"/>
      <c r="B60" s="4">
        <v>40692</v>
      </c>
      <c r="C60" s="65">
        <f>+VLOOKUP(B60,'Data from AGSI_Europe'!D:G,2,FALSE)</f>
        <v>403.27859999999998</v>
      </c>
      <c r="E60" s="4">
        <v>41058</v>
      </c>
      <c r="F60" s="65">
        <f>+VLOOKUP(E60,'Data from AGSI_Europe'!D:G,2,FALSE)</f>
        <v>444.565</v>
      </c>
      <c r="H60" s="4">
        <v>41423</v>
      </c>
      <c r="I60" s="65">
        <f>+VLOOKUP(H60,'Data from AGSI_Europe'!D:G,2,FALSE)</f>
        <v>308.2439</v>
      </c>
      <c r="K60" s="4">
        <v>41788</v>
      </c>
      <c r="L60" s="65">
        <f>+VLOOKUP(K60,'Data from AGSI_Europe'!D:G,2,FALSE)</f>
        <v>575.47889999999995</v>
      </c>
      <c r="N60" s="4">
        <v>42153</v>
      </c>
      <c r="O60" s="65">
        <f>+VLOOKUP(N60,'Data from AGSI_Europe'!D:G,2,FALSE)</f>
        <v>397.12509999999997</v>
      </c>
      <c r="Q60" s="4">
        <v>42519</v>
      </c>
      <c r="R60" s="65">
        <f>+VLOOKUP(Q60,'Data from AGSI_Europe'!D:G,2,FALSE)</f>
        <v>531.78399999999999</v>
      </c>
      <c r="T60" s="4">
        <v>42884</v>
      </c>
      <c r="U60" s="65">
        <f>+VLOOKUP(T60,'Data from AGSI_Europe'!D:G,2,FALSE)</f>
        <v>424.02019999999999</v>
      </c>
      <c r="W60" s="4">
        <v>43249</v>
      </c>
      <c r="X60" s="65">
        <f>+VLOOKUP(W60,'Data from AGSI_Europe'!D:G,2,FALSE)</f>
        <v>397.74619999999999</v>
      </c>
      <c r="Y60" s="65"/>
      <c r="Z60" s="4">
        <v>43614</v>
      </c>
      <c r="AA60" s="133">
        <f>+VLOOKUP(Z60,'Data from AGSI_Europe'!D:G,2,FALSE)</f>
        <v>641.65750000000003</v>
      </c>
      <c r="AB60" s="133"/>
      <c r="AC60" s="4">
        <v>43980</v>
      </c>
      <c r="AD60" s="202">
        <f>+VLOOKUP(AC60,'Data from AGSI_Europe'!D:G,2,FALSE)</f>
        <v>796.53189999999995</v>
      </c>
      <c r="AE60" s="133"/>
    </row>
    <row r="61" spans="1:41" x14ac:dyDescent="0.25">
      <c r="A61" s="15"/>
      <c r="B61" s="4">
        <v>40693</v>
      </c>
      <c r="C61" s="65">
        <f>+VLOOKUP(B61,'Data from AGSI_Europe'!D:G,2,FALSE)</f>
        <v>405.46870000000001</v>
      </c>
      <c r="E61" s="4">
        <v>41059</v>
      </c>
      <c r="F61" s="65">
        <f>+VLOOKUP(E61,'Data from AGSI_Europe'!D:G,2,FALSE)</f>
        <v>447.2115</v>
      </c>
      <c r="H61" s="4">
        <v>41424</v>
      </c>
      <c r="I61" s="65">
        <f>+VLOOKUP(H61,'Data from AGSI_Europe'!D:G,2,FALSE)</f>
        <v>310.29989999999998</v>
      </c>
      <c r="K61" s="4">
        <v>41789</v>
      </c>
      <c r="L61" s="65">
        <f>+VLOOKUP(K61,'Data from AGSI_Europe'!D:G,2,FALSE)</f>
        <v>578.4461</v>
      </c>
      <c r="N61" s="4">
        <v>42154</v>
      </c>
      <c r="O61" s="65">
        <f>+VLOOKUP(N61,'Data from AGSI_Europe'!D:G,2,FALSE)</f>
        <v>401.1071</v>
      </c>
      <c r="Q61" s="4">
        <v>42520</v>
      </c>
      <c r="R61" s="65">
        <f>+VLOOKUP(Q61,'Data from AGSI_Europe'!D:G,2,FALSE)</f>
        <v>528.3125</v>
      </c>
      <c r="T61" s="4">
        <v>42885</v>
      </c>
      <c r="U61" s="65">
        <f>+VLOOKUP(T61,'Data from AGSI_Europe'!D:G,2,FALSE)</f>
        <v>428.12959999999998</v>
      </c>
      <c r="W61" s="4">
        <v>43250</v>
      </c>
      <c r="X61" s="65">
        <f>+VLOOKUP(W61,'Data from AGSI_Europe'!D:G,2,FALSE)</f>
        <v>401.63069999999999</v>
      </c>
      <c r="Y61" s="65"/>
      <c r="Z61" s="105">
        <v>43615</v>
      </c>
      <c r="AA61" s="133">
        <f>+VLOOKUP(Z61,'Data from AGSI_Europe'!D:G,2,FALSE)</f>
        <v>646.68989999999997</v>
      </c>
      <c r="AB61" s="133"/>
      <c r="AC61" s="105">
        <v>43981</v>
      </c>
      <c r="AD61" s="202">
        <f>+VLOOKUP(AC61,'Data from AGSI_Europe'!D:G,2,FALSE)</f>
        <v>791.80780000000004</v>
      </c>
      <c r="AE61" s="133"/>
    </row>
    <row r="62" spans="1:41" x14ac:dyDescent="0.25">
      <c r="A62" s="15"/>
      <c r="B62" s="4">
        <v>40694</v>
      </c>
      <c r="C62" s="65">
        <f>+VLOOKUP(B62,'Data from AGSI_Europe'!D:G,2,FALSE)</f>
        <v>407.73820000000001</v>
      </c>
      <c r="E62" s="4">
        <v>41060</v>
      </c>
      <c r="F62" s="65">
        <f>+VLOOKUP(E62,'Data from AGSI_Europe'!D:G,2,FALSE)</f>
        <v>449.41160000000002</v>
      </c>
      <c r="H62" s="4">
        <v>41425</v>
      </c>
      <c r="I62" s="65">
        <f>+VLOOKUP(H62,'Data from AGSI_Europe'!D:G,2,FALSE)</f>
        <v>312.6053</v>
      </c>
      <c r="K62" s="4">
        <v>41790</v>
      </c>
      <c r="L62" s="65">
        <f>+VLOOKUP(K62,'Data from AGSI_Europe'!D:G,2,FALSE)</f>
        <v>581.72040000000004</v>
      </c>
      <c r="N62" s="4">
        <v>42155</v>
      </c>
      <c r="O62" s="65">
        <f>+VLOOKUP(N62,'Data from AGSI_Europe'!D:G,2,FALSE)</f>
        <v>405.1934</v>
      </c>
      <c r="Q62" s="4">
        <v>42521</v>
      </c>
      <c r="R62" s="65">
        <f>+VLOOKUP(Q62,'Data from AGSI_Europe'!D:G,2,FALSE)</f>
        <v>532.93769999999995</v>
      </c>
      <c r="T62" s="4">
        <v>42886</v>
      </c>
      <c r="U62" s="65">
        <f>+VLOOKUP(T62,'Data from AGSI_Europe'!D:G,2,FALSE)</f>
        <v>431.91910000000001</v>
      </c>
      <c r="W62" s="4">
        <v>43251</v>
      </c>
      <c r="X62" s="65">
        <f>+VLOOKUP(W62,'Data from AGSI_Europe'!D:G,2,FALSE)</f>
        <v>405.32510000000002</v>
      </c>
      <c r="Y62" s="65"/>
      <c r="Z62" s="4">
        <v>43616</v>
      </c>
      <c r="AA62" s="133">
        <f>+VLOOKUP(Z62,'Data from AGSI_Europe'!D:G,2,FALSE)</f>
        <v>652.04089999999997</v>
      </c>
      <c r="AB62" s="133"/>
      <c r="AC62" s="4">
        <v>43982</v>
      </c>
      <c r="AD62" s="202">
        <f>+VLOOKUP(AC62,'Data from AGSI_Europe'!D:G,2,FALSE)</f>
        <v>803.84389999999996</v>
      </c>
      <c r="AE62" s="133"/>
      <c r="AI62" s="90">
        <v>42095</v>
      </c>
      <c r="AJ62" s="90">
        <v>42125</v>
      </c>
      <c r="AK62" s="90">
        <v>42156</v>
      </c>
      <c r="AL62" s="90">
        <v>42186</v>
      </c>
      <c r="AM62" s="90">
        <v>42217</v>
      </c>
      <c r="AN62" s="90">
        <v>42248</v>
      </c>
      <c r="AO62" s="90">
        <v>42277</v>
      </c>
    </row>
    <row r="63" spans="1:41" x14ac:dyDescent="0.25">
      <c r="A63" s="15"/>
      <c r="B63" s="4">
        <v>40695</v>
      </c>
      <c r="C63" s="65">
        <f>+VLOOKUP(B63,'Data from AGSI_Europe'!D:G,2,FALSE)</f>
        <v>409.81119999999999</v>
      </c>
      <c r="E63" s="4">
        <v>41061</v>
      </c>
      <c r="F63" s="65">
        <f>+VLOOKUP(E63,'Data from AGSI_Europe'!D:G,2,FALSE)</f>
        <v>452.70030000000003</v>
      </c>
      <c r="H63" s="4">
        <v>41426</v>
      </c>
      <c r="I63" s="65">
        <f>+VLOOKUP(H63,'Data from AGSI_Europe'!D:G,2,FALSE)</f>
        <v>315.54579999999999</v>
      </c>
      <c r="K63" s="4">
        <v>41791</v>
      </c>
      <c r="L63" s="65">
        <f>+VLOOKUP(K63,'Data from AGSI_Europe'!D:G,2,FALSE)</f>
        <v>585.04459999999995</v>
      </c>
      <c r="N63" s="4">
        <v>42156</v>
      </c>
      <c r="O63" s="65">
        <f>+VLOOKUP(N63,'Data from AGSI_Europe'!D:G,2,FALSE)</f>
        <v>408.57549999999998</v>
      </c>
      <c r="Q63" s="4">
        <v>42522</v>
      </c>
      <c r="R63" s="65">
        <f>+VLOOKUP(Q63,'Data from AGSI_Europe'!D:G,2,FALSE)</f>
        <v>539.5702</v>
      </c>
      <c r="T63" s="4">
        <v>42887</v>
      </c>
      <c r="U63" s="65">
        <f>+VLOOKUP(T63,'Data from AGSI_Europe'!D:G,2,FALSE)</f>
        <v>436.46280000000002</v>
      </c>
      <c r="W63" s="4">
        <v>43252</v>
      </c>
      <c r="X63" s="65">
        <f>+VLOOKUP(W63,'Data from AGSI_Europe'!D:G,2,FALSE)</f>
        <v>408.89530000000002</v>
      </c>
      <c r="Y63" s="65"/>
      <c r="Z63" s="105">
        <v>43617</v>
      </c>
      <c r="AA63" s="133">
        <f>+VLOOKUP(Z63,'Data from AGSI_Europe'!D:G,2,FALSE)</f>
        <v>658.05439999999999</v>
      </c>
      <c r="AB63" s="133"/>
      <c r="AC63" s="105">
        <v>43983</v>
      </c>
      <c r="AD63" s="202">
        <f>+VLOOKUP(AC63,'Data from AGSI_Europe'!D:G,2,FALSE)</f>
        <v>807.07740000000001</v>
      </c>
      <c r="AE63" s="133"/>
      <c r="AH63" s="12" t="s">
        <v>25</v>
      </c>
      <c r="AI63" s="89">
        <f>+VLOOKUP(AI62,$N$1:$O$184,2,FALSE)</f>
        <v>273.53089999999997</v>
      </c>
      <c r="AJ63" s="89">
        <f t="shared" ref="AJ63:AO63" si="1">+VLOOKUP(AJ62,$N$1:$O$184,2,FALSE)</f>
        <v>293.7722</v>
      </c>
      <c r="AK63" s="89">
        <f t="shared" si="1"/>
        <v>408.57549999999998</v>
      </c>
      <c r="AL63" s="89">
        <f t="shared" si="1"/>
        <v>510.98099999999999</v>
      </c>
      <c r="AM63" s="89">
        <f t="shared" si="1"/>
        <v>638.1046</v>
      </c>
      <c r="AN63" s="89">
        <f t="shared" si="1"/>
        <v>754.4289</v>
      </c>
      <c r="AO63" s="89">
        <f t="shared" si="1"/>
        <v>836.97170000000006</v>
      </c>
    </row>
    <row r="64" spans="1:41" x14ac:dyDescent="0.25">
      <c r="A64" s="15"/>
      <c r="B64" s="4">
        <v>40696</v>
      </c>
      <c r="C64" s="65">
        <f>+VLOOKUP(B64,'Data from AGSI_Europe'!D:G,2,FALSE)</f>
        <v>412.21620000000001</v>
      </c>
      <c r="E64" s="4">
        <v>41062</v>
      </c>
      <c r="F64" s="65">
        <f>+VLOOKUP(E64,'Data from AGSI_Europe'!D:G,2,FALSE)</f>
        <v>455.685</v>
      </c>
      <c r="H64" s="4">
        <v>41427</v>
      </c>
      <c r="I64" s="65">
        <f>+VLOOKUP(H64,'Data from AGSI_Europe'!D:G,2,FALSE)</f>
        <v>318.43020000000001</v>
      </c>
      <c r="K64" s="4">
        <v>41792</v>
      </c>
      <c r="L64" s="65">
        <f>+VLOOKUP(K64,'Data from AGSI_Europe'!D:G,2,FALSE)</f>
        <v>587.91470000000004</v>
      </c>
      <c r="N64" s="4">
        <v>42157</v>
      </c>
      <c r="O64" s="65">
        <f>+VLOOKUP(N64,'Data from AGSI_Europe'!D:G,2,FALSE)</f>
        <v>411.79230000000001</v>
      </c>
      <c r="Q64" s="4">
        <v>42523</v>
      </c>
      <c r="R64" s="65">
        <f>+VLOOKUP(Q64,'Data from AGSI_Europe'!D:G,2,FALSE)</f>
        <v>542.0299</v>
      </c>
      <c r="T64" s="4">
        <v>42888</v>
      </c>
      <c r="U64" s="65">
        <f>+VLOOKUP(T64,'Data from AGSI_Europe'!D:G,2,FALSE)</f>
        <v>441.47449999999998</v>
      </c>
      <c r="W64" s="4">
        <v>43253</v>
      </c>
      <c r="X64" s="65">
        <f>+VLOOKUP(W64,'Data from AGSI_Europe'!D:G,2,FALSE)</f>
        <v>413.91219999999998</v>
      </c>
      <c r="Y64" s="65"/>
      <c r="Z64" s="4">
        <v>43618</v>
      </c>
      <c r="AA64" s="133">
        <f>+VLOOKUP(Z64,'Data from AGSI_Europe'!D:G,2,FALSE)</f>
        <v>664.31550000000004</v>
      </c>
      <c r="AB64" s="133"/>
      <c r="AC64" s="4">
        <v>43984</v>
      </c>
      <c r="AD64" s="202">
        <f>+VLOOKUP(AC64,'Data from AGSI_Europe'!D:G,2,FALSE)</f>
        <v>809.86320000000001</v>
      </c>
      <c r="AE64" s="133"/>
      <c r="AI64" s="90">
        <v>42461</v>
      </c>
      <c r="AJ64" s="90">
        <v>42491</v>
      </c>
      <c r="AK64" s="90">
        <v>42522</v>
      </c>
      <c r="AL64" s="90">
        <v>42552</v>
      </c>
      <c r="AM64" s="90">
        <v>42583</v>
      </c>
      <c r="AN64" s="90">
        <v>42614</v>
      </c>
      <c r="AO64" s="90">
        <v>42643</v>
      </c>
    </row>
    <row r="65" spans="1:41" x14ac:dyDescent="0.25">
      <c r="A65" s="15"/>
      <c r="B65" s="4">
        <v>40697</v>
      </c>
      <c r="C65" s="65">
        <f>+VLOOKUP(B65,'Data from AGSI_Europe'!D:G,2,FALSE)</f>
        <v>414.49740000000003</v>
      </c>
      <c r="E65" s="4">
        <v>41063</v>
      </c>
      <c r="F65" s="65">
        <f>+VLOOKUP(E65,'Data from AGSI_Europe'!D:G,2,FALSE)</f>
        <v>458.51749999999998</v>
      </c>
      <c r="H65" s="4">
        <v>41428</v>
      </c>
      <c r="I65" s="65">
        <f>+VLOOKUP(H65,'Data from AGSI_Europe'!D:G,2,FALSE)</f>
        <v>320.38369999999998</v>
      </c>
      <c r="K65" s="4">
        <v>41793</v>
      </c>
      <c r="L65" s="65">
        <f>+VLOOKUP(K65,'Data from AGSI_Europe'!D:G,2,FALSE)</f>
        <v>590.63329999999996</v>
      </c>
      <c r="N65" s="4">
        <v>42158</v>
      </c>
      <c r="O65" s="65">
        <f>+VLOOKUP(N65,'Data from AGSI_Europe'!D:G,2,FALSE)</f>
        <v>414.98289999999997</v>
      </c>
      <c r="Q65" s="4">
        <v>42524</v>
      </c>
      <c r="R65" s="65">
        <f>+VLOOKUP(Q65,'Data from AGSI_Europe'!D:G,2,FALSE)</f>
        <v>545.02359999999999</v>
      </c>
      <c r="T65" s="4">
        <v>42889</v>
      </c>
      <c r="U65" s="65">
        <f>+VLOOKUP(T65,'Data from AGSI_Europe'!D:G,2,FALSE)</f>
        <v>447.1995</v>
      </c>
      <c r="W65" s="4">
        <v>43254</v>
      </c>
      <c r="X65" s="65">
        <f>+VLOOKUP(W65,'Data from AGSI_Europe'!D:G,2,FALSE)</f>
        <v>418.91989999999998</v>
      </c>
      <c r="Y65" s="65"/>
      <c r="Z65" s="105">
        <v>43619</v>
      </c>
      <c r="AA65" s="133">
        <f>+VLOOKUP(Z65,'Data from AGSI_Europe'!D:G,2,FALSE)</f>
        <v>669.31230000000005</v>
      </c>
      <c r="AB65" s="133"/>
      <c r="AC65" s="105">
        <v>43985</v>
      </c>
      <c r="AD65" s="202">
        <f>+VLOOKUP(AC65,'Data from AGSI_Europe'!D:G,2,FALSE)</f>
        <v>812.6268</v>
      </c>
      <c r="AE65" s="133"/>
      <c r="AH65" s="13" t="s">
        <v>26</v>
      </c>
      <c r="AI65" s="89">
        <f>+VLOOKUP(AI64,$Q$1:$R$184,2,FALSE)</f>
        <v>365.86709999999999</v>
      </c>
      <c r="AJ65" s="89">
        <f t="shared" ref="AJ65:AO65" si="2">+VLOOKUP(AJ64,$Q$1:$R$184,2,FALSE)</f>
        <v>422.15800000000002</v>
      </c>
      <c r="AK65" s="89">
        <f t="shared" si="2"/>
        <v>539.5702</v>
      </c>
      <c r="AL65" s="89">
        <f t="shared" si="2"/>
        <v>662.21510000000001</v>
      </c>
      <c r="AM65" s="89">
        <f t="shared" si="2"/>
        <v>804.50540000000001</v>
      </c>
      <c r="AN65" s="89">
        <f t="shared" si="2"/>
        <v>909.83979999999997</v>
      </c>
      <c r="AO65" s="89">
        <f t="shared" si="2"/>
        <v>970.77760000000001</v>
      </c>
    </row>
    <row r="66" spans="1:41" x14ac:dyDescent="0.25">
      <c r="A66" s="15"/>
      <c r="B66" s="4">
        <v>40698</v>
      </c>
      <c r="C66" s="65">
        <f>+VLOOKUP(B66,'Data from AGSI_Europe'!D:G,2,FALSE)</f>
        <v>416.88720000000001</v>
      </c>
      <c r="E66" s="4">
        <v>41064</v>
      </c>
      <c r="F66" s="65">
        <f>+VLOOKUP(E66,'Data from AGSI_Europe'!D:G,2,FALSE)</f>
        <v>461.00940000000003</v>
      </c>
      <c r="H66" s="4">
        <v>41429</v>
      </c>
      <c r="I66" s="65">
        <f>+VLOOKUP(H66,'Data from AGSI_Europe'!D:G,2,FALSE)</f>
        <v>322.83210000000003</v>
      </c>
      <c r="K66" s="4">
        <v>41794</v>
      </c>
      <c r="L66" s="65">
        <f>+VLOOKUP(K66,'Data from AGSI_Europe'!D:G,2,FALSE)</f>
        <v>592.80880000000002</v>
      </c>
      <c r="N66" s="4">
        <v>42159</v>
      </c>
      <c r="O66" s="65">
        <f>+VLOOKUP(N66,'Data from AGSI_Europe'!D:G,2,FALSE)</f>
        <v>418.32310000000001</v>
      </c>
      <c r="Q66" s="4">
        <v>42525</v>
      </c>
      <c r="R66" s="65">
        <f>+VLOOKUP(Q66,'Data from AGSI_Europe'!D:G,2,FALSE)</f>
        <v>548.99590000000001</v>
      </c>
      <c r="T66" s="4">
        <v>42890</v>
      </c>
      <c r="U66" s="65">
        <f>+VLOOKUP(T66,'Data from AGSI_Europe'!D:G,2,FALSE)</f>
        <v>453.10770000000002</v>
      </c>
      <c r="W66" s="4">
        <v>43255</v>
      </c>
      <c r="X66" s="65">
        <f>+VLOOKUP(W66,'Data from AGSI_Europe'!D:G,2,FALSE)</f>
        <v>422.92360000000002</v>
      </c>
      <c r="Y66" s="65"/>
      <c r="Z66" s="4">
        <v>43620</v>
      </c>
      <c r="AA66" s="133">
        <f>+VLOOKUP(Z66,'Data from AGSI_Europe'!D:G,2,FALSE)</f>
        <v>673.88199999999995</v>
      </c>
      <c r="AB66" s="133"/>
      <c r="AC66" s="4">
        <v>43986</v>
      </c>
      <c r="AD66" s="202">
        <f>+VLOOKUP(AC66,'Data from AGSI_Europe'!D:G,2,FALSE)</f>
        <v>815.56320000000005</v>
      </c>
      <c r="AE66" s="133"/>
      <c r="AI66" s="90">
        <v>42826</v>
      </c>
      <c r="AJ66" s="90">
        <v>42856</v>
      </c>
      <c r="AK66" s="90">
        <v>42887</v>
      </c>
      <c r="AL66" s="90">
        <v>42917</v>
      </c>
      <c r="AM66" s="90">
        <v>42948</v>
      </c>
      <c r="AN66" s="90">
        <v>42979</v>
      </c>
      <c r="AO66" s="90">
        <v>43008</v>
      </c>
    </row>
    <row r="67" spans="1:41" x14ac:dyDescent="0.25">
      <c r="A67" s="15"/>
      <c r="B67" s="4">
        <v>40699</v>
      </c>
      <c r="C67" s="65">
        <f>+VLOOKUP(B67,'Data from AGSI_Europe'!D:G,2,FALSE)</f>
        <v>419.30650000000003</v>
      </c>
      <c r="E67" s="4">
        <v>41065</v>
      </c>
      <c r="F67" s="65">
        <f>+VLOOKUP(E67,'Data from AGSI_Europe'!D:G,2,FALSE)</f>
        <v>463.38479999999998</v>
      </c>
      <c r="H67" s="4">
        <v>41430</v>
      </c>
      <c r="I67" s="65">
        <f>+VLOOKUP(H67,'Data from AGSI_Europe'!D:G,2,FALSE)</f>
        <v>325.44369999999998</v>
      </c>
      <c r="K67" s="4">
        <v>41795</v>
      </c>
      <c r="L67" s="65">
        <f>+VLOOKUP(K67,'Data from AGSI_Europe'!D:G,2,FALSE)</f>
        <v>595.22429999999997</v>
      </c>
      <c r="N67" s="4">
        <v>42160</v>
      </c>
      <c r="O67" s="65">
        <f>+VLOOKUP(N67,'Data from AGSI_Europe'!D:G,2,FALSE)</f>
        <v>421.72190000000001</v>
      </c>
      <c r="Q67" s="4">
        <v>42526</v>
      </c>
      <c r="R67" s="65">
        <f>+VLOOKUP(Q67,'Data from AGSI_Europe'!D:G,2,FALSE)</f>
        <v>553.18409999999994</v>
      </c>
      <c r="T67" s="4">
        <v>42891</v>
      </c>
      <c r="U67" s="65">
        <f>+VLOOKUP(T67,'Data from AGSI_Europe'!D:G,2,FALSE)</f>
        <v>457.32240000000002</v>
      </c>
      <c r="W67" s="4">
        <v>43256</v>
      </c>
      <c r="X67" s="65">
        <f>+VLOOKUP(W67,'Data from AGSI_Europe'!D:G,2,FALSE)</f>
        <v>426.04989999999998</v>
      </c>
      <c r="Y67" s="65"/>
      <c r="Z67" s="105">
        <v>43621</v>
      </c>
      <c r="AA67" s="133">
        <f>+VLOOKUP(Z67,'Data from AGSI_Europe'!D:G,2,FALSE)</f>
        <v>678.13250000000005</v>
      </c>
      <c r="AB67" s="133"/>
      <c r="AC67" s="105">
        <v>43987</v>
      </c>
      <c r="AD67" s="202">
        <f>+VLOOKUP(AC67,'Data from AGSI_Europe'!D:G,2,FALSE)</f>
        <v>818.5412</v>
      </c>
      <c r="AE67" s="133"/>
      <c r="AH67" s="14" t="s">
        <v>27</v>
      </c>
      <c r="AI67" s="89">
        <f>+VLOOKUP(AI66,$T$1:$U$184,2,FALSE)</f>
        <v>281.45139999999998</v>
      </c>
      <c r="AJ67" s="89">
        <f t="shared" ref="AJ67:AO67" si="3">+VLOOKUP(AJ66,$T$1:$U$184,2,FALSE)</f>
        <v>330.52629999999999</v>
      </c>
      <c r="AK67" s="89">
        <f t="shared" si="3"/>
        <v>436.46280000000002</v>
      </c>
      <c r="AL67" s="89">
        <f t="shared" si="3"/>
        <v>554.45939999999996</v>
      </c>
      <c r="AM67" s="89">
        <f t="shared" si="3"/>
        <v>687.45230000000004</v>
      </c>
      <c r="AN67" s="89">
        <f t="shared" si="3"/>
        <v>831.79039999999998</v>
      </c>
      <c r="AO67" s="89">
        <f t="shared" si="3"/>
        <v>899.95219999999995</v>
      </c>
    </row>
    <row r="68" spans="1:41" x14ac:dyDescent="0.25">
      <c r="A68" s="15"/>
      <c r="B68" s="4">
        <v>40700</v>
      </c>
      <c r="C68" s="65">
        <f>+VLOOKUP(B68,'Data from AGSI_Europe'!D:G,2,FALSE)</f>
        <v>421.43430000000001</v>
      </c>
      <c r="E68" s="4">
        <v>41066</v>
      </c>
      <c r="F68" s="65">
        <f>+VLOOKUP(E68,'Data from AGSI_Europe'!D:G,2,FALSE)</f>
        <v>465.60520000000002</v>
      </c>
      <c r="H68" s="4">
        <v>41431</v>
      </c>
      <c r="I68" s="65">
        <f>+VLOOKUP(H68,'Data from AGSI_Europe'!D:G,2,FALSE)</f>
        <v>328.41239999999999</v>
      </c>
      <c r="K68" s="4">
        <v>41796</v>
      </c>
      <c r="L68" s="65">
        <f>+VLOOKUP(K68,'Data from AGSI_Europe'!D:G,2,FALSE)</f>
        <v>598.29729999999995</v>
      </c>
      <c r="N68" s="4">
        <v>42161</v>
      </c>
      <c r="O68" s="65">
        <f>+VLOOKUP(N68,'Data from AGSI_Europe'!D:G,2,FALSE)</f>
        <v>425.74310000000003</v>
      </c>
      <c r="Q68" s="4">
        <v>42527</v>
      </c>
      <c r="R68" s="65">
        <f>+VLOOKUP(Q68,'Data from AGSI_Europe'!D:G,2,FALSE)</f>
        <v>556.44420000000002</v>
      </c>
      <c r="T68" s="4">
        <v>42892</v>
      </c>
      <c r="U68" s="65">
        <f>+VLOOKUP(T68,'Data from AGSI_Europe'!D:G,2,FALSE)</f>
        <v>462.47550000000001</v>
      </c>
      <c r="W68" s="4">
        <v>43257</v>
      </c>
      <c r="X68" s="65">
        <f>+VLOOKUP(W68,'Data from AGSI_Europe'!D:G,2,FALSE)</f>
        <v>429.52929999999998</v>
      </c>
      <c r="Y68" s="65"/>
      <c r="Z68" s="4">
        <v>43622</v>
      </c>
      <c r="AA68" s="133">
        <f>+VLOOKUP(Z68,'Data from AGSI_Europe'!D:G,2,FALSE)</f>
        <v>682.82500000000005</v>
      </c>
      <c r="AB68" s="133"/>
      <c r="AC68" s="4">
        <v>43988</v>
      </c>
      <c r="AD68" s="202">
        <f>+VLOOKUP(AC68,'Data from AGSI_Europe'!D:G,2,FALSE)</f>
        <v>822.27719999999999</v>
      </c>
      <c r="AE68" s="133"/>
    </row>
    <row r="69" spans="1:41" x14ac:dyDescent="0.25">
      <c r="A69" s="15"/>
      <c r="B69" s="4">
        <v>40701</v>
      </c>
      <c r="C69" s="65">
        <f>+VLOOKUP(B69,'Data from AGSI_Europe'!D:G,2,FALSE)</f>
        <v>423.40429999999998</v>
      </c>
      <c r="E69" s="4">
        <v>41067</v>
      </c>
      <c r="F69" s="65">
        <f>+VLOOKUP(E69,'Data from AGSI_Europe'!D:G,2,FALSE)</f>
        <v>468.07979999999998</v>
      </c>
      <c r="H69" s="4">
        <v>41432</v>
      </c>
      <c r="I69" s="65">
        <f>+VLOOKUP(H69,'Data from AGSI_Europe'!D:G,2,FALSE)</f>
        <v>331.84649999999999</v>
      </c>
      <c r="K69" s="4">
        <v>41797</v>
      </c>
      <c r="L69" s="65">
        <f>+VLOOKUP(K69,'Data from AGSI_Europe'!D:G,2,FALSE)</f>
        <v>601.69569999999999</v>
      </c>
      <c r="N69" s="4">
        <v>42162</v>
      </c>
      <c r="O69" s="65">
        <f>+VLOOKUP(N69,'Data from AGSI_Europe'!D:G,2,FALSE)</f>
        <v>429.75389999999999</v>
      </c>
      <c r="Q69" s="4">
        <v>42528</v>
      </c>
      <c r="R69" s="65">
        <f>+VLOOKUP(Q69,'Data from AGSI_Europe'!D:G,2,FALSE)</f>
        <v>559.68349999999998</v>
      </c>
      <c r="T69" s="4">
        <v>42893</v>
      </c>
      <c r="U69" s="65">
        <f>+VLOOKUP(T69,'Data from AGSI_Europe'!D:G,2,FALSE)</f>
        <v>466.57900000000001</v>
      </c>
      <c r="W69" s="4">
        <v>43258</v>
      </c>
      <c r="X69" s="65">
        <f>+VLOOKUP(W69,'Data from AGSI_Europe'!D:G,2,FALSE)</f>
        <v>433.06630000000001</v>
      </c>
      <c r="Y69" s="65"/>
      <c r="Z69" s="105">
        <v>43623</v>
      </c>
      <c r="AA69" s="133">
        <f>+VLOOKUP(Z69,'Data from AGSI_Europe'!D:G,2,FALSE)</f>
        <v>687.61450000000002</v>
      </c>
      <c r="AB69" s="133"/>
      <c r="AC69" s="105">
        <v>43989</v>
      </c>
      <c r="AD69" s="202">
        <f>+VLOOKUP(AC69,'Data from AGSI_Europe'!D:G,2,FALSE)</f>
        <v>826.02629999999999</v>
      </c>
      <c r="AE69" s="133"/>
    </row>
    <row r="70" spans="1:41" x14ac:dyDescent="0.25">
      <c r="A70" s="15"/>
      <c r="B70" s="4">
        <v>40702</v>
      </c>
      <c r="C70" s="65">
        <f>+VLOOKUP(B70,'Data from AGSI_Europe'!D:G,2,FALSE)</f>
        <v>425.33280000000002</v>
      </c>
      <c r="E70" s="4">
        <v>41068</v>
      </c>
      <c r="F70" s="65">
        <f>+VLOOKUP(E70,'Data from AGSI_Europe'!D:G,2,FALSE)</f>
        <v>470.85059999999999</v>
      </c>
      <c r="H70" s="4">
        <v>41433</v>
      </c>
      <c r="I70" s="65">
        <f>+VLOOKUP(H70,'Data from AGSI_Europe'!D:G,2,FALSE)</f>
        <v>335.67840000000001</v>
      </c>
      <c r="K70" s="4">
        <v>41798</v>
      </c>
      <c r="L70" s="65">
        <f>+VLOOKUP(K70,'Data from AGSI_Europe'!D:G,2,FALSE)</f>
        <v>605.17510000000004</v>
      </c>
      <c r="N70" s="4">
        <v>42163</v>
      </c>
      <c r="O70" s="65">
        <f>+VLOOKUP(N70,'Data from AGSI_Europe'!D:G,2,FALSE)</f>
        <v>432.99700000000001</v>
      </c>
      <c r="Q70" s="4">
        <v>42529</v>
      </c>
      <c r="R70" s="65">
        <f>+VLOOKUP(Q70,'Data from AGSI_Europe'!D:G,2,FALSE)</f>
        <v>565.02689999999996</v>
      </c>
      <c r="T70" s="4">
        <v>42894</v>
      </c>
      <c r="U70" s="65">
        <f>+VLOOKUP(T70,'Data from AGSI_Europe'!D:G,2,FALSE)</f>
        <v>469.8897</v>
      </c>
      <c r="W70" s="4">
        <v>43259</v>
      </c>
      <c r="X70" s="65">
        <f>+VLOOKUP(W70,'Data from AGSI_Europe'!D:G,2,FALSE)</f>
        <v>436.95650000000001</v>
      </c>
      <c r="Y70" s="65"/>
      <c r="Z70" s="4">
        <v>43624</v>
      </c>
      <c r="AA70" s="133">
        <f>+VLOOKUP(Z70,'Data from AGSI_Europe'!D:G,2,FALSE)</f>
        <v>692.94320000000005</v>
      </c>
      <c r="AB70" s="133"/>
      <c r="AC70" s="4">
        <v>43990</v>
      </c>
      <c r="AD70" s="202">
        <f>+VLOOKUP(AC70,'Data from AGSI_Europe'!D:G,2,FALSE)</f>
        <v>828.41980000000001</v>
      </c>
      <c r="AE70" s="133"/>
    </row>
    <row r="71" spans="1:41" x14ac:dyDescent="0.25">
      <c r="A71" s="15"/>
      <c r="B71" s="4">
        <v>40703</v>
      </c>
      <c r="C71" s="65">
        <f>+VLOOKUP(B71,'Data from AGSI_Europe'!D:G,2,FALSE)</f>
        <v>426.97280000000001</v>
      </c>
      <c r="E71" s="4">
        <v>41069</v>
      </c>
      <c r="F71" s="65">
        <f>+VLOOKUP(E71,'Data from AGSI_Europe'!D:G,2,FALSE)</f>
        <v>473.8304</v>
      </c>
      <c r="H71" s="4">
        <v>41434</v>
      </c>
      <c r="I71" s="65">
        <f>+VLOOKUP(H71,'Data from AGSI_Europe'!D:G,2,FALSE)</f>
        <v>339.29969999999997</v>
      </c>
      <c r="K71" s="4">
        <v>41799</v>
      </c>
      <c r="L71" s="65">
        <f>+VLOOKUP(K71,'Data from AGSI_Europe'!D:G,2,FALSE)</f>
        <v>608.26210000000003</v>
      </c>
      <c r="N71" s="4">
        <v>42164</v>
      </c>
      <c r="O71" s="65">
        <f>+VLOOKUP(N71,'Data from AGSI_Europe'!D:G,2,FALSE)</f>
        <v>435.96339999999998</v>
      </c>
      <c r="Q71" s="4">
        <v>42530</v>
      </c>
      <c r="R71" s="65">
        <f>+VLOOKUP(Q71,'Data from AGSI_Europe'!D:G,2,FALSE)</f>
        <v>566.34960000000001</v>
      </c>
      <c r="T71" s="4">
        <v>42895</v>
      </c>
      <c r="U71" s="65">
        <f>+VLOOKUP(T71,'Data from AGSI_Europe'!D:G,2,FALSE)</f>
        <v>474.67450000000002</v>
      </c>
      <c r="W71" s="4">
        <v>43260</v>
      </c>
      <c r="X71" s="65">
        <f>+VLOOKUP(W71,'Data from AGSI_Europe'!D:G,2,FALSE)</f>
        <v>441.91030000000001</v>
      </c>
      <c r="Y71" s="65"/>
      <c r="Z71" s="105">
        <v>43625</v>
      </c>
      <c r="AA71" s="133">
        <f>+VLOOKUP(Z71,'Data from AGSI_Europe'!D:G,2,FALSE)</f>
        <v>698.18330000000003</v>
      </c>
      <c r="AB71" s="133"/>
      <c r="AC71" s="105">
        <v>43991</v>
      </c>
      <c r="AD71" s="202">
        <f>+VLOOKUP(AC71,'Data from AGSI_Europe'!D:G,2,FALSE)</f>
        <v>830.08989999999994</v>
      </c>
      <c r="AE71" s="133"/>
    </row>
    <row r="72" spans="1:41" x14ac:dyDescent="0.25">
      <c r="A72" s="15"/>
      <c r="B72" s="4">
        <v>40704</v>
      </c>
      <c r="C72" s="65">
        <f>+VLOOKUP(B72,'Data from AGSI_Europe'!D:G,2,FALSE)</f>
        <v>428.79050000000001</v>
      </c>
      <c r="E72" s="4">
        <v>41070</v>
      </c>
      <c r="F72" s="65">
        <f>+VLOOKUP(E72,'Data from AGSI_Europe'!D:G,2,FALSE)</f>
        <v>476.87799999999999</v>
      </c>
      <c r="H72" s="4">
        <v>41435</v>
      </c>
      <c r="I72" s="65">
        <f>+VLOOKUP(H72,'Data from AGSI_Europe'!D:G,2,FALSE)</f>
        <v>342.30430000000001</v>
      </c>
      <c r="K72" s="4">
        <v>41800</v>
      </c>
      <c r="L72" s="65">
        <f>+VLOOKUP(K72,'Data from AGSI_Europe'!D:G,2,FALSE)</f>
        <v>611.08960000000002</v>
      </c>
      <c r="N72" s="4">
        <v>42165</v>
      </c>
      <c r="O72" s="65">
        <f>+VLOOKUP(N72,'Data from AGSI_Europe'!D:G,2,FALSE)</f>
        <v>438.9923</v>
      </c>
      <c r="Q72" s="4">
        <v>42531</v>
      </c>
      <c r="R72" s="65">
        <f>+VLOOKUP(Q72,'Data from AGSI_Europe'!D:G,2,FALSE)</f>
        <v>570.0231</v>
      </c>
      <c r="T72" s="4">
        <v>42896</v>
      </c>
      <c r="U72" s="65">
        <f>+VLOOKUP(T72,'Data from AGSI_Europe'!D:G,2,FALSE)</f>
        <v>479.71800000000002</v>
      </c>
      <c r="W72" s="4">
        <v>43261</v>
      </c>
      <c r="X72" s="65">
        <f>+VLOOKUP(W72,'Data from AGSI_Europe'!D:G,2,FALSE)</f>
        <v>447.11559999999997</v>
      </c>
      <c r="Y72" s="65"/>
      <c r="Z72" s="4">
        <v>43626</v>
      </c>
      <c r="AA72" s="133">
        <f>+VLOOKUP(Z72,'Data from AGSI_Europe'!D:G,2,FALSE)</f>
        <v>703.00519999999995</v>
      </c>
      <c r="AB72" s="133"/>
      <c r="AC72" s="4">
        <v>43992</v>
      </c>
      <c r="AD72" s="202">
        <f>+VLOOKUP(AC72,'Data from AGSI_Europe'!D:G,2,FALSE)</f>
        <v>831.83680000000004</v>
      </c>
      <c r="AE72" s="133"/>
    </row>
    <row r="73" spans="1:41" x14ac:dyDescent="0.25">
      <c r="A73" s="15"/>
      <c r="B73" s="4">
        <v>40705</v>
      </c>
      <c r="C73" s="65">
        <f>+VLOOKUP(B73,'Data from AGSI_Europe'!D:G,2,FALSE)</f>
        <v>430.97649999999999</v>
      </c>
      <c r="E73" s="4">
        <v>41071</v>
      </c>
      <c r="F73" s="65">
        <f>+VLOOKUP(E73,'Data from AGSI_Europe'!D:G,2,FALSE)</f>
        <v>479.24970000000002</v>
      </c>
      <c r="H73" s="4">
        <v>41436</v>
      </c>
      <c r="I73" s="65">
        <f>+VLOOKUP(H73,'Data from AGSI_Europe'!D:G,2,FALSE)</f>
        <v>345.36509999999998</v>
      </c>
      <c r="K73" s="4">
        <v>41801</v>
      </c>
      <c r="L73" s="65">
        <f>+VLOOKUP(K73,'Data from AGSI_Europe'!D:G,2,FALSE)</f>
        <v>613.53930000000003</v>
      </c>
      <c r="N73" s="4">
        <v>42166</v>
      </c>
      <c r="O73" s="65">
        <f>+VLOOKUP(N73,'Data from AGSI_Europe'!D:G,2,FALSE)</f>
        <v>442.17680000000001</v>
      </c>
      <c r="Q73" s="4">
        <v>42532</v>
      </c>
      <c r="R73" s="65">
        <f>+VLOOKUP(Q73,'Data from AGSI_Europe'!D:G,2,FALSE)</f>
        <v>574.54160000000002</v>
      </c>
      <c r="T73" s="4">
        <v>42897</v>
      </c>
      <c r="U73" s="65">
        <f>+VLOOKUP(T73,'Data from AGSI_Europe'!D:G,2,FALSE)</f>
        <v>485.37380000000002</v>
      </c>
      <c r="W73" s="4">
        <v>43262</v>
      </c>
      <c r="X73" s="65">
        <f>+VLOOKUP(W73,'Data from AGSI_Europe'!D:G,2,FALSE)</f>
        <v>450.79570000000001</v>
      </c>
      <c r="Y73" s="65"/>
      <c r="Z73" s="105">
        <v>43627</v>
      </c>
      <c r="AA73" s="133">
        <f>+VLOOKUP(Z73,'Data from AGSI_Europe'!D:G,2,FALSE)</f>
        <v>707.18439999999998</v>
      </c>
      <c r="AB73" s="133"/>
      <c r="AC73" s="105">
        <v>43993</v>
      </c>
      <c r="AD73" s="202">
        <f>+VLOOKUP(AC73,'Data from AGSI_Europe'!D:G,2,FALSE)</f>
        <v>834.4203</v>
      </c>
      <c r="AE73" s="133"/>
    </row>
    <row r="74" spans="1:41" x14ac:dyDescent="0.25">
      <c r="A74" s="15"/>
      <c r="B74" s="4">
        <v>40706</v>
      </c>
      <c r="C74" s="65">
        <f>+VLOOKUP(B74,'Data from AGSI_Europe'!D:G,2,FALSE)</f>
        <v>433.30529999999999</v>
      </c>
      <c r="E74" s="4">
        <v>41072</v>
      </c>
      <c r="F74" s="65">
        <f>+VLOOKUP(E74,'Data from AGSI_Europe'!D:G,2,FALSE)</f>
        <v>481.4051</v>
      </c>
      <c r="H74" s="4">
        <v>41437</v>
      </c>
      <c r="I74" s="65">
        <f>+VLOOKUP(H74,'Data from AGSI_Europe'!D:G,2,FALSE)</f>
        <v>348.322</v>
      </c>
      <c r="K74" s="4">
        <v>41802</v>
      </c>
      <c r="L74" s="65">
        <f>+VLOOKUP(K74,'Data from AGSI_Europe'!D:G,2,FALSE)</f>
        <v>615.91499999999996</v>
      </c>
      <c r="N74" s="4">
        <v>42167</v>
      </c>
      <c r="O74" s="65">
        <f>+VLOOKUP(N74,'Data from AGSI_Europe'!D:G,2,FALSE)</f>
        <v>445.59910000000002</v>
      </c>
      <c r="Q74" s="4">
        <v>42533</v>
      </c>
      <c r="R74" s="65">
        <f>+VLOOKUP(Q74,'Data from AGSI_Europe'!D:G,2,FALSE)</f>
        <v>579.20650000000001</v>
      </c>
      <c r="T74" s="4">
        <v>42898</v>
      </c>
      <c r="U74" s="65">
        <f>+VLOOKUP(T74,'Data from AGSI_Europe'!D:G,2,FALSE)</f>
        <v>489.72820000000002</v>
      </c>
      <c r="W74" s="4">
        <v>43263</v>
      </c>
      <c r="X74" s="65">
        <f>+VLOOKUP(W74,'Data from AGSI_Europe'!D:G,2,FALSE)</f>
        <v>454.09570000000002</v>
      </c>
      <c r="Y74" s="65"/>
      <c r="Z74" s="4">
        <v>43628</v>
      </c>
      <c r="AA74" s="133">
        <f>+VLOOKUP(Z74,'Data from AGSI_Europe'!D:G,2,FALSE)</f>
        <v>711.49199999999996</v>
      </c>
      <c r="AB74" s="133"/>
      <c r="AC74" s="4">
        <v>43994</v>
      </c>
      <c r="AD74" s="202">
        <f>+VLOOKUP(AC74,'Data from AGSI_Europe'!D:G,2,FALSE)</f>
        <v>837.4067</v>
      </c>
      <c r="AE74" s="133"/>
    </row>
    <row r="75" spans="1:41" x14ac:dyDescent="0.25">
      <c r="A75" s="15"/>
      <c r="B75" s="4">
        <v>40707</v>
      </c>
      <c r="C75" s="65">
        <f>+VLOOKUP(B75,'Data from AGSI_Europe'!D:G,2,FALSE)</f>
        <v>435.48970000000003</v>
      </c>
      <c r="E75" s="4">
        <v>41073</v>
      </c>
      <c r="F75" s="65">
        <f>+VLOOKUP(E75,'Data from AGSI_Europe'!D:G,2,FALSE)</f>
        <v>483.27850000000001</v>
      </c>
      <c r="H75" s="4">
        <v>41438</v>
      </c>
      <c r="I75" s="65">
        <f>+VLOOKUP(H75,'Data from AGSI_Europe'!D:G,2,FALSE)</f>
        <v>351.48790000000002</v>
      </c>
      <c r="K75" s="4">
        <v>41803</v>
      </c>
      <c r="L75" s="65">
        <f>+VLOOKUP(K75,'Data from AGSI_Europe'!D:G,2,FALSE)</f>
        <v>618.51530000000002</v>
      </c>
      <c r="N75" s="4">
        <v>42168</v>
      </c>
      <c r="O75" s="65">
        <f>+VLOOKUP(N75,'Data from AGSI_Europe'!D:G,2,FALSE)</f>
        <v>449.45949999999999</v>
      </c>
      <c r="Q75" s="4">
        <v>42534</v>
      </c>
      <c r="R75" s="65">
        <f>+VLOOKUP(Q75,'Data from AGSI_Europe'!D:G,2,FALSE)</f>
        <v>583.16369999999995</v>
      </c>
      <c r="T75" s="4">
        <v>42899</v>
      </c>
      <c r="U75" s="65">
        <f>+VLOOKUP(T75,'Data from AGSI_Europe'!D:G,2,FALSE)</f>
        <v>493.50080000000003</v>
      </c>
      <c r="W75" s="4">
        <v>43264</v>
      </c>
      <c r="X75" s="65">
        <f>+VLOOKUP(W75,'Data from AGSI_Europe'!D:G,2,FALSE)</f>
        <v>458.89190000000002</v>
      </c>
      <c r="Y75" s="65"/>
      <c r="Z75" s="105">
        <v>43629</v>
      </c>
      <c r="AA75" s="133">
        <f>+VLOOKUP(Z75,'Data from AGSI_Europe'!D:G,2,FALSE)</f>
        <v>715.9</v>
      </c>
      <c r="AB75" s="133"/>
      <c r="AC75" s="105">
        <v>43995</v>
      </c>
      <c r="AD75" s="202">
        <f>+VLOOKUP(AC75,'Data from AGSI_Europe'!D:G,2,FALSE)</f>
        <v>841.44730000000004</v>
      </c>
      <c r="AE75" s="133"/>
    </row>
    <row r="76" spans="1:41" x14ac:dyDescent="0.25">
      <c r="A76" s="15"/>
      <c r="B76" s="4">
        <v>40708</v>
      </c>
      <c r="C76" s="65">
        <f>+VLOOKUP(B76,'Data from AGSI_Europe'!D:G,2,FALSE)</f>
        <v>437.58170000000001</v>
      </c>
      <c r="E76" s="4">
        <v>41074</v>
      </c>
      <c r="F76" s="65">
        <f>+VLOOKUP(E76,'Data from AGSI_Europe'!D:G,2,FALSE)</f>
        <v>485.41370000000001</v>
      </c>
      <c r="H76" s="4">
        <v>41439</v>
      </c>
      <c r="I76" s="65">
        <f>+VLOOKUP(H76,'Data from AGSI_Europe'!D:G,2,FALSE)</f>
        <v>354.64109999999999</v>
      </c>
      <c r="K76" s="4">
        <v>41804</v>
      </c>
      <c r="L76" s="65">
        <f>+VLOOKUP(K76,'Data from AGSI_Europe'!D:G,2,FALSE)</f>
        <v>621.50810000000001</v>
      </c>
      <c r="N76" s="4">
        <v>42169</v>
      </c>
      <c r="O76" s="65">
        <f>+VLOOKUP(N76,'Data from AGSI_Europe'!D:G,2,FALSE)</f>
        <v>453.45179999999999</v>
      </c>
      <c r="Q76" s="4">
        <v>42535</v>
      </c>
      <c r="R76" s="65">
        <f>+VLOOKUP(Q76,'Data from AGSI_Europe'!D:G,2,FALSE)</f>
        <v>586.78160000000003</v>
      </c>
      <c r="T76" s="4">
        <v>42900</v>
      </c>
      <c r="U76" s="65">
        <f>+VLOOKUP(T76,'Data from AGSI_Europe'!D:G,2,FALSE)</f>
        <v>496.94630000000001</v>
      </c>
      <c r="W76" s="4">
        <v>43265</v>
      </c>
      <c r="X76" s="65">
        <f>+VLOOKUP(W76,'Data from AGSI_Europe'!D:G,2,FALSE)</f>
        <v>463.04360000000003</v>
      </c>
      <c r="Y76" s="65"/>
      <c r="Z76" s="4">
        <v>43630</v>
      </c>
      <c r="AA76" s="133">
        <f>+VLOOKUP(Z76,'Data from AGSI_Europe'!D:G,2,FALSE)</f>
        <v>720.23540000000003</v>
      </c>
      <c r="AB76" s="133"/>
      <c r="AC76" s="4">
        <v>43996</v>
      </c>
      <c r="AD76" s="202">
        <f>+VLOOKUP(AC76,'Data from AGSI_Europe'!D:G,2,FALSE)</f>
        <v>845.41229999999996</v>
      </c>
      <c r="AE76" s="133"/>
    </row>
    <row r="77" spans="1:41" x14ac:dyDescent="0.25">
      <c r="A77" s="15"/>
      <c r="B77" s="4">
        <v>40709</v>
      </c>
      <c r="C77" s="65">
        <f>+VLOOKUP(B77,'Data from AGSI_Europe'!D:G,2,FALSE)</f>
        <v>439.53160000000003</v>
      </c>
      <c r="E77" s="4">
        <v>41075</v>
      </c>
      <c r="F77" s="65">
        <f>+VLOOKUP(E77,'Data from AGSI_Europe'!D:G,2,FALSE)</f>
        <v>487.72750000000002</v>
      </c>
      <c r="H77" s="4">
        <v>41440</v>
      </c>
      <c r="I77" s="65">
        <f>+VLOOKUP(H77,'Data from AGSI_Europe'!D:G,2,FALSE)</f>
        <v>358.06380000000001</v>
      </c>
      <c r="K77" s="4">
        <v>41805</v>
      </c>
      <c r="L77" s="65">
        <f>+VLOOKUP(K77,'Data from AGSI_Europe'!D:G,2,FALSE)</f>
        <v>624.63819999999998</v>
      </c>
      <c r="N77" s="4">
        <v>42170</v>
      </c>
      <c r="O77" s="65">
        <f>+VLOOKUP(N77,'Data from AGSI_Europe'!D:G,2,FALSE)</f>
        <v>456.40449999999998</v>
      </c>
      <c r="Q77" s="4">
        <v>42536</v>
      </c>
      <c r="R77" s="65">
        <f>+VLOOKUP(Q77,'Data from AGSI_Europe'!D:G,2,FALSE)</f>
        <v>590.72159999999997</v>
      </c>
      <c r="T77" s="4">
        <v>42901</v>
      </c>
      <c r="U77" s="65">
        <f>+VLOOKUP(T77,'Data from AGSI_Europe'!D:G,2,FALSE)</f>
        <v>500.40039999999999</v>
      </c>
      <c r="W77" s="4">
        <v>43266</v>
      </c>
      <c r="X77" s="65">
        <f>+VLOOKUP(W77,'Data from AGSI_Europe'!D:G,2,FALSE)</f>
        <v>466.00560000000002</v>
      </c>
      <c r="Y77" s="65"/>
      <c r="Z77" s="105">
        <v>43631</v>
      </c>
      <c r="AA77" s="133">
        <f>+VLOOKUP(Z77,'Data from AGSI_Europe'!D:G,2,FALSE)</f>
        <v>725.55930000000001</v>
      </c>
      <c r="AB77" s="133"/>
      <c r="AC77" s="105">
        <v>43997</v>
      </c>
      <c r="AD77" s="202">
        <f>+VLOOKUP(AC77,'Data from AGSI_Europe'!D:G,2,FALSE)</f>
        <v>847.58929999999998</v>
      </c>
      <c r="AE77" s="133"/>
    </row>
    <row r="78" spans="1:41" x14ac:dyDescent="0.25">
      <c r="A78" s="15"/>
      <c r="B78" s="4">
        <v>40710</v>
      </c>
      <c r="C78" s="65">
        <f>+VLOOKUP(B78,'Data from AGSI_Europe'!D:G,2,FALSE)</f>
        <v>441.50670000000002</v>
      </c>
      <c r="E78" s="4">
        <v>41076</v>
      </c>
      <c r="F78" s="65">
        <f>+VLOOKUP(E78,'Data from AGSI_Europe'!D:G,2,FALSE)</f>
        <v>490.38350000000003</v>
      </c>
      <c r="H78" s="4">
        <v>41441</v>
      </c>
      <c r="I78" s="65">
        <f>+VLOOKUP(H78,'Data from AGSI_Europe'!D:G,2,FALSE)</f>
        <v>361.39789999999999</v>
      </c>
      <c r="K78" s="4">
        <v>41806</v>
      </c>
      <c r="L78" s="65">
        <f>+VLOOKUP(K78,'Data from AGSI_Europe'!D:G,2,FALSE)</f>
        <v>627.24749999999995</v>
      </c>
      <c r="N78" s="4">
        <v>42171</v>
      </c>
      <c r="O78" s="65">
        <f>+VLOOKUP(N78,'Data from AGSI_Europe'!D:G,2,FALSE)</f>
        <v>459.10660000000001</v>
      </c>
      <c r="Q78" s="4">
        <v>42537</v>
      </c>
      <c r="R78" s="65">
        <f>+VLOOKUP(Q78,'Data from AGSI_Europe'!D:G,2,FALSE)</f>
        <v>594.4511</v>
      </c>
      <c r="T78" s="4">
        <v>42902</v>
      </c>
      <c r="U78" s="65">
        <f>+VLOOKUP(T78,'Data from AGSI_Europe'!D:G,2,FALSE)</f>
        <v>503.89240000000001</v>
      </c>
      <c r="W78" s="4">
        <v>43267</v>
      </c>
      <c r="X78" s="65">
        <f>+VLOOKUP(W78,'Data from AGSI_Europe'!D:G,2,FALSE)</f>
        <v>472.96940000000001</v>
      </c>
      <c r="Y78" s="65"/>
      <c r="Z78" s="4">
        <v>43632</v>
      </c>
      <c r="AA78" s="133">
        <f>+VLOOKUP(Z78,'Data from AGSI_Europe'!D:G,2,FALSE)</f>
        <v>730.64200000000005</v>
      </c>
      <c r="AB78" s="133"/>
      <c r="AC78" s="4">
        <v>43998</v>
      </c>
      <c r="AD78" s="202">
        <f>+VLOOKUP(AC78,'Data from AGSI_Europe'!D:G,2,FALSE)</f>
        <v>849.64880000000005</v>
      </c>
      <c r="AE78" s="133"/>
    </row>
    <row r="79" spans="1:41" x14ac:dyDescent="0.25">
      <c r="A79" s="15"/>
      <c r="B79" s="4">
        <v>40711</v>
      </c>
      <c r="C79" s="65">
        <f>+VLOOKUP(B79,'Data from AGSI_Europe'!D:G,2,FALSE)</f>
        <v>443.3399</v>
      </c>
      <c r="E79" s="4">
        <v>41077</v>
      </c>
      <c r="F79" s="65">
        <f>+VLOOKUP(E79,'Data from AGSI_Europe'!D:G,2,FALSE)</f>
        <v>493.00569999999999</v>
      </c>
      <c r="H79" s="4">
        <v>41442</v>
      </c>
      <c r="I79" s="65">
        <f>+VLOOKUP(H79,'Data from AGSI_Europe'!D:G,2,FALSE)</f>
        <v>364.46199999999999</v>
      </c>
      <c r="K79" s="4">
        <v>41807</v>
      </c>
      <c r="L79" s="65">
        <f>+VLOOKUP(K79,'Data from AGSI_Europe'!D:G,2,FALSE)</f>
        <v>629.94420000000002</v>
      </c>
      <c r="N79" s="4">
        <v>42172</v>
      </c>
      <c r="O79" s="65">
        <f>+VLOOKUP(N79,'Data from AGSI_Europe'!D:G,2,FALSE)</f>
        <v>462.01690000000002</v>
      </c>
      <c r="Q79" s="4">
        <v>42538</v>
      </c>
      <c r="R79" s="65">
        <f>+VLOOKUP(Q79,'Data from AGSI_Europe'!D:G,2,FALSE)</f>
        <v>598.73069999999996</v>
      </c>
      <c r="T79" s="4">
        <v>42903</v>
      </c>
      <c r="U79" s="65">
        <f>+VLOOKUP(T79,'Data from AGSI_Europe'!D:G,2,FALSE)</f>
        <v>507.86849999999998</v>
      </c>
      <c r="W79" s="4">
        <v>43268</v>
      </c>
      <c r="X79" s="65">
        <f>+VLOOKUP(W79,'Data from AGSI_Europe'!D:G,2,FALSE)</f>
        <v>478.12869999999998</v>
      </c>
      <c r="Y79" s="65"/>
      <c r="Z79" s="105">
        <v>43633</v>
      </c>
      <c r="AA79" s="133">
        <f>+VLOOKUP(Z79,'Data from AGSI_Europe'!D:G,2,FALSE)</f>
        <v>734.95339999999999</v>
      </c>
      <c r="AB79" s="133"/>
      <c r="AC79" s="105">
        <v>43999</v>
      </c>
      <c r="AD79" s="202">
        <f>+VLOOKUP(AC79,'Data from AGSI_Europe'!D:G,2,FALSE)</f>
        <v>851.59609999999998</v>
      </c>
      <c r="AE79" s="133"/>
    </row>
    <row r="80" spans="1:41" x14ac:dyDescent="0.25">
      <c r="A80" s="15"/>
      <c r="B80" s="4">
        <v>40712</v>
      </c>
      <c r="C80" s="65">
        <f>+VLOOKUP(B80,'Data from AGSI_Europe'!D:G,2,FALSE)</f>
        <v>445.5471</v>
      </c>
      <c r="E80" s="4">
        <v>41078</v>
      </c>
      <c r="F80" s="65">
        <f>+VLOOKUP(E80,'Data from AGSI_Europe'!D:G,2,FALSE)</f>
        <v>495.00240000000002</v>
      </c>
      <c r="H80" s="4">
        <v>41443</v>
      </c>
      <c r="I80" s="65">
        <f>+VLOOKUP(H80,'Data from AGSI_Europe'!D:G,2,FALSE)</f>
        <v>367.49259999999998</v>
      </c>
      <c r="K80" s="4">
        <v>41808</v>
      </c>
      <c r="L80" s="65">
        <f>+VLOOKUP(K80,'Data from AGSI_Europe'!D:G,2,FALSE)</f>
        <v>632.4674</v>
      </c>
      <c r="N80" s="4">
        <v>42173</v>
      </c>
      <c r="O80" s="65">
        <f>+VLOOKUP(N80,'Data from AGSI_Europe'!D:G,2,FALSE)</f>
        <v>465.23180000000002</v>
      </c>
      <c r="Q80" s="4">
        <v>42539</v>
      </c>
      <c r="R80" s="65">
        <f>+VLOOKUP(Q80,'Data from AGSI_Europe'!D:G,2,FALSE)</f>
        <v>604.31970000000001</v>
      </c>
      <c r="T80" s="4">
        <v>42904</v>
      </c>
      <c r="U80" s="65">
        <f>+VLOOKUP(T80,'Data from AGSI_Europe'!D:G,2,FALSE)</f>
        <v>511.6567</v>
      </c>
      <c r="W80" s="4">
        <v>43269</v>
      </c>
      <c r="X80" s="65">
        <f>+VLOOKUP(W80,'Data from AGSI_Europe'!D:G,2,FALSE)</f>
        <v>480.78609999999998</v>
      </c>
      <c r="Y80" s="65"/>
      <c r="Z80" s="4">
        <v>43634</v>
      </c>
      <c r="AA80" s="133">
        <f>+VLOOKUP(Z80,'Data from AGSI_Europe'!D:G,2,FALSE)</f>
        <v>739.34670000000006</v>
      </c>
      <c r="AB80" s="133"/>
      <c r="AC80" s="4">
        <v>44000</v>
      </c>
      <c r="AD80" s="202">
        <f>+VLOOKUP(AC80,'Data from AGSI_Europe'!D:G,2,FALSE)</f>
        <v>853.88440000000003</v>
      </c>
      <c r="AE80" s="133"/>
    </row>
    <row r="81" spans="1:31" x14ac:dyDescent="0.25">
      <c r="A81" s="15"/>
      <c r="B81" s="4">
        <v>40713</v>
      </c>
      <c r="C81" s="65">
        <f>+VLOOKUP(B81,'Data from AGSI_Europe'!D:G,2,FALSE)</f>
        <v>447.93270000000001</v>
      </c>
      <c r="E81" s="4">
        <v>41079</v>
      </c>
      <c r="F81" s="65">
        <f>+VLOOKUP(E81,'Data from AGSI_Europe'!D:G,2,FALSE)</f>
        <v>496.89839999999998</v>
      </c>
      <c r="H81" s="4">
        <v>41444</v>
      </c>
      <c r="I81" s="65">
        <f>+VLOOKUP(H81,'Data from AGSI_Europe'!D:G,2,FALSE)</f>
        <v>370.18959999999998</v>
      </c>
      <c r="K81" s="4">
        <v>41809</v>
      </c>
      <c r="L81" s="65">
        <f>+VLOOKUP(K81,'Data from AGSI_Europe'!D:G,2,FALSE)</f>
        <v>635.08439999999996</v>
      </c>
      <c r="N81" s="4">
        <v>42174</v>
      </c>
      <c r="O81" s="65">
        <f>+VLOOKUP(N81,'Data from AGSI_Europe'!D:G,2,FALSE)</f>
        <v>468.27289999999999</v>
      </c>
      <c r="Q81" s="4">
        <v>42540</v>
      </c>
      <c r="R81" s="65">
        <f>+VLOOKUP(Q81,'Data from AGSI_Europe'!D:G,2,FALSE)</f>
        <v>608.81650000000002</v>
      </c>
      <c r="T81" s="4">
        <v>42905</v>
      </c>
      <c r="U81" s="65">
        <f>+VLOOKUP(T81,'Data from AGSI_Europe'!D:G,2,FALSE)</f>
        <v>514.09109999999998</v>
      </c>
      <c r="W81" s="4">
        <v>43270</v>
      </c>
      <c r="X81" s="65">
        <f>+VLOOKUP(W81,'Data from AGSI_Europe'!D:G,2,FALSE)</f>
        <v>485.90570000000002</v>
      </c>
      <c r="Y81" s="65"/>
      <c r="Z81" s="105">
        <v>43635</v>
      </c>
      <c r="AA81" s="133">
        <f>+VLOOKUP(Z81,'Data from AGSI_Europe'!D:G,2,FALSE)</f>
        <v>743.25630000000001</v>
      </c>
      <c r="AB81" s="133"/>
      <c r="AC81" s="105">
        <v>44001</v>
      </c>
      <c r="AD81" s="202">
        <f>+VLOOKUP(AC81,'Data from AGSI_Europe'!D:G,2,FALSE)</f>
        <v>856.41160000000002</v>
      </c>
      <c r="AE81" s="133"/>
    </row>
    <row r="82" spans="1:31" x14ac:dyDescent="0.25">
      <c r="A82" s="15"/>
      <c r="B82" s="4">
        <v>40714</v>
      </c>
      <c r="C82" s="65">
        <f>+VLOOKUP(B82,'Data from AGSI_Europe'!D:G,2,FALSE)</f>
        <v>450.11529999999999</v>
      </c>
      <c r="E82" s="4">
        <v>41080</v>
      </c>
      <c r="F82" s="65">
        <f>+VLOOKUP(E82,'Data from AGSI_Europe'!D:G,2,FALSE)</f>
        <v>498.76229999999998</v>
      </c>
      <c r="H82" s="4">
        <v>41445</v>
      </c>
      <c r="I82" s="65">
        <f>+VLOOKUP(H82,'Data from AGSI_Europe'!D:G,2,FALSE)</f>
        <v>373.0455</v>
      </c>
      <c r="K82" s="4">
        <v>41810</v>
      </c>
      <c r="L82" s="65">
        <f>+VLOOKUP(K82,'Data from AGSI_Europe'!D:G,2,FALSE)</f>
        <v>637.73080000000004</v>
      </c>
      <c r="N82" s="4">
        <v>42175</v>
      </c>
      <c r="O82" s="65">
        <f>+VLOOKUP(N82,'Data from AGSI_Europe'!D:G,2,FALSE)</f>
        <v>471.67579999999998</v>
      </c>
      <c r="Q82" s="4">
        <v>42541</v>
      </c>
      <c r="R82" s="65">
        <f>+VLOOKUP(Q82,'Data from AGSI_Europe'!D:G,2,FALSE)</f>
        <v>613.99580000000003</v>
      </c>
      <c r="T82" s="4">
        <v>42906</v>
      </c>
      <c r="U82" s="65">
        <f>+VLOOKUP(T82,'Data from AGSI_Europe'!D:G,2,FALSE)</f>
        <v>516.44910000000004</v>
      </c>
      <c r="W82" s="4">
        <v>43271</v>
      </c>
      <c r="X82" s="65">
        <f>+VLOOKUP(W82,'Data from AGSI_Europe'!D:G,2,FALSE)</f>
        <v>489.45650000000001</v>
      </c>
      <c r="Y82" s="65"/>
      <c r="Z82" s="4">
        <v>43636</v>
      </c>
      <c r="AA82" s="182">
        <f>(AA81+AA83)/2</f>
        <v>747.51985000000002</v>
      </c>
      <c r="AB82" s="182"/>
      <c r="AC82" s="4">
        <v>44002</v>
      </c>
      <c r="AD82" s="202">
        <f>+VLOOKUP(AC82,'Data from AGSI_Europe'!D:G,2,FALSE)</f>
        <v>860.18849999999998</v>
      </c>
      <c r="AE82" s="182"/>
    </row>
    <row r="83" spans="1:31" x14ac:dyDescent="0.25">
      <c r="A83" s="15"/>
      <c r="B83" s="4">
        <v>40715</v>
      </c>
      <c r="C83" s="65">
        <f>+VLOOKUP(B83,'Data from AGSI_Europe'!D:G,2,FALSE)</f>
        <v>452.0702</v>
      </c>
      <c r="E83" s="4">
        <v>41081</v>
      </c>
      <c r="F83" s="65">
        <f>+VLOOKUP(E83,'Data from AGSI_Europe'!D:G,2,FALSE)</f>
        <v>500.70209999999997</v>
      </c>
      <c r="H83" s="4">
        <v>41446</v>
      </c>
      <c r="I83" s="65">
        <f>+VLOOKUP(H83,'Data from AGSI_Europe'!D:G,2,FALSE)</f>
        <v>376.12689999999998</v>
      </c>
      <c r="K83" s="4">
        <v>41811</v>
      </c>
      <c r="L83" s="65">
        <f>+VLOOKUP(K83,'Data from AGSI_Europe'!D:G,2,FALSE)</f>
        <v>640.79039999999998</v>
      </c>
      <c r="N83" s="4">
        <v>42176</v>
      </c>
      <c r="O83" s="65">
        <f>+VLOOKUP(N83,'Data from AGSI_Europe'!D:G,2,FALSE)</f>
        <v>475.3648</v>
      </c>
      <c r="Q83" s="4">
        <v>42542</v>
      </c>
      <c r="R83" s="65">
        <f>+VLOOKUP(Q83,'Data from AGSI_Europe'!D:G,2,FALSE)</f>
        <v>618.34389999999996</v>
      </c>
      <c r="T83" s="4">
        <v>42907</v>
      </c>
      <c r="U83" s="65">
        <f>+VLOOKUP(T83,'Data from AGSI_Europe'!D:G,2,FALSE)</f>
        <v>518.52620000000002</v>
      </c>
      <c r="W83" s="4">
        <v>43272</v>
      </c>
      <c r="X83" s="65">
        <f>+VLOOKUP(W83,'Data from AGSI_Europe'!D:G,2,FALSE)</f>
        <v>492.99959999999999</v>
      </c>
      <c r="Y83" s="65"/>
      <c r="Z83" s="105">
        <v>43637</v>
      </c>
      <c r="AA83" s="133">
        <f>+VLOOKUP(Z83,'Data from AGSI_Europe'!D:G,2,FALSE)</f>
        <v>751.78340000000003</v>
      </c>
      <c r="AB83" s="133"/>
      <c r="AC83" s="105">
        <v>44003</v>
      </c>
      <c r="AD83" s="202">
        <f>+VLOOKUP(AC83,'Data from AGSI_Europe'!D:G,2,FALSE)</f>
        <v>864.27200000000005</v>
      </c>
      <c r="AE83" s="133"/>
    </row>
    <row r="84" spans="1:31" x14ac:dyDescent="0.25">
      <c r="A84" s="15"/>
      <c r="B84" s="4">
        <v>40716</v>
      </c>
      <c r="C84" s="65">
        <f>+VLOOKUP(B84,'Data from AGSI_Europe'!D:G,2,FALSE)</f>
        <v>453.98039999999997</v>
      </c>
      <c r="E84" s="4">
        <v>41082</v>
      </c>
      <c r="F84" s="65">
        <f>+VLOOKUP(E84,'Data from AGSI_Europe'!D:G,2,FALSE)</f>
        <v>502.7826</v>
      </c>
      <c r="H84" s="4">
        <v>41447</v>
      </c>
      <c r="I84" s="65">
        <f>+VLOOKUP(H84,'Data from AGSI_Europe'!D:G,2,FALSE)</f>
        <v>379.80349999999999</v>
      </c>
      <c r="K84" s="4">
        <v>41812</v>
      </c>
      <c r="L84" s="65">
        <f>+VLOOKUP(K84,'Data from AGSI_Europe'!D:G,2,FALSE)</f>
        <v>643.9117</v>
      </c>
      <c r="N84" s="4">
        <v>42177</v>
      </c>
      <c r="O84" s="65">
        <f>+VLOOKUP(N84,'Data from AGSI_Europe'!D:G,2,FALSE)</f>
        <v>478.1884</v>
      </c>
      <c r="Q84" s="4">
        <v>42543</v>
      </c>
      <c r="R84" s="65">
        <f>+VLOOKUP(Q84,'Data from AGSI_Europe'!D:G,2,FALSE)</f>
        <v>622.75220000000002</v>
      </c>
      <c r="T84" s="4">
        <v>42908</v>
      </c>
      <c r="U84" s="65">
        <f>+VLOOKUP(T84,'Data from AGSI_Europe'!D:G,2,FALSE)</f>
        <v>522.1046</v>
      </c>
      <c r="W84" s="4">
        <v>43273</v>
      </c>
      <c r="X84" s="65">
        <f>+VLOOKUP(W84,'Data from AGSI_Europe'!D:G,2,FALSE)</f>
        <v>489.27530000000002</v>
      </c>
      <c r="Y84" s="65"/>
      <c r="Z84" s="4">
        <v>43638</v>
      </c>
      <c r="AA84" s="133">
        <f>+VLOOKUP(Z84,'Data from AGSI_Europe'!D:G,2,FALSE)</f>
        <v>756.97659999999996</v>
      </c>
      <c r="AB84" s="133"/>
      <c r="AC84" s="4">
        <v>44004</v>
      </c>
      <c r="AD84" s="202">
        <f>+VLOOKUP(AC84,'Data from AGSI_Europe'!D:G,2,FALSE)</f>
        <v>867.23530000000005</v>
      </c>
      <c r="AE84" s="133"/>
    </row>
    <row r="85" spans="1:31" x14ac:dyDescent="0.25">
      <c r="A85" s="15"/>
      <c r="B85" s="4">
        <v>40717</v>
      </c>
      <c r="C85" s="65">
        <f>+VLOOKUP(B85,'Data from AGSI_Europe'!D:G,2,FALSE)</f>
        <v>455.9203</v>
      </c>
      <c r="E85" s="4">
        <v>41083</v>
      </c>
      <c r="F85" s="65">
        <f>+VLOOKUP(E85,'Data from AGSI_Europe'!D:G,2,FALSE)</f>
        <v>505.41590000000002</v>
      </c>
      <c r="H85" s="4">
        <v>41448</v>
      </c>
      <c r="I85" s="65">
        <f>+VLOOKUP(H85,'Data from AGSI_Europe'!D:G,2,FALSE)</f>
        <v>383.50689999999997</v>
      </c>
      <c r="K85" s="4">
        <v>41813</v>
      </c>
      <c r="L85" s="65">
        <f>+VLOOKUP(K85,'Data from AGSI_Europe'!D:G,2,FALSE)</f>
        <v>646.6037</v>
      </c>
      <c r="N85" s="4">
        <v>42178</v>
      </c>
      <c r="O85" s="65">
        <f>+VLOOKUP(N85,'Data from AGSI_Europe'!D:G,2,FALSE)</f>
        <v>480.94920000000002</v>
      </c>
      <c r="Q85" s="4">
        <v>42544</v>
      </c>
      <c r="R85" s="65">
        <f>+VLOOKUP(Q85,'Data from AGSI_Europe'!D:G,2,FALSE)</f>
        <v>627.10400000000004</v>
      </c>
      <c r="T85" s="4">
        <v>42909</v>
      </c>
      <c r="U85" s="65">
        <f>+VLOOKUP(T85,'Data from AGSI_Europe'!D:G,2,FALSE)</f>
        <v>524.87750000000005</v>
      </c>
      <c r="W85" s="4">
        <v>43274</v>
      </c>
      <c r="X85" s="65">
        <f>+VLOOKUP(W85,'Data from AGSI_Europe'!D:G,2,FALSE)</f>
        <v>494.12990000000002</v>
      </c>
      <c r="Y85" s="65"/>
      <c r="Z85" s="105">
        <v>43639</v>
      </c>
      <c r="AA85" s="133">
        <f>+VLOOKUP(Z85,'Data from AGSI_Europe'!D:G,2,FALSE)</f>
        <v>762.6404</v>
      </c>
      <c r="AB85" s="133"/>
      <c r="AC85" s="105">
        <v>44005</v>
      </c>
      <c r="AD85" s="202">
        <f>+VLOOKUP(AC85,'Data from AGSI_Europe'!D:G,2,FALSE)</f>
        <v>869.77919999999995</v>
      </c>
      <c r="AE85" s="133"/>
    </row>
    <row r="86" spans="1:31" x14ac:dyDescent="0.25">
      <c r="A86" s="15"/>
      <c r="B86" s="4">
        <v>40718</v>
      </c>
      <c r="C86" s="65">
        <f>+VLOOKUP(B86,'Data from AGSI_Europe'!D:G,2,FALSE)</f>
        <v>457.79480000000001</v>
      </c>
      <c r="E86" s="4">
        <v>41084</v>
      </c>
      <c r="F86" s="65">
        <f>+VLOOKUP(E86,'Data from AGSI_Europe'!D:G,2,FALSE)</f>
        <v>508.1053</v>
      </c>
      <c r="H86" s="4">
        <v>41449</v>
      </c>
      <c r="I86" s="65">
        <f>+VLOOKUP(H86,'Data from AGSI_Europe'!D:G,2,FALSE)</f>
        <v>386.45260000000002</v>
      </c>
      <c r="K86" s="4">
        <v>41814</v>
      </c>
      <c r="L86" s="65">
        <f>+VLOOKUP(K86,'Data from AGSI_Europe'!D:G,2,FALSE)</f>
        <v>648.84349999999995</v>
      </c>
      <c r="N86" s="4">
        <v>42179</v>
      </c>
      <c r="O86" s="65">
        <f>+VLOOKUP(N86,'Data from AGSI_Europe'!D:G,2,FALSE)</f>
        <v>483.57069999999999</v>
      </c>
      <c r="Q86" s="4">
        <v>42545</v>
      </c>
      <c r="R86" s="65">
        <f>+VLOOKUP(Q86,'Data from AGSI_Europe'!D:G,2,FALSE)</f>
        <v>631.65269999999998</v>
      </c>
      <c r="T86" s="4">
        <v>42910</v>
      </c>
      <c r="U86" s="65">
        <f>+VLOOKUP(T86,'Data from AGSI_Europe'!D:G,2,FALSE)</f>
        <v>528.99649999999997</v>
      </c>
      <c r="W86" s="4">
        <v>43275</v>
      </c>
      <c r="X86" s="65">
        <f>+VLOOKUP(W86,'Data from AGSI_Europe'!D:G,2,FALSE)</f>
        <v>498.95350000000002</v>
      </c>
      <c r="Y86" s="65"/>
      <c r="Z86" s="4">
        <v>43640</v>
      </c>
      <c r="AA86" s="133">
        <f>+VLOOKUP(Z86,'Data from AGSI_Europe'!D:G,2,FALSE)</f>
        <v>767.00459999999998</v>
      </c>
      <c r="AB86" s="133"/>
      <c r="AC86" s="4">
        <v>44006</v>
      </c>
      <c r="AD86" s="202">
        <f>+VLOOKUP(AC86,'Data from AGSI_Europe'!D:G,2,FALSE)</f>
        <v>872.1454</v>
      </c>
      <c r="AE86" s="133"/>
    </row>
    <row r="87" spans="1:31" x14ac:dyDescent="0.25">
      <c r="A87" s="15"/>
      <c r="B87" s="4">
        <v>40719</v>
      </c>
      <c r="C87" s="65">
        <f>+VLOOKUP(B87,'Data from AGSI_Europe'!D:G,2,FALSE)</f>
        <v>459.89010000000002</v>
      </c>
      <c r="E87" s="4">
        <v>41085</v>
      </c>
      <c r="F87" s="65">
        <f>+VLOOKUP(E87,'Data from AGSI_Europe'!D:G,2,FALSE)</f>
        <v>510.78280000000001</v>
      </c>
      <c r="H87" s="4">
        <v>41450</v>
      </c>
      <c r="I87" s="65">
        <f>+VLOOKUP(H87,'Data from AGSI_Europe'!D:G,2,FALSE)</f>
        <v>389.35079999999999</v>
      </c>
      <c r="K87" s="4">
        <v>41815</v>
      </c>
      <c r="L87" s="65">
        <f>+VLOOKUP(K87,'Data from AGSI_Europe'!D:G,2,FALSE)</f>
        <v>650.79859999999996</v>
      </c>
      <c r="N87" s="4">
        <v>42180</v>
      </c>
      <c r="O87" s="65">
        <f>+VLOOKUP(N87,'Data from AGSI_Europe'!D:G,2,FALSE)</f>
        <v>486.74860000000001</v>
      </c>
      <c r="Q87" s="4">
        <v>42546</v>
      </c>
      <c r="R87" s="65">
        <f>+VLOOKUP(Q87,'Data from AGSI_Europe'!D:G,2,FALSE)</f>
        <v>636.99670000000003</v>
      </c>
      <c r="T87" s="4">
        <v>42911</v>
      </c>
      <c r="U87" s="65">
        <f>+VLOOKUP(T87,'Data from AGSI_Europe'!D:G,2,FALSE)</f>
        <v>533.19640000000004</v>
      </c>
      <c r="W87" s="4">
        <v>43276</v>
      </c>
      <c r="X87" s="65">
        <f>+VLOOKUP(W87,'Data from AGSI_Europe'!D:G,2,FALSE)</f>
        <v>510.36489999999998</v>
      </c>
      <c r="Y87" s="65"/>
      <c r="Z87" s="105">
        <v>43641</v>
      </c>
      <c r="AA87" s="133">
        <f>+VLOOKUP(Z87,'Data from AGSI_Europe'!D:G,2,FALSE)</f>
        <v>771.41010000000006</v>
      </c>
      <c r="AB87" s="133"/>
      <c r="AC87" s="105">
        <v>44007</v>
      </c>
      <c r="AD87" s="202">
        <f>+VLOOKUP(AC87,'Data from AGSI_Europe'!D:G,2,FALSE)</f>
        <v>874.52250000000004</v>
      </c>
      <c r="AE87" s="133"/>
    </row>
    <row r="88" spans="1:31" x14ac:dyDescent="0.25">
      <c r="A88" s="15"/>
      <c r="B88" s="4">
        <v>40720</v>
      </c>
      <c r="C88" s="65">
        <f>+VLOOKUP(B88,'Data from AGSI_Europe'!D:G,2,FALSE)</f>
        <v>462.10719999999998</v>
      </c>
      <c r="E88" s="4">
        <v>41086</v>
      </c>
      <c r="F88" s="65">
        <f>+VLOOKUP(E88,'Data from AGSI_Europe'!D:G,2,FALSE)</f>
        <v>512.74590000000001</v>
      </c>
      <c r="H88" s="4">
        <v>41451</v>
      </c>
      <c r="I88" s="65">
        <f>+VLOOKUP(H88,'Data from AGSI_Europe'!D:G,2,FALSE)</f>
        <v>392.2484</v>
      </c>
      <c r="K88" s="4">
        <v>41816</v>
      </c>
      <c r="L88" s="65">
        <f>+VLOOKUP(K88,'Data from AGSI_Europe'!D:G,2,FALSE)</f>
        <v>652.75</v>
      </c>
      <c r="N88" s="4">
        <v>42181</v>
      </c>
      <c r="O88" s="65">
        <f>+VLOOKUP(N88,'Data from AGSI_Europe'!D:G,2,FALSE)</f>
        <v>490.43990000000002</v>
      </c>
      <c r="Q88" s="4">
        <v>42547</v>
      </c>
      <c r="R88" s="65">
        <f>+VLOOKUP(Q88,'Data from AGSI_Europe'!D:G,2,FALSE)</f>
        <v>642.29570000000001</v>
      </c>
      <c r="T88" s="4">
        <v>42912</v>
      </c>
      <c r="U88" s="65">
        <f>+VLOOKUP(T88,'Data from AGSI_Europe'!D:G,2,FALSE)</f>
        <v>536.63610000000006</v>
      </c>
      <c r="W88" s="4">
        <v>43277</v>
      </c>
      <c r="X88" s="65">
        <f>+VLOOKUP(W88,'Data from AGSI_Europe'!D:G,2,FALSE)</f>
        <v>513.72969999999998</v>
      </c>
      <c r="Y88" s="65"/>
      <c r="Z88" s="4">
        <v>43642</v>
      </c>
      <c r="AA88" s="133">
        <f>+VLOOKUP(Z88,'Data from AGSI_Europe'!D:G,2,FALSE)</f>
        <v>775.77930000000003</v>
      </c>
      <c r="AB88" s="133"/>
      <c r="AC88" s="4">
        <v>44008</v>
      </c>
      <c r="AD88" s="202">
        <f>+VLOOKUP(AC88,'Data from AGSI_Europe'!D:G,2,FALSE)</f>
        <v>877.36009999999999</v>
      </c>
      <c r="AE88" s="133"/>
    </row>
    <row r="89" spans="1:31" x14ac:dyDescent="0.25">
      <c r="A89" s="15"/>
      <c r="B89" s="4">
        <v>40721</v>
      </c>
      <c r="C89" s="65">
        <f>+VLOOKUP(B89,'Data from AGSI_Europe'!D:G,2,FALSE)</f>
        <v>463.68920000000003</v>
      </c>
      <c r="E89" s="4">
        <v>41087</v>
      </c>
      <c r="F89" s="65">
        <f>+VLOOKUP(E89,'Data from AGSI_Europe'!D:G,2,FALSE)</f>
        <v>514.56889999999999</v>
      </c>
      <c r="H89" s="4">
        <v>41452</v>
      </c>
      <c r="I89" s="65">
        <f>+VLOOKUP(H89,'Data from AGSI_Europe'!D:G,2,FALSE)</f>
        <v>395.24990000000003</v>
      </c>
      <c r="K89" s="4">
        <v>41817</v>
      </c>
      <c r="L89" s="65">
        <f>+VLOOKUP(K89,'Data from AGSI_Europe'!D:G,2,FALSE)</f>
        <v>655.09709999999995</v>
      </c>
      <c r="N89" s="4">
        <v>42182</v>
      </c>
      <c r="O89" s="65">
        <f>+VLOOKUP(N89,'Data from AGSI_Europe'!D:G,2,FALSE)</f>
        <v>494.55130000000003</v>
      </c>
      <c r="Q89" s="4">
        <v>42548</v>
      </c>
      <c r="R89" s="65">
        <f>+VLOOKUP(Q89,'Data from AGSI_Europe'!D:G,2,FALSE)</f>
        <v>646.56600000000003</v>
      </c>
      <c r="T89" s="4">
        <v>42913</v>
      </c>
      <c r="U89" s="65">
        <f>+VLOOKUP(T89,'Data from AGSI_Europe'!D:G,2,FALSE)</f>
        <v>539.29309999999998</v>
      </c>
      <c r="W89" s="4">
        <v>43278</v>
      </c>
      <c r="X89" s="65">
        <f>+VLOOKUP(W89,'Data from AGSI_Europe'!D:G,2,FALSE)</f>
        <v>516.50869999999998</v>
      </c>
      <c r="Y89" s="65"/>
      <c r="Z89" s="105">
        <v>43643</v>
      </c>
      <c r="AA89" s="133">
        <f>+VLOOKUP(Z89,'Data from AGSI_Europe'!D:G,2,FALSE)</f>
        <v>779.94259999999997</v>
      </c>
      <c r="AB89" s="133"/>
      <c r="AC89" s="105">
        <v>44009</v>
      </c>
      <c r="AD89" s="202">
        <f>+VLOOKUP(AC89,'Data from AGSI_Europe'!D:G,2,FALSE)</f>
        <v>881.16219999999998</v>
      </c>
      <c r="AE89" s="133"/>
    </row>
    <row r="90" spans="1:31" x14ac:dyDescent="0.25">
      <c r="A90" s="15"/>
      <c r="B90" s="4">
        <v>40722</v>
      </c>
      <c r="C90" s="65">
        <f>+VLOOKUP(B90,'Data from AGSI_Europe'!D:G,2,FALSE)</f>
        <v>465.17489999999998</v>
      </c>
      <c r="E90" s="4">
        <v>41088</v>
      </c>
      <c r="F90" s="65">
        <f>+VLOOKUP(E90,'Data from AGSI_Europe'!D:G,2,FALSE)</f>
        <v>516.37450000000001</v>
      </c>
      <c r="H90" s="4">
        <v>41453</v>
      </c>
      <c r="I90" s="65">
        <f>+VLOOKUP(H90,'Data from AGSI_Europe'!D:G,2,FALSE)</f>
        <v>398.1755</v>
      </c>
      <c r="K90" s="4">
        <v>41818</v>
      </c>
      <c r="L90" s="65">
        <f>+VLOOKUP(K90,'Data from AGSI_Europe'!D:G,2,FALSE)</f>
        <v>658.00829999999996</v>
      </c>
      <c r="N90" s="4">
        <v>42183</v>
      </c>
      <c r="O90" s="65">
        <f>+VLOOKUP(N90,'Data from AGSI_Europe'!D:G,2,FALSE)</f>
        <v>498.89760000000001</v>
      </c>
      <c r="Q90" s="4">
        <v>42549</v>
      </c>
      <c r="R90" s="65">
        <f>+VLOOKUP(Q90,'Data from AGSI_Europe'!D:G,2,FALSE)</f>
        <v>650.40750000000003</v>
      </c>
      <c r="T90" s="4">
        <v>42914</v>
      </c>
      <c r="U90" s="65">
        <f>+VLOOKUP(T90,'Data from AGSI_Europe'!D:G,2,FALSE)</f>
        <v>542.13149999999996</v>
      </c>
      <c r="W90" s="4">
        <v>43279</v>
      </c>
      <c r="X90" s="65">
        <f>+VLOOKUP(W90,'Data from AGSI_Europe'!D:G,2,FALSE)</f>
        <v>520.9932</v>
      </c>
      <c r="Y90" s="65"/>
      <c r="Z90" s="4">
        <v>43644</v>
      </c>
      <c r="AA90" s="133">
        <f>+VLOOKUP(Z90,'Data from AGSI_Europe'!D:G,2,FALSE)</f>
        <v>784.25120000000004</v>
      </c>
      <c r="AB90" s="133"/>
      <c r="AC90" s="4">
        <v>44010</v>
      </c>
      <c r="AD90" s="202">
        <f>+VLOOKUP(AC90,'Data from AGSI_Europe'!D:G,2,FALSE)</f>
        <v>885.20929999999998</v>
      </c>
      <c r="AE90" s="133"/>
    </row>
    <row r="91" spans="1:31" x14ac:dyDescent="0.25">
      <c r="A91" s="15"/>
      <c r="B91" s="4">
        <v>40723</v>
      </c>
      <c r="C91" s="65">
        <f>+VLOOKUP(B91,'Data from AGSI_Europe'!D:G,2,FALSE)</f>
        <v>466.33370000000002</v>
      </c>
      <c r="E91" s="4">
        <v>41089</v>
      </c>
      <c r="F91" s="65">
        <f>+VLOOKUP(E91,'Data from AGSI_Europe'!D:G,2,FALSE)</f>
        <v>518.68970000000002</v>
      </c>
      <c r="H91" s="4">
        <v>41454</v>
      </c>
      <c r="I91" s="65">
        <f>+VLOOKUP(H91,'Data from AGSI_Europe'!D:G,2,FALSE)</f>
        <v>401.93650000000002</v>
      </c>
      <c r="K91" s="4">
        <v>41819</v>
      </c>
      <c r="L91" s="65">
        <f>+VLOOKUP(K91,'Data from AGSI_Europe'!D:G,2,FALSE)</f>
        <v>661.30010000000004</v>
      </c>
      <c r="N91" s="4">
        <v>42184</v>
      </c>
      <c r="O91" s="65">
        <f>+VLOOKUP(N91,'Data from AGSI_Europe'!D:G,2,FALSE)</f>
        <v>502.89460000000003</v>
      </c>
      <c r="Q91" s="4">
        <v>42550</v>
      </c>
      <c r="R91" s="65">
        <f>+VLOOKUP(Q91,'Data from AGSI_Europe'!D:G,2,FALSE)</f>
        <v>654.15509999999995</v>
      </c>
      <c r="T91" s="4">
        <v>42915</v>
      </c>
      <c r="U91" s="65">
        <f>+VLOOKUP(T91,'Data from AGSI_Europe'!D:G,2,FALSE)</f>
        <v>546.36369999999999</v>
      </c>
      <c r="W91" s="4">
        <v>43280</v>
      </c>
      <c r="X91" s="65">
        <f>+VLOOKUP(W91,'Data from AGSI_Europe'!D:G,2,FALSE)</f>
        <v>525.95870000000002</v>
      </c>
      <c r="Y91" s="65"/>
      <c r="Z91" s="105">
        <v>43645</v>
      </c>
      <c r="AA91" s="133">
        <f>+VLOOKUP(Z91,'Data from AGSI_Europe'!D:G,2,FALSE)</f>
        <v>789.22329999999999</v>
      </c>
      <c r="AB91" s="133"/>
      <c r="AC91" s="105">
        <v>44011</v>
      </c>
      <c r="AD91" s="202">
        <f>+VLOOKUP(AC91,'Data from AGSI_Europe'!D:G,2,FALSE)</f>
        <v>888.01009999999997</v>
      </c>
      <c r="AE91" s="133"/>
    </row>
    <row r="92" spans="1:31" x14ac:dyDescent="0.25">
      <c r="A92" s="15"/>
      <c r="B92" s="4">
        <v>40724</v>
      </c>
      <c r="C92" s="65">
        <f>+VLOOKUP(B92,'Data from AGSI_Europe'!D:G,2,FALSE)</f>
        <v>468.46530000000001</v>
      </c>
      <c r="E92" s="4">
        <v>41090</v>
      </c>
      <c r="F92" s="65">
        <f>+VLOOKUP(E92,'Data from AGSI_Europe'!D:G,2,FALSE)</f>
        <v>521.63909999999998</v>
      </c>
      <c r="H92" s="4">
        <v>41455</v>
      </c>
      <c r="I92" s="65">
        <f>+VLOOKUP(H92,'Data from AGSI_Europe'!D:G,2,FALSE)</f>
        <v>405.70609999999999</v>
      </c>
      <c r="K92" s="4">
        <v>41820</v>
      </c>
      <c r="L92" s="65">
        <f>+VLOOKUP(K92,'Data from AGSI_Europe'!D:G,2,FALSE)</f>
        <v>663.65959999999995</v>
      </c>
      <c r="N92" s="4">
        <v>42185</v>
      </c>
      <c r="O92" s="65">
        <f>+VLOOKUP(N92,'Data from AGSI_Europe'!D:G,2,FALSE)</f>
        <v>506.77190000000002</v>
      </c>
      <c r="Q92" s="4">
        <v>42551</v>
      </c>
      <c r="R92" s="65">
        <f>+VLOOKUP(Q92,'Data from AGSI_Europe'!D:G,2,FALSE)</f>
        <v>657.89440000000002</v>
      </c>
      <c r="T92" s="4">
        <v>42916</v>
      </c>
      <c r="U92" s="65">
        <f>+VLOOKUP(T92,'Data from AGSI_Europe'!D:G,2,FALSE)</f>
        <v>550.03989999999999</v>
      </c>
      <c r="W92" s="4">
        <v>43281</v>
      </c>
      <c r="X92" s="65">
        <f>+VLOOKUP(W92,'Data from AGSI_Europe'!D:G,2,FALSE)</f>
        <v>530.79949999999997</v>
      </c>
      <c r="Y92" s="65"/>
      <c r="Z92" s="4">
        <v>43646</v>
      </c>
      <c r="AA92" s="133">
        <f>+VLOOKUP(Z92,'Data from AGSI_Europe'!D:G,2,FALSE)</f>
        <v>794.11220000000003</v>
      </c>
      <c r="AB92" s="133"/>
      <c r="AC92" s="4">
        <v>44012</v>
      </c>
      <c r="AD92" s="202">
        <f>+VLOOKUP(AC92,'Data from AGSI_Europe'!D:G,2,FALSE)</f>
        <v>889.15880000000004</v>
      </c>
      <c r="AE92" s="133"/>
    </row>
    <row r="93" spans="1:31" x14ac:dyDescent="0.25">
      <c r="A93" s="15"/>
      <c r="B93" s="4">
        <v>40725</v>
      </c>
      <c r="C93" s="65">
        <f>+VLOOKUP(B93,'Data from AGSI_Europe'!D:G,2,FALSE)</f>
        <v>470.26369999999997</v>
      </c>
      <c r="E93" s="4">
        <v>41091</v>
      </c>
      <c r="F93" s="65">
        <f>+VLOOKUP(E93,'Data from AGSI_Europe'!D:G,2,FALSE)</f>
        <v>524.40809999999999</v>
      </c>
      <c r="H93" s="4">
        <v>41456</v>
      </c>
      <c r="I93" s="65">
        <f>+VLOOKUP(H93,'Data from AGSI_Europe'!D:G,2,FALSE)</f>
        <v>409.03739999999999</v>
      </c>
      <c r="K93" s="4">
        <v>41821</v>
      </c>
      <c r="L93" s="65">
        <f>+VLOOKUP(K93,'Data from AGSI_Europe'!D:G,2,FALSE)</f>
        <v>666.05370000000005</v>
      </c>
      <c r="N93" s="4">
        <v>42186</v>
      </c>
      <c r="O93" s="65">
        <f>+VLOOKUP(N93,'Data from AGSI_Europe'!D:G,2,FALSE)</f>
        <v>510.98099999999999</v>
      </c>
      <c r="Q93" s="4">
        <v>42552</v>
      </c>
      <c r="R93" s="65">
        <f>+VLOOKUP(Q93,'Data from AGSI_Europe'!D:G,2,FALSE)</f>
        <v>662.21510000000001</v>
      </c>
      <c r="T93" s="4">
        <v>42917</v>
      </c>
      <c r="U93" s="65">
        <f>+VLOOKUP(T93,'Data from AGSI_Europe'!D:G,2,FALSE)</f>
        <v>554.45939999999996</v>
      </c>
      <c r="W93" s="4">
        <v>43282</v>
      </c>
      <c r="X93" s="65">
        <f>+VLOOKUP(W93,'Data from AGSI_Europe'!D:G,2,FALSE)</f>
        <v>535.87760000000003</v>
      </c>
      <c r="Y93" s="65"/>
      <c r="Z93" s="105">
        <v>43647</v>
      </c>
      <c r="AA93" s="133">
        <f>+VLOOKUP(Z93,'Data from AGSI_Europe'!D:G,2,FALSE)</f>
        <v>798.22329999999999</v>
      </c>
      <c r="AB93" s="133"/>
      <c r="AC93" s="105">
        <v>44013</v>
      </c>
      <c r="AD93" s="202">
        <f>+VLOOKUP(AC93,'Data from AGSI_Europe'!D:G,2,FALSE)</f>
        <v>892.62170000000003</v>
      </c>
      <c r="AE93" s="133"/>
    </row>
    <row r="94" spans="1:31" x14ac:dyDescent="0.25">
      <c r="A94" s="15"/>
      <c r="B94" s="4">
        <v>40726</v>
      </c>
      <c r="C94" s="65">
        <f>+VLOOKUP(B94,'Data from AGSI_Europe'!D:G,2,FALSE)</f>
        <v>472.47710000000001</v>
      </c>
      <c r="E94" s="4">
        <v>41092</v>
      </c>
      <c r="F94" s="65">
        <f>+VLOOKUP(E94,'Data from AGSI_Europe'!D:G,2,FALSE)</f>
        <v>526.69759999999997</v>
      </c>
      <c r="H94" s="4">
        <v>41457</v>
      </c>
      <c r="I94" s="65">
        <f>+VLOOKUP(H94,'Data from AGSI_Europe'!D:G,2,FALSE)</f>
        <v>412.37299999999999</v>
      </c>
      <c r="K94" s="4">
        <v>41822</v>
      </c>
      <c r="L94" s="65">
        <f>+VLOOKUP(K94,'Data from AGSI_Europe'!D:G,2,FALSE)</f>
        <v>668.02020000000005</v>
      </c>
      <c r="N94" s="4">
        <v>42187</v>
      </c>
      <c r="O94" s="65">
        <f>+VLOOKUP(N94,'Data from AGSI_Europe'!D:G,2,FALSE)</f>
        <v>514.78009999999995</v>
      </c>
      <c r="Q94" s="4">
        <v>42553</v>
      </c>
      <c r="R94" s="65">
        <f>+VLOOKUP(Q94,'Data from AGSI_Europe'!D:G,2,FALSE)</f>
        <v>667.55319999999995</v>
      </c>
      <c r="T94" s="4">
        <v>42918</v>
      </c>
      <c r="U94" s="65">
        <f>+VLOOKUP(T94,'Data from AGSI_Europe'!D:G,2,FALSE)</f>
        <v>559.03020000000004</v>
      </c>
      <c r="W94" s="4">
        <v>43283</v>
      </c>
      <c r="X94" s="65">
        <f>+VLOOKUP(W94,'Data from AGSI_Europe'!D:G,2,FALSE)</f>
        <v>540.15530000000001</v>
      </c>
      <c r="Y94" s="65"/>
      <c r="Z94" s="4">
        <v>43648</v>
      </c>
      <c r="AA94" s="133">
        <f>+VLOOKUP(Z94,'Data from AGSI_Europe'!D:G,2,FALSE)</f>
        <v>801.47450000000003</v>
      </c>
      <c r="AB94" s="133"/>
      <c r="AC94" s="4">
        <v>44014</v>
      </c>
      <c r="AD94" s="202">
        <f>+VLOOKUP(AC94,'Data from AGSI_Europe'!D:G,2,FALSE)</f>
        <v>894.77859999999998</v>
      </c>
      <c r="AE94" s="133"/>
    </row>
    <row r="95" spans="1:31" x14ac:dyDescent="0.25">
      <c r="A95" s="15"/>
      <c r="B95" s="4">
        <v>40727</v>
      </c>
      <c r="C95" s="65">
        <f>+VLOOKUP(B95,'Data from AGSI_Europe'!D:G,2,FALSE)</f>
        <v>474.75909999999999</v>
      </c>
      <c r="E95" s="4">
        <v>41093</v>
      </c>
      <c r="F95" s="65">
        <f>+VLOOKUP(E95,'Data from AGSI_Europe'!D:G,2,FALSE)</f>
        <v>528.59190000000001</v>
      </c>
      <c r="H95" s="4">
        <v>41458</v>
      </c>
      <c r="I95" s="65">
        <f>+VLOOKUP(H95,'Data from AGSI_Europe'!D:G,2,FALSE)</f>
        <v>415.19990000000001</v>
      </c>
      <c r="K95" s="4">
        <v>41823</v>
      </c>
      <c r="L95" s="65">
        <f>+VLOOKUP(K95,'Data from AGSI_Europe'!D:G,2,FALSE)</f>
        <v>670.72820000000002</v>
      </c>
      <c r="N95" s="4">
        <v>42188</v>
      </c>
      <c r="O95" s="65">
        <f>+VLOOKUP(N95,'Data from AGSI_Europe'!D:G,2,FALSE)</f>
        <v>518.91539999999998</v>
      </c>
      <c r="Q95" s="4">
        <v>42554</v>
      </c>
      <c r="R95" s="65">
        <f>+VLOOKUP(Q95,'Data from AGSI_Europe'!D:G,2,FALSE)</f>
        <v>674.11030000000005</v>
      </c>
      <c r="T95" s="4">
        <v>42919</v>
      </c>
      <c r="U95" s="65">
        <f>+VLOOKUP(T95,'Data from AGSI_Europe'!D:G,2,FALSE)</f>
        <v>565.98910000000001</v>
      </c>
      <c r="W95" s="4">
        <v>43284</v>
      </c>
      <c r="X95" s="65">
        <f>+VLOOKUP(W95,'Data from AGSI_Europe'!D:G,2,FALSE)</f>
        <v>544.16039999999998</v>
      </c>
      <c r="Y95" s="65"/>
      <c r="Z95" s="105">
        <v>43649</v>
      </c>
      <c r="AA95" s="133">
        <f>+VLOOKUP(Z95,'Data from AGSI_Europe'!D:G,2,FALSE)</f>
        <v>804.88810000000001</v>
      </c>
      <c r="AB95" s="133"/>
      <c r="AC95" s="105">
        <v>44015</v>
      </c>
      <c r="AD95" s="202">
        <f>+VLOOKUP(AC95,'Data from AGSI_Europe'!D:G,2,FALSE)</f>
        <v>898.08429999999998</v>
      </c>
      <c r="AE95" s="133"/>
    </row>
    <row r="96" spans="1:31" x14ac:dyDescent="0.25">
      <c r="A96" s="15"/>
      <c r="B96" s="4">
        <v>40728</v>
      </c>
      <c r="C96" s="65">
        <f>+VLOOKUP(B96,'Data from AGSI_Europe'!D:G,2,FALSE)</f>
        <v>476.44420000000002</v>
      </c>
      <c r="E96" s="4">
        <v>41094</v>
      </c>
      <c r="F96" s="65">
        <f>+VLOOKUP(E96,'Data from AGSI_Europe'!D:G,2,FALSE)</f>
        <v>530.52750000000003</v>
      </c>
      <c r="H96" s="4">
        <v>41459</v>
      </c>
      <c r="I96" s="65">
        <f>+VLOOKUP(H96,'Data from AGSI_Europe'!D:G,2,FALSE)</f>
        <v>418.09559999999999</v>
      </c>
      <c r="K96" s="4">
        <v>41824</v>
      </c>
      <c r="L96" s="65">
        <f>+VLOOKUP(K96,'Data from AGSI_Europe'!D:G,2,FALSE)</f>
        <v>673.27689999999996</v>
      </c>
      <c r="N96" s="4">
        <v>42189</v>
      </c>
      <c r="O96" s="65">
        <f>+VLOOKUP(N96,'Data from AGSI_Europe'!D:G,2,FALSE)</f>
        <v>523.47799999999995</v>
      </c>
      <c r="Q96" s="4">
        <v>42555</v>
      </c>
      <c r="R96" s="65">
        <f>+VLOOKUP(Q96,'Data from AGSI_Europe'!D:G,2,FALSE)</f>
        <v>678.02279999999996</v>
      </c>
      <c r="T96" s="4">
        <v>42920</v>
      </c>
      <c r="U96" s="65">
        <f>+VLOOKUP(T96,'Data from AGSI_Europe'!D:G,2,FALSE)</f>
        <v>569.09379999999999</v>
      </c>
      <c r="W96" s="4">
        <v>43285</v>
      </c>
      <c r="X96" s="65">
        <f>+VLOOKUP(W96,'Data from AGSI_Europe'!D:G,2,FALSE)</f>
        <v>548.79930000000002</v>
      </c>
      <c r="Y96" s="65"/>
      <c r="Z96" s="4">
        <v>43650</v>
      </c>
      <c r="AA96" s="133">
        <f>+VLOOKUP(Z96,'Data from AGSI_Europe'!D:G,2,FALSE)</f>
        <v>808.30259999999998</v>
      </c>
      <c r="AB96" s="133"/>
      <c r="AC96" s="4">
        <v>44016</v>
      </c>
      <c r="AD96" s="202">
        <f>+VLOOKUP(AC96,'Data from AGSI_Europe'!D:G,2,FALSE)</f>
        <v>902.27779999999996</v>
      </c>
      <c r="AE96" s="133"/>
    </row>
    <row r="97" spans="1:31" x14ac:dyDescent="0.25">
      <c r="A97" s="15"/>
      <c r="B97" s="4">
        <v>40729</v>
      </c>
      <c r="C97" s="65">
        <f>+VLOOKUP(B97,'Data from AGSI_Europe'!D:G,2,FALSE)</f>
        <v>478.17579999999998</v>
      </c>
      <c r="E97" s="4">
        <v>41095</v>
      </c>
      <c r="F97" s="65">
        <f>+VLOOKUP(E97,'Data from AGSI_Europe'!D:G,2,FALSE)</f>
        <v>532.48940000000005</v>
      </c>
      <c r="H97" s="4">
        <v>41460</v>
      </c>
      <c r="I97" s="65">
        <f>+VLOOKUP(H97,'Data from AGSI_Europe'!D:G,2,FALSE)</f>
        <v>421.43979999999999</v>
      </c>
      <c r="K97" s="4">
        <v>41825</v>
      </c>
      <c r="L97" s="65">
        <f>+VLOOKUP(K97,'Data from AGSI_Europe'!D:G,2,FALSE)</f>
        <v>676.30079999999998</v>
      </c>
      <c r="N97" s="4">
        <v>42190</v>
      </c>
      <c r="O97" s="65">
        <f>+VLOOKUP(N97,'Data from AGSI_Europe'!D:G,2,FALSE)</f>
        <v>528.23239999999998</v>
      </c>
      <c r="Q97" s="4">
        <v>42556</v>
      </c>
      <c r="R97" s="65">
        <f>+VLOOKUP(Q97,'Data from AGSI_Europe'!D:G,2,FALSE)</f>
        <v>682.37890000000004</v>
      </c>
      <c r="T97" s="4">
        <v>42921</v>
      </c>
      <c r="U97" s="65">
        <f>+VLOOKUP(T97,'Data from AGSI_Europe'!D:G,2,FALSE)</f>
        <v>573.58209999999997</v>
      </c>
      <c r="W97" s="4">
        <v>43286</v>
      </c>
      <c r="X97" s="65">
        <f>+VLOOKUP(W97,'Data from AGSI_Europe'!D:G,2,FALSE)</f>
        <v>552.7885</v>
      </c>
      <c r="Y97" s="65"/>
      <c r="Z97" s="105">
        <v>43651</v>
      </c>
      <c r="AA97" s="133">
        <f>+VLOOKUP(Z97,'Data from AGSI_Europe'!D:G,2,FALSE)</f>
        <v>811.89419999999996</v>
      </c>
      <c r="AB97" s="133"/>
      <c r="AC97" s="105">
        <v>44017</v>
      </c>
      <c r="AD97" s="202">
        <f>+VLOOKUP(AC97,'Data from AGSI_Europe'!D:G,2,FALSE)</f>
        <v>906.58960000000002</v>
      </c>
      <c r="AE97" s="133"/>
    </row>
    <row r="98" spans="1:31" x14ac:dyDescent="0.25">
      <c r="A98" s="15"/>
      <c r="B98" s="4">
        <v>40730</v>
      </c>
      <c r="C98" s="65">
        <f>+VLOOKUP(B98,'Data from AGSI_Europe'!D:G,2,FALSE)</f>
        <v>480.3732</v>
      </c>
      <c r="E98" s="4">
        <v>41096</v>
      </c>
      <c r="F98" s="65">
        <f>+VLOOKUP(E98,'Data from AGSI_Europe'!D:G,2,FALSE)</f>
        <v>534.68690000000004</v>
      </c>
      <c r="H98" s="4">
        <v>41461</v>
      </c>
      <c r="I98" s="65">
        <f>+VLOOKUP(H98,'Data from AGSI_Europe'!D:G,2,FALSE)</f>
        <v>425.39550000000003</v>
      </c>
      <c r="K98" s="4">
        <v>41826</v>
      </c>
      <c r="L98" s="65">
        <f>+VLOOKUP(K98,'Data from AGSI_Europe'!D:G,2,FALSE)</f>
        <v>679.59439999999995</v>
      </c>
      <c r="N98" s="4">
        <v>42191</v>
      </c>
      <c r="O98" s="65">
        <f>+VLOOKUP(N98,'Data from AGSI_Europe'!D:G,2,FALSE)</f>
        <v>531.95039999999995</v>
      </c>
      <c r="Q98" s="4">
        <v>42557</v>
      </c>
      <c r="R98" s="65">
        <f>+VLOOKUP(Q98,'Data from AGSI_Europe'!D:G,2,FALSE)</f>
        <v>686.38930000000005</v>
      </c>
      <c r="T98" s="4">
        <v>42922</v>
      </c>
      <c r="U98" s="65">
        <f>+VLOOKUP(T98,'Data from AGSI_Europe'!D:G,2,FALSE)</f>
        <v>577.19240000000002</v>
      </c>
      <c r="W98" s="4">
        <v>43287</v>
      </c>
      <c r="X98" s="65">
        <f>+VLOOKUP(W98,'Data from AGSI_Europe'!D:G,2,FALSE)</f>
        <v>557.07600000000002</v>
      </c>
      <c r="Y98" s="65"/>
      <c r="Z98" s="4">
        <v>43652</v>
      </c>
      <c r="AA98" s="133">
        <f>+VLOOKUP(Z98,'Data from AGSI_Europe'!D:G,2,FALSE)</f>
        <v>816.74990000000003</v>
      </c>
      <c r="AB98" s="133"/>
      <c r="AC98" s="4">
        <v>44018</v>
      </c>
      <c r="AD98" s="202">
        <f>+VLOOKUP(AC98,'Data from AGSI_Europe'!D:G,2,FALSE)</f>
        <v>908.9171</v>
      </c>
      <c r="AE98" s="133"/>
    </row>
    <row r="99" spans="1:31" x14ac:dyDescent="0.25">
      <c r="A99" s="15"/>
      <c r="B99" s="4">
        <v>40731</v>
      </c>
      <c r="C99" s="65">
        <f>+VLOOKUP(B99,'Data from AGSI_Europe'!D:G,2,FALSE)</f>
        <v>481.83339999999998</v>
      </c>
      <c r="E99" s="4">
        <v>41097</v>
      </c>
      <c r="F99" s="65">
        <f>+VLOOKUP(E99,'Data from AGSI_Europe'!D:G,2,FALSE)</f>
        <v>537.40790000000004</v>
      </c>
      <c r="H99" s="4">
        <v>41462</v>
      </c>
      <c r="I99" s="65">
        <f>+VLOOKUP(H99,'Data from AGSI_Europe'!D:G,2,FALSE)</f>
        <v>429.4649</v>
      </c>
      <c r="K99" s="4">
        <v>41827</v>
      </c>
      <c r="L99" s="65">
        <f>+VLOOKUP(K99,'Data from AGSI_Europe'!D:G,2,FALSE)</f>
        <v>681.95190000000002</v>
      </c>
      <c r="N99" s="4">
        <v>42192</v>
      </c>
      <c r="O99" s="65">
        <f>+VLOOKUP(N99,'Data from AGSI_Europe'!D:G,2,FALSE)</f>
        <v>535.18690000000004</v>
      </c>
      <c r="Q99" s="4">
        <v>42558</v>
      </c>
      <c r="R99" s="65">
        <f>+VLOOKUP(Q99,'Data from AGSI_Europe'!D:G,2,FALSE)</f>
        <v>690.48180000000002</v>
      </c>
      <c r="T99" s="4">
        <v>42923</v>
      </c>
      <c r="U99" s="65">
        <f>+VLOOKUP(T99,'Data from AGSI_Europe'!D:G,2,FALSE)</f>
        <v>579.68889999999999</v>
      </c>
      <c r="W99" s="4">
        <v>43288</v>
      </c>
      <c r="X99" s="65">
        <f>+VLOOKUP(W99,'Data from AGSI_Europe'!D:G,2,FALSE)</f>
        <v>562.58770000000004</v>
      </c>
      <c r="Y99" s="65"/>
      <c r="Z99" s="105">
        <v>43653</v>
      </c>
      <c r="AA99" s="133">
        <f>+VLOOKUP(Z99,'Data from AGSI_Europe'!D:G,2,FALSE)</f>
        <v>821.5462</v>
      </c>
      <c r="AB99" s="133"/>
      <c r="AC99" s="105">
        <v>44019</v>
      </c>
      <c r="AD99" s="202">
        <f>+VLOOKUP(AC99,'Data from AGSI_Europe'!D:G,2,FALSE)</f>
        <v>910.30259999999998</v>
      </c>
      <c r="AE99" s="133"/>
    </row>
    <row r="100" spans="1:31" x14ac:dyDescent="0.25">
      <c r="A100" s="15"/>
      <c r="B100" s="4">
        <v>40732</v>
      </c>
      <c r="C100" s="65">
        <f>+VLOOKUP(B100,'Data from AGSI_Europe'!D:G,2,FALSE)</f>
        <v>483.60599999999999</v>
      </c>
      <c r="E100" s="4">
        <v>41098</v>
      </c>
      <c r="F100" s="65">
        <f>+VLOOKUP(E100,'Data from AGSI_Europe'!D:G,2,FALSE)</f>
        <v>540.10550000000001</v>
      </c>
      <c r="H100" s="4">
        <v>41463</v>
      </c>
      <c r="I100" s="65">
        <f>+VLOOKUP(H100,'Data from AGSI_Europe'!D:G,2,FALSE)</f>
        <v>432.88189999999997</v>
      </c>
      <c r="K100" s="4">
        <v>41828</v>
      </c>
      <c r="L100" s="65">
        <f>+VLOOKUP(K100,'Data from AGSI_Europe'!D:G,2,FALSE)</f>
        <v>684.03629999999998</v>
      </c>
      <c r="N100" s="4">
        <v>42193</v>
      </c>
      <c r="O100" s="65">
        <f>+VLOOKUP(N100,'Data from AGSI_Europe'!D:G,2,FALSE)</f>
        <v>538.78510000000006</v>
      </c>
      <c r="Q100" s="4">
        <v>42559</v>
      </c>
      <c r="R100" s="65">
        <f>+VLOOKUP(Q100,'Data from AGSI_Europe'!D:G,2,FALSE)</f>
        <v>694.96029999999996</v>
      </c>
      <c r="T100" s="4">
        <v>42924</v>
      </c>
      <c r="U100" s="65">
        <f>+VLOOKUP(T100,'Data from AGSI_Europe'!D:G,2,FALSE)</f>
        <v>585.45129999999995</v>
      </c>
      <c r="W100" s="4">
        <v>43289</v>
      </c>
      <c r="X100" s="65">
        <f>+VLOOKUP(W100,'Data from AGSI_Europe'!D:G,2,FALSE)</f>
        <v>567.899</v>
      </c>
      <c r="Y100" s="65"/>
      <c r="Z100" s="4">
        <v>43654</v>
      </c>
      <c r="AA100" s="133">
        <f>+VLOOKUP(Z100,'Data from AGSI_Europe'!D:G,2,FALSE)</f>
        <v>824.81330000000003</v>
      </c>
      <c r="AB100" s="133"/>
      <c r="AC100" s="4">
        <v>44020</v>
      </c>
      <c r="AD100" s="202">
        <f>+VLOOKUP(AC100,'Data from AGSI_Europe'!D:G,2,FALSE)</f>
        <v>911.4366</v>
      </c>
      <c r="AE100" s="133"/>
    </row>
    <row r="101" spans="1:31" x14ac:dyDescent="0.25">
      <c r="A101" s="15"/>
      <c r="B101" s="4">
        <v>40733</v>
      </c>
      <c r="C101" s="65">
        <f>+VLOOKUP(B101,'Data from AGSI_Europe'!D:G,2,FALSE)</f>
        <v>485.72190000000001</v>
      </c>
      <c r="E101" s="4">
        <v>41099</v>
      </c>
      <c r="F101" s="65">
        <f>+VLOOKUP(E101,'Data from AGSI_Europe'!D:G,2,FALSE)</f>
        <v>542.15750000000003</v>
      </c>
      <c r="H101" s="4">
        <v>41464</v>
      </c>
      <c r="I101" s="65">
        <f>+VLOOKUP(H101,'Data from AGSI_Europe'!D:G,2,FALSE)</f>
        <v>436.12110000000001</v>
      </c>
      <c r="K101" s="4">
        <v>41829</v>
      </c>
      <c r="L101" s="65">
        <f>+VLOOKUP(K101,'Data from AGSI_Europe'!D:G,2,FALSE)</f>
        <v>686.07730000000004</v>
      </c>
      <c r="N101" s="4">
        <v>42194</v>
      </c>
      <c r="O101" s="65">
        <f>+VLOOKUP(N101,'Data from AGSI_Europe'!D:G,2,FALSE)</f>
        <v>542.47919999999999</v>
      </c>
      <c r="Q101" s="4">
        <v>42560</v>
      </c>
      <c r="R101" s="65">
        <f>+VLOOKUP(Q101,'Data from AGSI_Europe'!D:G,2,FALSE)</f>
        <v>700.55539999999996</v>
      </c>
      <c r="T101" s="4">
        <v>42925</v>
      </c>
      <c r="U101" s="65">
        <f>+VLOOKUP(T101,'Data from AGSI_Europe'!D:G,2,FALSE)</f>
        <v>591.53189999999995</v>
      </c>
      <c r="W101" s="4">
        <v>43290</v>
      </c>
      <c r="X101" s="65">
        <f>+VLOOKUP(W101,'Data from AGSI_Europe'!D:G,2,FALSE)</f>
        <v>571.75490000000002</v>
      </c>
      <c r="Y101" s="65"/>
      <c r="Z101" s="105">
        <v>43655</v>
      </c>
      <c r="AA101" s="133">
        <f>+VLOOKUP(Z101,'Data from AGSI_Europe'!D:G,2,FALSE)</f>
        <v>827.42039999999997</v>
      </c>
      <c r="AB101" s="133"/>
      <c r="AC101" s="105">
        <v>44021</v>
      </c>
      <c r="AD101" s="202">
        <f>+VLOOKUP(AC101,'Data from AGSI_Europe'!D:G,2,FALSE)</f>
        <v>912.56820000000005</v>
      </c>
      <c r="AE101" s="133"/>
    </row>
    <row r="102" spans="1:31" x14ac:dyDescent="0.25">
      <c r="A102" s="15"/>
      <c r="B102" s="4">
        <v>40734</v>
      </c>
      <c r="C102" s="65">
        <f>+VLOOKUP(B102,'Data from AGSI_Europe'!D:G,2,FALSE)</f>
        <v>487.8732</v>
      </c>
      <c r="E102" s="4">
        <v>41100</v>
      </c>
      <c r="F102" s="65">
        <f>+VLOOKUP(E102,'Data from AGSI_Europe'!D:G,2,FALSE)</f>
        <v>543.70000000000005</v>
      </c>
      <c r="H102" s="4">
        <v>41465</v>
      </c>
      <c r="I102" s="65">
        <f>+VLOOKUP(H102,'Data from AGSI_Europe'!D:G,2,FALSE)</f>
        <v>439.0917</v>
      </c>
      <c r="K102" s="4">
        <v>41830</v>
      </c>
      <c r="L102" s="65">
        <f>+VLOOKUP(K102,'Data from AGSI_Europe'!D:G,2,FALSE)</f>
        <v>688.18899999999996</v>
      </c>
      <c r="N102" s="4">
        <v>42195</v>
      </c>
      <c r="O102" s="65">
        <f>+VLOOKUP(N102,'Data from AGSI_Europe'!D:G,2,FALSE)</f>
        <v>546.58500000000004</v>
      </c>
      <c r="Q102" s="4">
        <v>42561</v>
      </c>
      <c r="R102" s="65">
        <f>+VLOOKUP(Q102,'Data from AGSI_Europe'!D:G,2,FALSE)</f>
        <v>706.08960000000002</v>
      </c>
      <c r="T102" s="4">
        <v>42926</v>
      </c>
      <c r="U102" s="65">
        <f>+VLOOKUP(T102,'Data from AGSI_Europe'!D:G,2,FALSE)</f>
        <v>594.82899999999995</v>
      </c>
      <c r="W102" s="4">
        <v>43291</v>
      </c>
      <c r="X102" s="65">
        <f>+VLOOKUP(W102,'Data from AGSI_Europe'!D:G,2,FALSE)</f>
        <v>574.60910000000001</v>
      </c>
      <c r="Y102" s="65"/>
      <c r="Z102" s="4">
        <v>43656</v>
      </c>
      <c r="AA102" s="133">
        <f>+VLOOKUP(Z102,'Data from AGSI_Europe'!D:G,2,FALSE)</f>
        <v>830.65989999999999</v>
      </c>
      <c r="AB102" s="133"/>
      <c r="AC102" s="4">
        <v>44022</v>
      </c>
      <c r="AD102" s="202">
        <f>+VLOOKUP(AC102,'Data from AGSI_Europe'!D:G,2,FALSE)</f>
        <v>914.75540000000001</v>
      </c>
      <c r="AE102" s="133"/>
    </row>
    <row r="103" spans="1:31" x14ac:dyDescent="0.25">
      <c r="A103" s="15"/>
      <c r="B103" s="4">
        <v>40735</v>
      </c>
      <c r="C103" s="65">
        <f>+VLOOKUP(B103,'Data from AGSI_Europe'!D:G,2,FALSE)</f>
        <v>489.49900000000002</v>
      </c>
      <c r="E103" s="4">
        <v>41101</v>
      </c>
      <c r="F103" s="65">
        <f>+VLOOKUP(E103,'Data from AGSI_Europe'!D:G,2,FALSE)</f>
        <v>545.20209999999997</v>
      </c>
      <c r="H103" s="4">
        <v>41466</v>
      </c>
      <c r="I103" s="65">
        <f>+VLOOKUP(H103,'Data from AGSI_Europe'!D:G,2,FALSE)</f>
        <v>442.0677</v>
      </c>
      <c r="K103" s="4">
        <v>41831</v>
      </c>
      <c r="L103" s="65">
        <f>+VLOOKUP(K103,'Data from AGSI_Europe'!D:G,2,FALSE)</f>
        <v>690.51440000000002</v>
      </c>
      <c r="N103" s="4">
        <v>42196</v>
      </c>
      <c r="O103" s="65">
        <f>+VLOOKUP(N103,'Data from AGSI_Europe'!D:G,2,FALSE)</f>
        <v>551.20159999999998</v>
      </c>
      <c r="Q103" s="4">
        <v>42562</v>
      </c>
      <c r="R103" s="65">
        <f>+VLOOKUP(Q103,'Data from AGSI_Europe'!D:G,2,FALSE)</f>
        <v>709.62329999999997</v>
      </c>
      <c r="T103" s="4">
        <v>42927</v>
      </c>
      <c r="U103" s="65">
        <f>+VLOOKUP(T103,'Data from AGSI_Europe'!D:G,2,FALSE)</f>
        <v>598.63559999999995</v>
      </c>
      <c r="W103" s="4">
        <v>43292</v>
      </c>
      <c r="X103" s="65">
        <f>+VLOOKUP(W103,'Data from AGSI_Europe'!D:G,2,FALSE)</f>
        <v>578.2097</v>
      </c>
      <c r="Y103" s="65"/>
      <c r="Z103" s="105">
        <v>43657</v>
      </c>
      <c r="AA103" s="133">
        <f>+VLOOKUP(Z103,'Data from AGSI_Europe'!D:G,2,FALSE)</f>
        <v>834.03840000000002</v>
      </c>
      <c r="AB103" s="133"/>
      <c r="AC103" s="105">
        <v>44023</v>
      </c>
      <c r="AD103" s="202">
        <f>+VLOOKUP(AC103,'Data from AGSI_Europe'!D:G,2,FALSE)</f>
        <v>918.19370000000004</v>
      </c>
      <c r="AE103" s="133"/>
    </row>
    <row r="104" spans="1:31" x14ac:dyDescent="0.25">
      <c r="A104" s="15"/>
      <c r="B104" s="4">
        <v>40736</v>
      </c>
      <c r="C104" s="65">
        <f>+VLOOKUP(B104,'Data from AGSI_Europe'!D:G,2,FALSE)</f>
        <v>491.10480000000001</v>
      </c>
      <c r="E104" s="4">
        <v>41102</v>
      </c>
      <c r="F104" s="65">
        <f>+VLOOKUP(E104,'Data from AGSI_Europe'!D:G,2,FALSE)</f>
        <v>547.09159999999997</v>
      </c>
      <c r="H104" s="4">
        <v>41467</v>
      </c>
      <c r="I104" s="65">
        <f>+VLOOKUP(H104,'Data from AGSI_Europe'!D:G,2,FALSE)</f>
        <v>445.71319999999997</v>
      </c>
      <c r="K104" s="4">
        <v>41832</v>
      </c>
      <c r="L104" s="65">
        <f>+VLOOKUP(K104,'Data from AGSI_Europe'!D:G,2,FALSE)</f>
        <v>693.57849999999996</v>
      </c>
      <c r="N104" s="4">
        <v>42197</v>
      </c>
      <c r="O104" s="65">
        <f>+VLOOKUP(N104,'Data from AGSI_Europe'!D:G,2,FALSE)</f>
        <v>555.82539999999995</v>
      </c>
      <c r="Q104" s="4">
        <v>42563</v>
      </c>
      <c r="R104" s="65">
        <f>+VLOOKUP(Q104,'Data from AGSI_Europe'!D:G,2,FALSE)</f>
        <v>713.61509999999998</v>
      </c>
      <c r="T104" s="4">
        <v>42928</v>
      </c>
      <c r="U104" s="65">
        <f>+VLOOKUP(T104,'Data from AGSI_Europe'!D:G,2,FALSE)</f>
        <v>600.62509999999997</v>
      </c>
      <c r="W104" s="4">
        <v>43293</v>
      </c>
      <c r="X104" s="65">
        <f>+VLOOKUP(W104,'Data from AGSI_Europe'!D:G,2,FALSE)</f>
        <v>581.73620000000005</v>
      </c>
      <c r="Y104" s="65"/>
      <c r="Z104" s="4">
        <v>43658</v>
      </c>
      <c r="AA104" s="133">
        <f>+VLOOKUP(Z104,'Data from AGSI_Europe'!D:G,2,FALSE)</f>
        <v>837.93560000000002</v>
      </c>
      <c r="AB104" s="133"/>
      <c r="AC104" s="4">
        <v>44024</v>
      </c>
      <c r="AD104" s="202">
        <f>+VLOOKUP(AC104,'Data from AGSI_Europe'!D:G,2,FALSE)</f>
        <v>922.47850000000005</v>
      </c>
      <c r="AE104" s="133"/>
    </row>
    <row r="105" spans="1:31" x14ac:dyDescent="0.25">
      <c r="A105" s="15"/>
      <c r="B105" s="4">
        <v>40737</v>
      </c>
      <c r="C105" s="65">
        <f>+VLOOKUP(B105,'Data from AGSI_Europe'!D:G,2,FALSE)</f>
        <v>492.81209999999999</v>
      </c>
      <c r="E105" s="4">
        <v>41103</v>
      </c>
      <c r="F105" s="65">
        <f>+VLOOKUP(E105,'Data from AGSI_Europe'!D:G,2,FALSE)</f>
        <v>549.13729999999998</v>
      </c>
      <c r="H105" s="4">
        <v>41468</v>
      </c>
      <c r="I105" s="65">
        <f>+VLOOKUP(H105,'Data from AGSI_Europe'!D:G,2,FALSE)</f>
        <v>449.37630000000001</v>
      </c>
      <c r="K105" s="4">
        <v>41833</v>
      </c>
      <c r="L105" s="65">
        <f>+VLOOKUP(K105,'Data from AGSI_Europe'!D:G,2,FALSE)</f>
        <v>696.84929999999997</v>
      </c>
      <c r="N105" s="4">
        <v>42198</v>
      </c>
      <c r="O105" s="65">
        <f>+VLOOKUP(N105,'Data from AGSI_Europe'!D:G,2,FALSE)</f>
        <v>559.90740000000005</v>
      </c>
      <c r="Q105" s="4">
        <v>42564</v>
      </c>
      <c r="R105" s="65">
        <f>+VLOOKUP(Q105,'Data from AGSI_Europe'!D:G,2,FALSE)</f>
        <v>717.80960000000005</v>
      </c>
      <c r="T105" s="4">
        <v>42929</v>
      </c>
      <c r="U105" s="65">
        <f>+VLOOKUP(T105,'Data from AGSI_Europe'!D:G,2,FALSE)</f>
        <v>603.68970000000002</v>
      </c>
      <c r="W105" s="4">
        <v>43294</v>
      </c>
      <c r="X105" s="65">
        <f>+VLOOKUP(W105,'Data from AGSI_Europe'!D:G,2,FALSE)</f>
        <v>585.4923</v>
      </c>
      <c r="Y105" s="65"/>
      <c r="Z105" s="105">
        <v>43659</v>
      </c>
      <c r="AA105" s="133">
        <f>+VLOOKUP(Z105,'Data from AGSI_Europe'!D:G,2,FALSE)</f>
        <v>842.49249999999995</v>
      </c>
      <c r="AB105" s="133"/>
      <c r="AC105" s="105">
        <v>44025</v>
      </c>
      <c r="AD105" s="202">
        <f>+VLOOKUP(AC105,'Data from AGSI_Europe'!D:G,2,FALSE)</f>
        <v>925.39729999999997</v>
      </c>
      <c r="AE105" s="133"/>
    </row>
    <row r="106" spans="1:31" x14ac:dyDescent="0.25">
      <c r="A106" s="15"/>
      <c r="B106" s="4">
        <v>40738</v>
      </c>
      <c r="C106" s="65">
        <f>+VLOOKUP(B106,'Data from AGSI_Europe'!D:G,2,FALSE)</f>
        <v>494.4461</v>
      </c>
      <c r="E106" s="4">
        <v>41104</v>
      </c>
      <c r="F106" s="65">
        <f>+VLOOKUP(E106,'Data from AGSI_Europe'!D:G,2,FALSE)</f>
        <v>551.80200000000002</v>
      </c>
      <c r="H106" s="4">
        <v>41469</v>
      </c>
      <c r="I106" s="65">
        <f>+VLOOKUP(H106,'Data from AGSI_Europe'!D:G,2,FALSE)</f>
        <v>453.35930000000002</v>
      </c>
      <c r="K106" s="4">
        <v>41834</v>
      </c>
      <c r="L106" s="65">
        <f>+VLOOKUP(K106,'Data from AGSI_Europe'!D:G,2,FALSE)</f>
        <v>699.28589999999997</v>
      </c>
      <c r="N106" s="4">
        <v>42199</v>
      </c>
      <c r="O106" s="65">
        <f>+VLOOKUP(N106,'Data from AGSI_Europe'!D:G,2,FALSE)</f>
        <v>563.89970000000005</v>
      </c>
      <c r="Q106" s="4">
        <v>42565</v>
      </c>
      <c r="R106" s="65">
        <f>+VLOOKUP(Q106,'Data from AGSI_Europe'!D:G,2,FALSE)</f>
        <v>722.21320000000003</v>
      </c>
      <c r="T106" s="4">
        <v>42930</v>
      </c>
      <c r="U106" s="65">
        <f>+VLOOKUP(T106,'Data from AGSI_Europe'!D:G,2,FALSE)</f>
        <v>608.70069999999998</v>
      </c>
      <c r="W106" s="4">
        <v>43295</v>
      </c>
      <c r="X106" s="65">
        <f>+VLOOKUP(W106,'Data from AGSI_Europe'!D:G,2,FALSE)</f>
        <v>590.87090000000001</v>
      </c>
      <c r="Y106" s="65"/>
      <c r="Z106" s="4">
        <v>43660</v>
      </c>
      <c r="AA106" s="133">
        <f>+VLOOKUP(Z106,'Data from AGSI_Europe'!D:G,2,FALSE)</f>
        <v>847.2355</v>
      </c>
      <c r="AB106" s="133"/>
      <c r="AC106" s="4">
        <v>44026</v>
      </c>
      <c r="AD106" s="202">
        <f>+VLOOKUP(AC106,'Data from AGSI_Europe'!D:G,2,FALSE)</f>
        <v>926.29880000000003</v>
      </c>
      <c r="AE106" s="133"/>
    </row>
    <row r="107" spans="1:31" x14ac:dyDescent="0.25">
      <c r="A107" s="15"/>
      <c r="B107" s="4">
        <v>40739</v>
      </c>
      <c r="C107" s="65">
        <f>+VLOOKUP(B107,'Data from AGSI_Europe'!D:G,2,FALSE)</f>
        <v>496.36430000000001</v>
      </c>
      <c r="E107" s="4">
        <v>41105</v>
      </c>
      <c r="F107" s="65">
        <f>+VLOOKUP(E107,'Data from AGSI_Europe'!D:G,2,FALSE)</f>
        <v>554.57989999999995</v>
      </c>
      <c r="H107" s="4">
        <v>41470</v>
      </c>
      <c r="I107" s="65">
        <f>+VLOOKUP(H107,'Data from AGSI_Europe'!D:G,2,FALSE)</f>
        <v>456.83850000000001</v>
      </c>
      <c r="K107" s="4">
        <v>41835</v>
      </c>
      <c r="L107" s="65">
        <f>+VLOOKUP(K107,'Data from AGSI_Europe'!D:G,2,FALSE)</f>
        <v>700.7396</v>
      </c>
      <c r="N107" s="4">
        <v>42200</v>
      </c>
      <c r="O107" s="65">
        <f>+VLOOKUP(N107,'Data from AGSI_Europe'!D:G,2,FALSE)</f>
        <v>567.52440000000001</v>
      </c>
      <c r="Q107" s="4">
        <v>42566</v>
      </c>
      <c r="R107" s="65">
        <f>+VLOOKUP(Q107,'Data from AGSI_Europe'!D:G,2,FALSE)</f>
        <v>727.01599999999996</v>
      </c>
      <c r="T107" s="4">
        <v>42931</v>
      </c>
      <c r="U107" s="65">
        <f>+VLOOKUP(T107,'Data from AGSI_Europe'!D:G,2,FALSE)</f>
        <v>613.47709999999995</v>
      </c>
      <c r="W107" s="4">
        <v>43296</v>
      </c>
      <c r="X107" s="65">
        <f>+VLOOKUP(W107,'Data from AGSI_Europe'!D:G,2,FALSE)</f>
        <v>596.23810000000003</v>
      </c>
      <c r="Y107" s="65"/>
      <c r="Z107" s="105">
        <v>43661</v>
      </c>
      <c r="AA107" s="133">
        <f>+VLOOKUP(Z107,'Data from AGSI_Europe'!D:G,2,FALSE)</f>
        <v>850.81190000000004</v>
      </c>
      <c r="AB107" s="133"/>
      <c r="AC107" s="105">
        <v>44027</v>
      </c>
      <c r="AD107" s="202">
        <f>+VLOOKUP(AC107,'Data from AGSI_Europe'!D:G,2,FALSE)</f>
        <v>926.01940000000002</v>
      </c>
      <c r="AE107" s="133"/>
    </row>
    <row r="108" spans="1:31" x14ac:dyDescent="0.25">
      <c r="A108" s="15"/>
      <c r="B108" s="4">
        <v>40740</v>
      </c>
      <c r="C108" s="65">
        <f>+VLOOKUP(B108,'Data from AGSI_Europe'!D:G,2,FALSE)</f>
        <v>498.32049999999998</v>
      </c>
      <c r="E108" s="4">
        <v>41106</v>
      </c>
      <c r="F108" s="65">
        <f>+VLOOKUP(E108,'Data from AGSI_Europe'!D:G,2,FALSE)</f>
        <v>556.83150000000001</v>
      </c>
      <c r="H108" s="4">
        <v>41471</v>
      </c>
      <c r="I108" s="65">
        <f>+VLOOKUP(H108,'Data from AGSI_Europe'!D:G,2,FALSE)</f>
        <v>460.06549999999999</v>
      </c>
      <c r="K108" s="4">
        <v>41836</v>
      </c>
      <c r="L108" s="65">
        <f>+VLOOKUP(K108,'Data from AGSI_Europe'!D:G,2,FALSE)</f>
        <v>702.84929999999997</v>
      </c>
      <c r="N108" s="4">
        <v>42201</v>
      </c>
      <c r="O108" s="65">
        <f>+VLOOKUP(N108,'Data from AGSI_Europe'!D:G,2,FALSE)</f>
        <v>571.26220000000001</v>
      </c>
      <c r="Q108" s="4">
        <v>42567</v>
      </c>
      <c r="R108" s="65">
        <f>+VLOOKUP(Q108,'Data from AGSI_Europe'!D:G,2,FALSE)</f>
        <v>732.30579999999998</v>
      </c>
      <c r="T108" s="4">
        <v>42932</v>
      </c>
      <c r="U108" s="65">
        <f>+VLOOKUP(T108,'Data from AGSI_Europe'!D:G,2,FALSE)</f>
        <v>618.69719999999995</v>
      </c>
      <c r="W108" s="4">
        <v>43297</v>
      </c>
      <c r="X108" s="65">
        <f>+VLOOKUP(W108,'Data from AGSI_Europe'!D:G,2,FALSE)</f>
        <v>600.41</v>
      </c>
      <c r="Y108" s="65"/>
      <c r="Z108" s="4">
        <v>43662</v>
      </c>
      <c r="AA108" s="133">
        <f>+VLOOKUP(Z108,'Data from AGSI_Europe'!D:G,2,FALSE)</f>
        <v>853.46870000000001</v>
      </c>
      <c r="AB108" s="133"/>
      <c r="AC108" s="4">
        <v>44028</v>
      </c>
      <c r="AD108" s="202">
        <f>+VLOOKUP(AC108,'Data from AGSI_Europe'!D:G,2,FALSE)</f>
        <v>926.76149999999996</v>
      </c>
      <c r="AE108" s="133"/>
    </row>
    <row r="109" spans="1:31" x14ac:dyDescent="0.25">
      <c r="A109" s="15"/>
      <c r="B109" s="4">
        <v>40741</v>
      </c>
      <c r="C109" s="65">
        <f>+VLOOKUP(B109,'Data from AGSI_Europe'!D:G,2,FALSE)</f>
        <v>500.2946</v>
      </c>
      <c r="E109" s="4">
        <v>41107</v>
      </c>
      <c r="F109" s="65">
        <f>+VLOOKUP(E109,'Data from AGSI_Europe'!D:G,2,FALSE)</f>
        <v>558.97040000000004</v>
      </c>
      <c r="H109" s="4">
        <v>41472</v>
      </c>
      <c r="I109" s="65">
        <f>+VLOOKUP(H109,'Data from AGSI_Europe'!D:G,2,FALSE)</f>
        <v>463.14819999999997</v>
      </c>
      <c r="K109" s="4">
        <v>41837</v>
      </c>
      <c r="L109" s="65">
        <f>+VLOOKUP(K109,'Data from AGSI_Europe'!D:G,2,FALSE)</f>
        <v>705.18679999999995</v>
      </c>
      <c r="N109" s="4">
        <v>42202</v>
      </c>
      <c r="O109" s="65">
        <f>+VLOOKUP(N109,'Data from AGSI_Europe'!D:G,2,FALSE)</f>
        <v>575.43690000000004</v>
      </c>
      <c r="Q109" s="4">
        <v>42568</v>
      </c>
      <c r="R109" s="65">
        <f>+VLOOKUP(Q109,'Data from AGSI_Europe'!D:G,2,FALSE)</f>
        <v>737.81780000000003</v>
      </c>
      <c r="T109" s="4">
        <v>42933</v>
      </c>
      <c r="U109" s="65">
        <f>+VLOOKUP(T109,'Data from AGSI_Europe'!D:G,2,FALSE)</f>
        <v>621.64350000000002</v>
      </c>
      <c r="W109" s="4">
        <v>43298</v>
      </c>
      <c r="X109" s="65">
        <f>+VLOOKUP(W109,'Data from AGSI_Europe'!D:G,2,FALSE)</f>
        <v>603.18470000000002</v>
      </c>
      <c r="Y109" s="65"/>
      <c r="Z109" s="105">
        <v>43663</v>
      </c>
      <c r="AA109" s="133">
        <f>+VLOOKUP(Z109,'Data from AGSI_Europe'!D:G,2,FALSE)</f>
        <v>856.04229999999995</v>
      </c>
      <c r="AB109" s="133"/>
      <c r="AC109" s="105">
        <v>44029</v>
      </c>
      <c r="AD109" s="202">
        <f>+VLOOKUP(AC109,'Data from AGSI_Europe'!D:G,2,FALSE)</f>
        <v>927.64020000000005</v>
      </c>
      <c r="AE109" s="133"/>
    </row>
    <row r="110" spans="1:31" x14ac:dyDescent="0.25">
      <c r="A110" s="15"/>
      <c r="B110" s="4">
        <v>40742</v>
      </c>
      <c r="C110" s="65">
        <f>+VLOOKUP(B110,'Data from AGSI_Europe'!D:G,2,FALSE)</f>
        <v>501.75900000000001</v>
      </c>
      <c r="E110" s="4">
        <v>41108</v>
      </c>
      <c r="F110" s="65">
        <f>+VLOOKUP(E110,'Data from AGSI_Europe'!D:G,2,FALSE)</f>
        <v>561.09879999999998</v>
      </c>
      <c r="H110" s="4">
        <v>41473</v>
      </c>
      <c r="I110" s="65">
        <f>+VLOOKUP(H110,'Data from AGSI_Europe'!D:G,2,FALSE)</f>
        <v>466.1456</v>
      </c>
      <c r="K110" s="4">
        <v>41838</v>
      </c>
      <c r="L110" s="65">
        <f>+VLOOKUP(K110,'Data from AGSI_Europe'!D:G,2,FALSE)</f>
        <v>707.88199999999995</v>
      </c>
      <c r="N110" s="4">
        <v>42203</v>
      </c>
      <c r="O110" s="65">
        <f>+VLOOKUP(N110,'Data from AGSI_Europe'!D:G,2,FALSE)</f>
        <v>580.24210000000005</v>
      </c>
      <c r="Q110" s="4">
        <v>42569</v>
      </c>
      <c r="R110" s="65">
        <f>+VLOOKUP(Q110,'Data from AGSI_Europe'!D:G,2,FALSE)</f>
        <v>742.245</v>
      </c>
      <c r="T110" s="4">
        <v>42934</v>
      </c>
      <c r="U110" s="65">
        <f>+VLOOKUP(T110,'Data from AGSI_Europe'!D:G,2,FALSE)</f>
        <v>624.8954</v>
      </c>
      <c r="W110" s="4">
        <v>43299</v>
      </c>
      <c r="X110" s="65">
        <f>+VLOOKUP(W110,'Data from AGSI_Europe'!D:G,2,FALSE)</f>
        <v>606.41</v>
      </c>
      <c r="Y110" s="65"/>
      <c r="Z110" s="4">
        <v>43664</v>
      </c>
      <c r="AA110" s="133">
        <f>+VLOOKUP(Z110,'Data from AGSI_Europe'!D:G,2,FALSE)</f>
        <v>858.90229999999997</v>
      </c>
      <c r="AB110" s="133"/>
      <c r="AC110" s="4">
        <v>44030</v>
      </c>
      <c r="AD110" s="202">
        <f>+VLOOKUP(AC110,'Data from AGSI_Europe'!D:G,2,FALSE)</f>
        <v>928.82680000000005</v>
      </c>
      <c r="AE110" s="133"/>
    </row>
    <row r="111" spans="1:31" x14ac:dyDescent="0.25">
      <c r="A111" s="15"/>
      <c r="B111" s="4">
        <v>40743</v>
      </c>
      <c r="C111" s="65">
        <f>+VLOOKUP(B111,'Data from AGSI_Europe'!D:G,2,FALSE)</f>
        <v>503.25200000000001</v>
      </c>
      <c r="E111" s="4">
        <v>41109</v>
      </c>
      <c r="F111" s="65">
        <f>+VLOOKUP(E111,'Data from AGSI_Europe'!D:G,2,FALSE)</f>
        <v>563.17650000000003</v>
      </c>
      <c r="H111" s="4">
        <v>41474</v>
      </c>
      <c r="I111" s="65">
        <f>+VLOOKUP(H111,'Data from AGSI_Europe'!D:G,2,FALSE)</f>
        <v>469.44909999999999</v>
      </c>
      <c r="K111" s="4">
        <v>41839</v>
      </c>
      <c r="L111" s="65">
        <f>+VLOOKUP(K111,'Data from AGSI_Europe'!D:G,2,FALSE)</f>
        <v>711.20830000000001</v>
      </c>
      <c r="N111" s="4">
        <v>42204</v>
      </c>
      <c r="O111" s="65">
        <f>+VLOOKUP(N111,'Data from AGSI_Europe'!D:G,2,FALSE)</f>
        <v>585.06240000000003</v>
      </c>
      <c r="Q111" s="4">
        <v>42570</v>
      </c>
      <c r="R111" s="65">
        <f>+VLOOKUP(Q111,'Data from AGSI_Europe'!D:G,2,FALSE)</f>
        <v>746.81359999999995</v>
      </c>
      <c r="T111" s="4">
        <v>42935</v>
      </c>
      <c r="U111" s="65">
        <f>+VLOOKUP(T111,'Data from AGSI_Europe'!D:G,2,FALSE)</f>
        <v>628.62900000000002</v>
      </c>
      <c r="W111" s="4">
        <v>43300</v>
      </c>
      <c r="X111" s="65">
        <f>+VLOOKUP(W111,'Data from AGSI_Europe'!D:G,2,FALSE)</f>
        <v>609.01559999999995</v>
      </c>
      <c r="Y111" s="65"/>
      <c r="Z111" s="105">
        <v>43665</v>
      </c>
      <c r="AA111" s="133">
        <f>+VLOOKUP(Z111,'Data from AGSI_Europe'!D:G,2,FALSE)</f>
        <v>861.78120000000001</v>
      </c>
      <c r="AB111" s="133"/>
      <c r="AC111" s="105">
        <v>44031</v>
      </c>
      <c r="AD111" s="202">
        <f>+VLOOKUP(AC111,'Data from AGSI_Europe'!D:G,2,FALSE)</f>
        <v>931.00530000000003</v>
      </c>
      <c r="AE111" s="133"/>
    </row>
    <row r="112" spans="1:31" x14ac:dyDescent="0.25">
      <c r="A112" s="15"/>
      <c r="B112" s="4">
        <v>40744</v>
      </c>
      <c r="C112" s="65">
        <f>+VLOOKUP(B112,'Data from AGSI_Europe'!D:G,2,FALSE)</f>
        <v>504.85759999999999</v>
      </c>
      <c r="E112" s="4">
        <v>41110</v>
      </c>
      <c r="F112" s="65">
        <f>+VLOOKUP(E112,'Data from AGSI_Europe'!D:G,2,FALSE)</f>
        <v>565.32929999999999</v>
      </c>
      <c r="H112" s="4">
        <v>41475</v>
      </c>
      <c r="I112" s="65">
        <f>+VLOOKUP(H112,'Data from AGSI_Europe'!D:G,2,FALSE)</f>
        <v>473.25220000000002</v>
      </c>
      <c r="K112" s="4">
        <v>41840</v>
      </c>
      <c r="L112" s="65">
        <f>+VLOOKUP(K112,'Data from AGSI_Europe'!D:G,2,FALSE)</f>
        <v>714.61630000000002</v>
      </c>
      <c r="N112" s="4">
        <v>42205</v>
      </c>
      <c r="O112" s="65">
        <f>+VLOOKUP(N112,'Data from AGSI_Europe'!D:G,2,FALSE)</f>
        <v>589.17349999999999</v>
      </c>
      <c r="Q112" s="4">
        <v>42571</v>
      </c>
      <c r="R112" s="65">
        <f>+VLOOKUP(Q112,'Data from AGSI_Europe'!D:G,2,FALSE)</f>
        <v>751.16</v>
      </c>
      <c r="T112" s="4">
        <v>42936</v>
      </c>
      <c r="U112" s="65">
        <f>+VLOOKUP(T112,'Data from AGSI_Europe'!D:G,2,FALSE)</f>
        <v>633.49199999999996</v>
      </c>
      <c r="W112" s="4">
        <v>43301</v>
      </c>
      <c r="X112" s="65">
        <f>+VLOOKUP(W112,'Data from AGSI_Europe'!D:G,2,FALSE)</f>
        <v>613.22850000000005</v>
      </c>
      <c r="Y112" s="65"/>
      <c r="Z112" s="4">
        <v>43666</v>
      </c>
      <c r="AA112" s="133">
        <f>+VLOOKUP(Z112,'Data from AGSI_Europe'!D:G,2,FALSE)</f>
        <v>865.79949999999997</v>
      </c>
      <c r="AB112" s="133"/>
      <c r="AC112" s="4">
        <v>44032</v>
      </c>
      <c r="AD112" s="202">
        <f>+VLOOKUP(AC112,'Data from AGSI_Europe'!D:G,2,FALSE)</f>
        <v>931.86919999999998</v>
      </c>
      <c r="AE112" s="133"/>
    </row>
    <row r="113" spans="1:31" x14ac:dyDescent="0.25">
      <c r="A113" s="15"/>
      <c r="B113" s="4">
        <v>40745</v>
      </c>
      <c r="C113" s="65">
        <f>+VLOOKUP(B113,'Data from AGSI_Europe'!D:G,2,FALSE)</f>
        <v>506.3553</v>
      </c>
      <c r="E113" s="4">
        <v>41111</v>
      </c>
      <c r="F113" s="65">
        <f>+VLOOKUP(E113,'Data from AGSI_Europe'!D:G,2,FALSE)</f>
        <v>567.92079999999999</v>
      </c>
      <c r="H113" s="4">
        <v>41476</v>
      </c>
      <c r="I113" s="65">
        <f>+VLOOKUP(H113,'Data from AGSI_Europe'!D:G,2,FALSE)</f>
        <v>477.2217</v>
      </c>
      <c r="K113" s="4">
        <v>41841</v>
      </c>
      <c r="L113" s="65">
        <f>+VLOOKUP(K113,'Data from AGSI_Europe'!D:G,2,FALSE)</f>
        <v>717.14710000000002</v>
      </c>
      <c r="N113" s="4">
        <v>42206</v>
      </c>
      <c r="O113" s="65">
        <f>+VLOOKUP(N113,'Data from AGSI_Europe'!D:G,2,FALSE)</f>
        <v>592.92470000000003</v>
      </c>
      <c r="Q113" s="4">
        <v>42572</v>
      </c>
      <c r="R113" s="65">
        <f>+VLOOKUP(Q113,'Data from AGSI_Europe'!D:G,2,FALSE)</f>
        <v>755.23050000000001</v>
      </c>
      <c r="T113" s="4">
        <v>42937</v>
      </c>
      <c r="U113" s="65">
        <f>+VLOOKUP(T113,'Data from AGSI_Europe'!D:G,2,FALSE)</f>
        <v>637.63049999999998</v>
      </c>
      <c r="W113" s="4">
        <v>43302</v>
      </c>
      <c r="X113" s="65">
        <f>+VLOOKUP(W113,'Data from AGSI_Europe'!D:G,2,FALSE)</f>
        <v>617.88819999999998</v>
      </c>
      <c r="Y113" s="65"/>
      <c r="Z113" s="105">
        <v>43667</v>
      </c>
      <c r="AA113" s="133">
        <f>+VLOOKUP(Z113,'Data from AGSI_Europe'!D:G,2,FALSE)</f>
        <v>870.02110000000005</v>
      </c>
      <c r="AB113" s="133"/>
      <c r="AC113" s="105">
        <v>44033</v>
      </c>
      <c r="AD113" s="202">
        <f>+VLOOKUP(AC113,'Data from AGSI_Europe'!D:G,2,FALSE)</f>
        <v>932.18489999999997</v>
      </c>
      <c r="AE113" s="133"/>
    </row>
    <row r="114" spans="1:31" x14ac:dyDescent="0.25">
      <c r="A114" s="15"/>
      <c r="B114" s="4">
        <v>40746</v>
      </c>
      <c r="C114" s="65">
        <f>+VLOOKUP(B114,'Data from AGSI_Europe'!D:G,2,FALSE)</f>
        <v>508.08819999999997</v>
      </c>
      <c r="E114" s="4">
        <v>41112</v>
      </c>
      <c r="F114" s="65">
        <f>+VLOOKUP(E114,'Data from AGSI_Europe'!D:G,2,FALSE)</f>
        <v>570.76900000000001</v>
      </c>
      <c r="H114" s="4">
        <v>41477</v>
      </c>
      <c r="I114" s="65">
        <f>+VLOOKUP(H114,'Data from AGSI_Europe'!D:G,2,FALSE)</f>
        <v>480.76659999999998</v>
      </c>
      <c r="K114" s="4">
        <v>41842</v>
      </c>
      <c r="L114" s="65">
        <f>+VLOOKUP(K114,'Data from AGSI_Europe'!D:G,2,FALSE)</f>
        <v>719.79579999999999</v>
      </c>
      <c r="N114" s="4">
        <v>42207</v>
      </c>
      <c r="O114" s="65">
        <f>+VLOOKUP(N114,'Data from AGSI_Europe'!D:G,2,FALSE)</f>
        <v>596.35050000000001</v>
      </c>
      <c r="Q114" s="4">
        <v>42573</v>
      </c>
      <c r="R114" s="65">
        <f>+VLOOKUP(Q114,'Data from AGSI_Europe'!D:G,2,FALSE)</f>
        <v>759.72529999999995</v>
      </c>
      <c r="T114" s="4">
        <v>42938</v>
      </c>
      <c r="U114" s="65">
        <f>+VLOOKUP(T114,'Data from AGSI_Europe'!D:G,2,FALSE)</f>
        <v>642.92499999999995</v>
      </c>
      <c r="W114" s="4">
        <v>43303</v>
      </c>
      <c r="X114" s="65">
        <f>+VLOOKUP(W114,'Data from AGSI_Europe'!D:G,2,FALSE)</f>
        <v>622.8374</v>
      </c>
      <c r="Y114" s="65"/>
      <c r="Z114" s="4">
        <v>43668</v>
      </c>
      <c r="AA114" s="133">
        <f>+VLOOKUP(Z114,'Data from AGSI_Europe'!D:G,2,FALSE)</f>
        <v>872.8596</v>
      </c>
      <c r="AB114" s="133"/>
      <c r="AC114" s="4">
        <v>44034</v>
      </c>
      <c r="AD114" s="202">
        <f>+VLOOKUP(AC114,'Data from AGSI_Europe'!D:G,2,FALSE)</f>
        <v>932.67129999999997</v>
      </c>
      <c r="AE114" s="133"/>
    </row>
    <row r="115" spans="1:31" x14ac:dyDescent="0.25">
      <c r="A115" s="15"/>
      <c r="B115" s="4">
        <v>40747</v>
      </c>
      <c r="C115" s="65">
        <f>+VLOOKUP(B115,'Data from AGSI_Europe'!D:G,2,FALSE)</f>
        <v>510.1123</v>
      </c>
      <c r="E115" s="4">
        <v>41113</v>
      </c>
      <c r="F115" s="65">
        <f>+VLOOKUP(E115,'Data from AGSI_Europe'!D:G,2,FALSE)</f>
        <v>573.04600000000005</v>
      </c>
      <c r="H115" s="4">
        <v>41478</v>
      </c>
      <c r="I115" s="65">
        <f>+VLOOKUP(H115,'Data from AGSI_Europe'!D:G,2,FALSE)</f>
        <v>484.0942</v>
      </c>
      <c r="K115" s="4">
        <v>41843</v>
      </c>
      <c r="L115" s="65">
        <f>+VLOOKUP(K115,'Data from AGSI_Europe'!D:G,2,FALSE)</f>
        <v>722.43579999999997</v>
      </c>
      <c r="N115" s="4">
        <v>42208</v>
      </c>
      <c r="O115" s="65">
        <f>+VLOOKUP(N115,'Data from AGSI_Europe'!D:G,2,FALSE)</f>
        <v>599.97209999999995</v>
      </c>
      <c r="Q115" s="4">
        <v>42574</v>
      </c>
      <c r="R115" s="65">
        <f>+VLOOKUP(Q115,'Data from AGSI_Europe'!D:G,2,FALSE)</f>
        <v>765.2047</v>
      </c>
      <c r="T115" s="4">
        <v>42939</v>
      </c>
      <c r="U115" s="65">
        <f>+VLOOKUP(T115,'Data from AGSI_Europe'!D:G,2,FALSE)</f>
        <v>648.20429999999999</v>
      </c>
      <c r="W115" s="4">
        <v>43304</v>
      </c>
      <c r="X115" s="65">
        <f>+VLOOKUP(W115,'Data from AGSI_Europe'!D:G,2,FALSE)</f>
        <v>626.41970000000003</v>
      </c>
      <c r="Y115" s="65"/>
      <c r="Z115" s="105">
        <v>43669</v>
      </c>
      <c r="AA115" s="133">
        <f>+VLOOKUP(Z115,'Data from AGSI_Europe'!D:G,2,FALSE)</f>
        <v>875.81169999999997</v>
      </c>
      <c r="AB115" s="133"/>
      <c r="AC115" s="105">
        <v>44035</v>
      </c>
      <c r="AD115" s="202">
        <f>+VLOOKUP(AC115,'Data from AGSI_Europe'!D:G,2,FALSE)</f>
        <v>933.11699999999996</v>
      </c>
      <c r="AE115" s="133"/>
    </row>
    <row r="116" spans="1:31" x14ac:dyDescent="0.25">
      <c r="A116" s="15"/>
      <c r="B116" s="4">
        <v>40748</v>
      </c>
      <c r="C116" s="65">
        <f>+VLOOKUP(B116,'Data from AGSI_Europe'!D:G,2,FALSE)</f>
        <v>512.03</v>
      </c>
      <c r="E116" s="4">
        <v>41114</v>
      </c>
      <c r="F116" s="65">
        <f>+VLOOKUP(E116,'Data from AGSI_Europe'!D:G,2,FALSE)</f>
        <v>575.10929999999996</v>
      </c>
      <c r="H116" s="4">
        <v>41479</v>
      </c>
      <c r="I116" s="65">
        <f>+VLOOKUP(H116,'Data from AGSI_Europe'!D:G,2,FALSE)</f>
        <v>487.3689</v>
      </c>
      <c r="K116" s="4">
        <v>41844</v>
      </c>
      <c r="L116" s="65">
        <f>+VLOOKUP(K116,'Data from AGSI_Europe'!D:G,2,FALSE)</f>
        <v>725.08849999999995</v>
      </c>
      <c r="N116" s="4">
        <v>42209</v>
      </c>
      <c r="O116" s="65">
        <f>+VLOOKUP(N116,'Data from AGSI_Europe'!D:G,2,FALSE)</f>
        <v>604.00940000000003</v>
      </c>
      <c r="Q116" s="4">
        <v>42575</v>
      </c>
      <c r="R116" s="65">
        <f>+VLOOKUP(Q116,'Data from AGSI_Europe'!D:G,2,FALSE)</f>
        <v>770.37310000000002</v>
      </c>
      <c r="T116" s="4">
        <v>42940</v>
      </c>
      <c r="U116" s="65">
        <f>+VLOOKUP(T116,'Data from AGSI_Europe'!D:G,2,FALSE)</f>
        <v>651.95709999999997</v>
      </c>
      <c r="W116" s="4">
        <v>43305</v>
      </c>
      <c r="X116" s="65">
        <f>+VLOOKUP(W116,'Data from AGSI_Europe'!D:G,2,FALSE)</f>
        <v>629.58100000000002</v>
      </c>
      <c r="Y116" s="65"/>
      <c r="Z116" s="4">
        <v>43670</v>
      </c>
      <c r="AA116" s="133">
        <f>+VLOOKUP(Z116,'Data from AGSI_Europe'!D:G,2,FALSE)</f>
        <v>878.10820000000001</v>
      </c>
      <c r="AB116" s="133"/>
      <c r="AC116" s="4">
        <v>44036</v>
      </c>
      <c r="AD116" s="202">
        <f>+VLOOKUP(AC116,'Data from AGSI_Europe'!D:G,2,FALSE)</f>
        <v>933.88049999999998</v>
      </c>
      <c r="AE116" s="133"/>
    </row>
    <row r="117" spans="1:31" x14ac:dyDescent="0.25">
      <c r="A117" s="15"/>
      <c r="B117" s="4">
        <v>40749</v>
      </c>
      <c r="C117" s="65">
        <f>+VLOOKUP(B117,'Data from AGSI_Europe'!D:G,2,FALSE)</f>
        <v>513.4905</v>
      </c>
      <c r="E117" s="4">
        <v>41115</v>
      </c>
      <c r="F117" s="65">
        <f>+VLOOKUP(E117,'Data from AGSI_Europe'!D:G,2,FALSE)</f>
        <v>577.11699999999996</v>
      </c>
      <c r="H117" s="4">
        <v>41480</v>
      </c>
      <c r="I117" s="65">
        <f>+VLOOKUP(H117,'Data from AGSI_Europe'!D:G,2,FALSE)</f>
        <v>490.6001</v>
      </c>
      <c r="K117" s="4">
        <v>41845</v>
      </c>
      <c r="L117" s="65">
        <f>+VLOOKUP(K117,'Data from AGSI_Europe'!D:G,2,FALSE)</f>
        <v>728.03039999999999</v>
      </c>
      <c r="N117" s="4">
        <v>42210</v>
      </c>
      <c r="O117" s="65">
        <f>+VLOOKUP(N117,'Data from AGSI_Europe'!D:G,2,FALSE)</f>
        <v>608.73260000000005</v>
      </c>
      <c r="Q117" s="4">
        <v>42576</v>
      </c>
      <c r="R117" s="65">
        <f>+VLOOKUP(Q117,'Data from AGSI_Europe'!D:G,2,FALSE)</f>
        <v>774.39769999999999</v>
      </c>
      <c r="T117" s="4">
        <v>42941</v>
      </c>
      <c r="U117" s="65">
        <f>+VLOOKUP(T117,'Data from AGSI_Europe'!D:G,2,FALSE)</f>
        <v>655.91459999999995</v>
      </c>
      <c r="W117" s="4">
        <v>43306</v>
      </c>
      <c r="X117" s="65">
        <f>+VLOOKUP(W117,'Data from AGSI_Europe'!D:G,2,FALSE)</f>
        <v>632.91210000000001</v>
      </c>
      <c r="Y117" s="65"/>
      <c r="Z117" s="105">
        <v>43671</v>
      </c>
      <c r="AA117" s="133">
        <f>+VLOOKUP(Z117,'Data from AGSI_Europe'!D:G,2,FALSE)</f>
        <v>882.41229999999996</v>
      </c>
      <c r="AB117" s="133"/>
      <c r="AC117" s="105">
        <v>44037</v>
      </c>
      <c r="AD117" s="202">
        <f>+VLOOKUP(AC117,'Data from AGSI_Europe'!D:G,2,FALSE)</f>
        <v>934.40039999999999</v>
      </c>
      <c r="AE117" s="133"/>
    </row>
    <row r="118" spans="1:31" x14ac:dyDescent="0.25">
      <c r="A118" s="15"/>
      <c r="B118" s="4">
        <v>40750</v>
      </c>
      <c r="C118" s="65">
        <f>+VLOOKUP(B118,'Data from AGSI_Europe'!D:G,2,FALSE)</f>
        <v>514.84410000000003</v>
      </c>
      <c r="E118" s="4">
        <v>41116</v>
      </c>
      <c r="F118" s="65">
        <f>+VLOOKUP(E118,'Data from AGSI_Europe'!D:G,2,FALSE)</f>
        <v>579.60789999999997</v>
      </c>
      <c r="H118" s="4">
        <v>41481</v>
      </c>
      <c r="I118" s="65">
        <f>+VLOOKUP(H118,'Data from AGSI_Europe'!D:G,2,FALSE)</f>
        <v>493.9375</v>
      </c>
      <c r="K118" s="4">
        <v>41846</v>
      </c>
      <c r="L118" s="65">
        <f>+VLOOKUP(K118,'Data from AGSI_Europe'!D:G,2,FALSE)</f>
        <v>731.30650000000003</v>
      </c>
      <c r="N118" s="4">
        <v>42211</v>
      </c>
      <c r="O118" s="65">
        <f>+VLOOKUP(N118,'Data from AGSI_Europe'!D:G,2,FALSE)</f>
        <v>613.45079999999996</v>
      </c>
      <c r="Q118" s="4">
        <v>42577</v>
      </c>
      <c r="R118" s="65">
        <f>+VLOOKUP(Q118,'Data from AGSI_Europe'!D:G,2,FALSE)</f>
        <v>778.32</v>
      </c>
      <c r="T118" s="4">
        <v>42942</v>
      </c>
      <c r="U118" s="65">
        <f>+VLOOKUP(T118,'Data from AGSI_Europe'!D:G,2,FALSE)</f>
        <v>660.77639999999997</v>
      </c>
      <c r="W118" s="4">
        <v>43307</v>
      </c>
      <c r="X118" s="65">
        <f>+VLOOKUP(W118,'Data from AGSI_Europe'!D:G,2,FALSE)</f>
        <v>636.30560000000003</v>
      </c>
      <c r="Y118" s="65"/>
      <c r="Z118" s="4">
        <v>43672</v>
      </c>
      <c r="AA118" s="133">
        <f>+VLOOKUP(Z118,'Data from AGSI_Europe'!D:G,2,FALSE)</f>
        <v>885.21069999999997</v>
      </c>
      <c r="AB118" s="133"/>
      <c r="AC118" s="4">
        <v>44038</v>
      </c>
      <c r="AD118" s="202">
        <f>+VLOOKUP(AC118,'Data from AGSI_Europe'!D:G,2,FALSE)</f>
        <v>937.77819999999997</v>
      </c>
      <c r="AE118" s="133"/>
    </row>
    <row r="119" spans="1:31" x14ac:dyDescent="0.25">
      <c r="A119" s="15"/>
      <c r="B119" s="4">
        <v>40751</v>
      </c>
      <c r="C119" s="65">
        <f>+VLOOKUP(B119,'Data from AGSI_Europe'!D:G,2,FALSE)</f>
        <v>516.3818</v>
      </c>
      <c r="E119" s="4">
        <v>41117</v>
      </c>
      <c r="F119" s="65">
        <f>+VLOOKUP(E119,'Data from AGSI_Europe'!D:G,2,FALSE)</f>
        <v>582.33529999999996</v>
      </c>
      <c r="H119" s="4">
        <v>41482</v>
      </c>
      <c r="I119" s="65">
        <f>+VLOOKUP(H119,'Data from AGSI_Europe'!D:G,2,FALSE)</f>
        <v>497.67829999999998</v>
      </c>
      <c r="K119" s="4">
        <v>41847</v>
      </c>
      <c r="L119" s="65">
        <f>+VLOOKUP(K119,'Data from AGSI_Europe'!D:G,2,FALSE)</f>
        <v>734.82960000000003</v>
      </c>
      <c r="N119" s="4">
        <v>42212</v>
      </c>
      <c r="O119" s="65">
        <f>+VLOOKUP(N119,'Data from AGSI_Europe'!D:G,2,FALSE)</f>
        <v>617.82529999999997</v>
      </c>
      <c r="Q119" s="4">
        <v>42578</v>
      </c>
      <c r="R119" s="65">
        <f>+VLOOKUP(Q119,'Data from AGSI_Europe'!D:G,2,FALSE)</f>
        <v>782.27279999999996</v>
      </c>
      <c r="T119" s="4">
        <v>42943</v>
      </c>
      <c r="U119" s="65">
        <f>+VLOOKUP(T119,'Data from AGSI_Europe'!D:G,2,FALSE)</f>
        <v>665.17</v>
      </c>
      <c r="W119" s="4">
        <v>43308</v>
      </c>
      <c r="X119" s="65">
        <f>+VLOOKUP(W119,'Data from AGSI_Europe'!D:G,2,FALSE)</f>
        <v>639.85860000000002</v>
      </c>
      <c r="Y119" s="65"/>
      <c r="Z119" s="105">
        <v>43673</v>
      </c>
      <c r="AA119" s="133">
        <f>+VLOOKUP(Z119,'Data from AGSI_Europe'!D:G,2,FALSE)</f>
        <v>889.10159999999996</v>
      </c>
      <c r="AB119" s="133"/>
      <c r="AC119" s="105">
        <v>44039</v>
      </c>
      <c r="AD119" s="202">
        <f>+VLOOKUP(AC119,'Data from AGSI_Europe'!D:G,2,FALSE)</f>
        <v>940.12480000000005</v>
      </c>
      <c r="AE119" s="133"/>
    </row>
    <row r="120" spans="1:31" x14ac:dyDescent="0.25">
      <c r="A120" s="15"/>
      <c r="B120" s="4">
        <v>40752</v>
      </c>
      <c r="C120" s="65">
        <f>+VLOOKUP(B120,'Data from AGSI_Europe'!D:G,2,FALSE)</f>
        <v>518.22540000000004</v>
      </c>
      <c r="E120" s="4">
        <v>41118</v>
      </c>
      <c r="F120" s="65">
        <f>+VLOOKUP(E120,'Data from AGSI_Europe'!D:G,2,FALSE)</f>
        <v>585.24680000000001</v>
      </c>
      <c r="H120" s="4">
        <v>41483</v>
      </c>
      <c r="I120" s="65">
        <f>+VLOOKUP(H120,'Data from AGSI_Europe'!D:G,2,FALSE)</f>
        <v>501.68889999999999</v>
      </c>
      <c r="K120" s="4">
        <v>41848</v>
      </c>
      <c r="L120" s="65">
        <f>+VLOOKUP(K120,'Data from AGSI_Europe'!D:G,2,FALSE)</f>
        <v>737.67830000000004</v>
      </c>
      <c r="N120" s="4">
        <v>42213</v>
      </c>
      <c r="O120" s="65">
        <f>+VLOOKUP(N120,'Data from AGSI_Europe'!D:G,2,FALSE)</f>
        <v>621.93370000000004</v>
      </c>
      <c r="Q120" s="4">
        <v>42579</v>
      </c>
      <c r="R120" s="65">
        <f>+VLOOKUP(Q120,'Data from AGSI_Europe'!D:G,2,FALSE)</f>
        <v>786.05110000000002</v>
      </c>
      <c r="T120" s="4">
        <v>42944</v>
      </c>
      <c r="U120" s="65">
        <f>+VLOOKUP(T120,'Data from AGSI_Europe'!D:G,2,FALSE)</f>
        <v>670.00850000000003</v>
      </c>
      <c r="W120" s="4">
        <v>43309</v>
      </c>
      <c r="X120" s="65">
        <f>+VLOOKUP(W120,'Data from AGSI_Europe'!D:G,2,FALSE)</f>
        <v>644.52279999999996</v>
      </c>
      <c r="Y120" s="65"/>
      <c r="Z120" s="4">
        <v>43674</v>
      </c>
      <c r="AA120" s="133">
        <f>+VLOOKUP(Z120,'Data from AGSI_Europe'!D:G,2,FALSE)</f>
        <v>893.42600000000004</v>
      </c>
      <c r="AB120" s="133"/>
      <c r="AC120" s="4">
        <v>44040</v>
      </c>
      <c r="AD120" s="202">
        <f>+VLOOKUP(AC120,'Data from AGSI_Europe'!D:G,2,FALSE)</f>
        <v>943.32989999999995</v>
      </c>
      <c r="AE120" s="133"/>
    </row>
    <row r="121" spans="1:31" x14ac:dyDescent="0.25">
      <c r="A121" s="15"/>
      <c r="B121" s="4">
        <v>40753</v>
      </c>
      <c r="C121" s="65">
        <f>+VLOOKUP(B121,'Data from AGSI_Europe'!D:G,2,FALSE)</f>
        <v>519.7355</v>
      </c>
      <c r="E121" s="4">
        <v>41119</v>
      </c>
      <c r="F121" s="65">
        <f>+VLOOKUP(E121,'Data from AGSI_Europe'!D:G,2,FALSE)</f>
        <v>588.19240000000002</v>
      </c>
      <c r="H121" s="4">
        <v>41484</v>
      </c>
      <c r="I121" s="65">
        <f>+VLOOKUP(H121,'Data from AGSI_Europe'!D:G,2,FALSE)</f>
        <v>505.04559999999998</v>
      </c>
      <c r="K121" s="4">
        <v>41849</v>
      </c>
      <c r="L121" s="65">
        <f>+VLOOKUP(K121,'Data from AGSI_Europe'!D:G,2,FALSE)</f>
        <v>740.69500000000005</v>
      </c>
      <c r="N121" s="4">
        <v>42214</v>
      </c>
      <c r="O121" s="65">
        <f>+VLOOKUP(N121,'Data from AGSI_Europe'!D:G,2,FALSE)</f>
        <v>625.86500000000001</v>
      </c>
      <c r="Q121" s="4">
        <v>42580</v>
      </c>
      <c r="R121" s="65">
        <f>+VLOOKUP(Q121,'Data from AGSI_Europe'!D:G,2,FALSE)</f>
        <v>790.25570000000005</v>
      </c>
      <c r="T121" s="4">
        <v>42945</v>
      </c>
      <c r="U121" s="65">
        <f>+VLOOKUP(T121,'Data from AGSI_Europe'!D:G,2,FALSE)</f>
        <v>675.32240000000002</v>
      </c>
      <c r="W121" s="4">
        <v>43310</v>
      </c>
      <c r="X121" s="65">
        <f>+VLOOKUP(W121,'Data from AGSI_Europe'!D:G,2,FALSE)</f>
        <v>649.34569999999997</v>
      </c>
      <c r="Y121" s="65"/>
      <c r="Z121" s="105">
        <v>43675</v>
      </c>
      <c r="AA121" s="133">
        <f>+VLOOKUP(Z121,'Data from AGSI_Europe'!D:G,2,FALSE)</f>
        <v>896.76670000000001</v>
      </c>
      <c r="AB121" s="133"/>
      <c r="AC121" s="105">
        <v>44041</v>
      </c>
      <c r="AD121" s="202">
        <f>+VLOOKUP(AC121,'Data from AGSI_Europe'!D:G,2,FALSE)</f>
        <v>945.36810000000003</v>
      </c>
      <c r="AE121" s="133"/>
    </row>
    <row r="122" spans="1:31" x14ac:dyDescent="0.25">
      <c r="A122" s="15"/>
      <c r="B122" s="4">
        <v>40754</v>
      </c>
      <c r="C122" s="65">
        <f>+VLOOKUP(B122,'Data from AGSI_Europe'!D:G,2,FALSE)</f>
        <v>521.7568</v>
      </c>
      <c r="E122" s="4">
        <v>41120</v>
      </c>
      <c r="F122" s="65">
        <f>+VLOOKUP(E122,'Data from AGSI_Europe'!D:G,2,FALSE)</f>
        <v>591.29750000000001</v>
      </c>
      <c r="H122" s="4">
        <v>41485</v>
      </c>
      <c r="I122" s="65">
        <f>+VLOOKUP(H122,'Data from AGSI_Europe'!D:G,2,FALSE)</f>
        <v>508.48719999999997</v>
      </c>
      <c r="K122" s="4">
        <v>41850</v>
      </c>
      <c r="L122" s="65">
        <f>+VLOOKUP(K122,'Data from AGSI_Europe'!D:G,2,FALSE)</f>
        <v>743.72609999999997</v>
      </c>
      <c r="N122" s="4">
        <v>42215</v>
      </c>
      <c r="O122" s="65">
        <f>+VLOOKUP(N122,'Data from AGSI_Europe'!D:G,2,FALSE)</f>
        <v>629.52980000000002</v>
      </c>
      <c r="Q122" s="4">
        <v>42581</v>
      </c>
      <c r="R122" s="65">
        <f>+VLOOKUP(Q122,'Data from AGSI_Europe'!D:G,2,FALSE)</f>
        <v>795.04349999999999</v>
      </c>
      <c r="T122" s="4">
        <v>42946</v>
      </c>
      <c r="U122" s="65">
        <f>+VLOOKUP(T122,'Data from AGSI_Europe'!D:G,2,FALSE)</f>
        <v>679.01120000000003</v>
      </c>
      <c r="W122" s="4">
        <v>43311</v>
      </c>
      <c r="X122" s="65">
        <f>+VLOOKUP(W122,'Data from AGSI_Europe'!D:G,2,FALSE)</f>
        <v>653.74030000000005</v>
      </c>
      <c r="Y122" s="65"/>
      <c r="Z122" s="4">
        <v>43676</v>
      </c>
      <c r="AA122" s="133">
        <f>+VLOOKUP(Z122,'Data from AGSI_Europe'!D:G,2,FALSE)</f>
        <v>900.33510000000001</v>
      </c>
      <c r="AB122" s="133"/>
      <c r="AC122" s="4">
        <v>44042</v>
      </c>
      <c r="AD122" s="202">
        <f>+VLOOKUP(AC122,'Data from AGSI_Europe'!D:G,2,FALSE)</f>
        <v>947.15819999999997</v>
      </c>
      <c r="AE122" s="133"/>
    </row>
    <row r="123" spans="1:31" x14ac:dyDescent="0.25">
      <c r="A123" s="15"/>
      <c r="B123" s="4">
        <v>40755</v>
      </c>
      <c r="C123" s="65">
        <f>+VLOOKUP(B123,'Data from AGSI_Europe'!D:G,2,FALSE)</f>
        <v>523.92169999999999</v>
      </c>
      <c r="E123" s="4">
        <v>41121</v>
      </c>
      <c r="F123" s="65">
        <f>+VLOOKUP(E123,'Data from AGSI_Europe'!D:G,2,FALSE)</f>
        <v>593.80330000000004</v>
      </c>
      <c r="H123" s="4">
        <v>41486</v>
      </c>
      <c r="I123" s="65">
        <f>+VLOOKUP(H123,'Data from AGSI_Europe'!D:G,2,FALSE)</f>
        <v>511.80669999999998</v>
      </c>
      <c r="K123" s="4">
        <v>41851</v>
      </c>
      <c r="L123" s="65">
        <f>+VLOOKUP(K123,'Data from AGSI_Europe'!D:G,2,FALSE)</f>
        <v>746.52250000000004</v>
      </c>
      <c r="N123" s="4">
        <v>42216</v>
      </c>
      <c r="O123" s="65">
        <f>+VLOOKUP(N123,'Data from AGSI_Europe'!D:G,2,FALSE)</f>
        <v>633.56240000000003</v>
      </c>
      <c r="Q123" s="4">
        <v>42582</v>
      </c>
      <c r="R123" s="65">
        <f>+VLOOKUP(Q123,'Data from AGSI_Europe'!D:G,2,FALSE)</f>
        <v>800.38409999999999</v>
      </c>
      <c r="T123" s="4">
        <v>42947</v>
      </c>
      <c r="U123" s="65">
        <f>+VLOOKUP(T123,'Data from AGSI_Europe'!D:G,2,FALSE)</f>
        <v>684.42359999999996</v>
      </c>
      <c r="W123" s="4">
        <v>43312</v>
      </c>
      <c r="X123" s="65">
        <f>+VLOOKUP(W123,'Data from AGSI_Europe'!D:G,2,FALSE)</f>
        <v>658.20860000000005</v>
      </c>
      <c r="Y123" s="65"/>
      <c r="Z123" s="105">
        <v>43677</v>
      </c>
      <c r="AA123" s="133">
        <f>+VLOOKUP(Z123,'Data from AGSI_Europe'!D:G,2,FALSE)</f>
        <v>904.19899999999996</v>
      </c>
      <c r="AB123" s="133"/>
      <c r="AC123" s="105">
        <v>44043</v>
      </c>
      <c r="AD123" s="202">
        <f>+VLOOKUP(AC123,'Data from AGSI_Europe'!D:G,2,FALSE)</f>
        <v>945.41449999999998</v>
      </c>
      <c r="AE123" s="133"/>
    </row>
    <row r="124" spans="1:31" x14ac:dyDescent="0.25">
      <c r="A124" s="15"/>
      <c r="B124" s="4">
        <v>40756</v>
      </c>
      <c r="C124" s="65">
        <f>+VLOOKUP(B124,'Data from AGSI_Europe'!D:G,2,FALSE)</f>
        <v>525.20249999999999</v>
      </c>
      <c r="E124" s="4">
        <v>41122</v>
      </c>
      <c r="F124" s="65">
        <f>+VLOOKUP(E124,'Data from AGSI_Europe'!D:G,2,FALSE)</f>
        <v>596.26049999999998</v>
      </c>
      <c r="H124" s="4">
        <v>41487</v>
      </c>
      <c r="I124" s="65">
        <f>+VLOOKUP(H124,'Data from AGSI_Europe'!D:G,2,FALSE)</f>
        <v>515.20510000000002</v>
      </c>
      <c r="K124" s="4">
        <v>41852</v>
      </c>
      <c r="L124" s="65">
        <f>+VLOOKUP(K124,'Data from AGSI_Europe'!D:G,2,FALSE)</f>
        <v>749.41240000000005</v>
      </c>
      <c r="N124" s="4">
        <v>42217</v>
      </c>
      <c r="O124" s="65">
        <f>+VLOOKUP(N124,'Data from AGSI_Europe'!D:G,2,FALSE)</f>
        <v>638.1046</v>
      </c>
      <c r="Q124" s="4">
        <v>42583</v>
      </c>
      <c r="R124" s="65">
        <f>+VLOOKUP(Q124,'Data from AGSI_Europe'!D:G,2,FALSE)</f>
        <v>804.50540000000001</v>
      </c>
      <c r="T124" s="4">
        <v>42948</v>
      </c>
      <c r="U124" s="65">
        <f>+VLOOKUP(T124,'Data from AGSI_Europe'!D:G,2,FALSE)</f>
        <v>687.45230000000004</v>
      </c>
      <c r="W124" s="4">
        <v>43313</v>
      </c>
      <c r="X124" s="65">
        <f>+VLOOKUP(W124,'Data from AGSI_Europe'!D:G,2,FALSE)</f>
        <v>662.36220000000003</v>
      </c>
      <c r="Y124" s="65"/>
      <c r="Z124" s="4">
        <v>43678</v>
      </c>
      <c r="AA124" s="133">
        <f>+VLOOKUP(Z124,'Data from AGSI_Europe'!D:G,2,FALSE)</f>
        <v>906.35850000000005</v>
      </c>
      <c r="AB124" s="133"/>
      <c r="AC124" s="4">
        <v>44044</v>
      </c>
      <c r="AD124" s="202">
        <f>+VLOOKUP(AC124,'Data from AGSI_Europe'!D:G,2,FALSE)</f>
        <v>951.58119999999997</v>
      </c>
      <c r="AE124" s="133"/>
    </row>
    <row r="125" spans="1:31" x14ac:dyDescent="0.25">
      <c r="A125" s="15"/>
      <c r="B125" s="4">
        <v>40757</v>
      </c>
      <c r="C125" s="65">
        <f>+VLOOKUP(B125,'Data from AGSI_Europe'!D:G,2,FALSE)</f>
        <v>526.60569999999996</v>
      </c>
      <c r="E125" s="4">
        <v>41123</v>
      </c>
      <c r="F125" s="65">
        <f>+VLOOKUP(E125,'Data from AGSI_Europe'!D:G,2,FALSE)</f>
        <v>598.70050000000003</v>
      </c>
      <c r="H125" s="4">
        <v>41488</v>
      </c>
      <c r="I125" s="65">
        <f>+VLOOKUP(H125,'Data from AGSI_Europe'!D:G,2,FALSE)</f>
        <v>518.86030000000005</v>
      </c>
      <c r="K125" s="4">
        <v>41853</v>
      </c>
      <c r="L125" s="65">
        <f>+VLOOKUP(K125,'Data from AGSI_Europe'!D:G,2,FALSE)</f>
        <v>752.88409999999999</v>
      </c>
      <c r="N125" s="4">
        <v>42218</v>
      </c>
      <c r="O125" s="65">
        <f>+VLOOKUP(N125,'Data from AGSI_Europe'!D:G,2,FALSE)</f>
        <v>642.98710000000005</v>
      </c>
      <c r="Q125" s="4">
        <v>42584</v>
      </c>
      <c r="R125" s="65">
        <f>+VLOOKUP(Q125,'Data from AGSI_Europe'!D:G,2,FALSE)</f>
        <v>808.3723</v>
      </c>
      <c r="T125" s="4">
        <v>42949</v>
      </c>
      <c r="U125" s="65">
        <f>+VLOOKUP(T125,'Data from AGSI_Europe'!D:G,2,FALSE)</f>
        <v>691.05200000000002</v>
      </c>
      <c r="W125" s="4">
        <v>43314</v>
      </c>
      <c r="X125" s="65">
        <f>+VLOOKUP(W125,'Data from AGSI_Europe'!D:G,2,FALSE)</f>
        <v>666.31910000000005</v>
      </c>
      <c r="Y125" s="65"/>
      <c r="Z125" s="105">
        <v>43679</v>
      </c>
      <c r="AA125" s="133">
        <f>+VLOOKUP(Z125,'Data from AGSI_Europe'!D:G,2,FALSE)</f>
        <v>909.64480000000003</v>
      </c>
      <c r="AB125" s="133"/>
      <c r="AC125" s="105">
        <v>44045</v>
      </c>
      <c r="AD125" s="202">
        <f>+VLOOKUP(AC125,'Data from AGSI_Europe'!D:G,2,FALSE)</f>
        <v>954.77719999999999</v>
      </c>
      <c r="AE125" s="133"/>
    </row>
    <row r="126" spans="1:31" x14ac:dyDescent="0.25">
      <c r="A126" s="15"/>
      <c r="B126" s="4">
        <v>40758</v>
      </c>
      <c r="C126" s="65">
        <f>+VLOOKUP(B126,'Data from AGSI_Europe'!D:G,2,FALSE)</f>
        <v>527.9588</v>
      </c>
      <c r="E126" s="4">
        <v>41124</v>
      </c>
      <c r="F126" s="65">
        <f>+VLOOKUP(E126,'Data from AGSI_Europe'!D:G,2,FALSE)</f>
        <v>601.37130000000002</v>
      </c>
      <c r="H126" s="4">
        <v>41489</v>
      </c>
      <c r="I126" s="65">
        <f>+VLOOKUP(H126,'Data from AGSI_Europe'!D:G,2,FALSE)</f>
        <v>522.70960000000002</v>
      </c>
      <c r="K126" s="4">
        <v>41854</v>
      </c>
      <c r="L126" s="65">
        <f>+VLOOKUP(K126,'Data from AGSI_Europe'!D:G,2,FALSE)</f>
        <v>756.37</v>
      </c>
      <c r="N126" s="4">
        <v>42219</v>
      </c>
      <c r="O126" s="65">
        <f>+VLOOKUP(N126,'Data from AGSI_Europe'!D:G,2,FALSE)</f>
        <v>647.51480000000004</v>
      </c>
      <c r="Q126" s="4">
        <v>42585</v>
      </c>
      <c r="R126" s="65">
        <f>+VLOOKUP(Q126,'Data from AGSI_Europe'!D:G,2,FALSE)</f>
        <v>812.66210000000001</v>
      </c>
      <c r="T126" s="4">
        <v>42950</v>
      </c>
      <c r="U126" s="65">
        <f>+VLOOKUP(T126,'Data from AGSI_Europe'!D:G,2,FALSE)</f>
        <v>695.33270000000005</v>
      </c>
      <c r="W126" s="4">
        <v>43315</v>
      </c>
      <c r="X126" s="65">
        <f>+VLOOKUP(W126,'Data from AGSI_Europe'!D:G,2,FALSE)</f>
        <v>670.32420000000002</v>
      </c>
      <c r="Y126" s="65"/>
      <c r="Z126" s="4">
        <v>43680</v>
      </c>
      <c r="AA126" s="133">
        <f>+VLOOKUP(Z126,'Data from AGSI_Europe'!D:G,2,FALSE)</f>
        <v>913.5018</v>
      </c>
      <c r="AB126" s="133"/>
      <c r="AC126" s="4">
        <v>44046</v>
      </c>
      <c r="AD126" s="202">
        <f>+VLOOKUP(AC126,'Data from AGSI_Europe'!D:G,2,FALSE)</f>
        <v>956.91949999999997</v>
      </c>
      <c r="AE126" s="133"/>
    </row>
    <row r="127" spans="1:31" x14ac:dyDescent="0.25">
      <c r="A127" s="15"/>
      <c r="B127" s="4">
        <v>40759</v>
      </c>
      <c r="C127" s="65">
        <f>+VLOOKUP(B127,'Data from AGSI_Europe'!D:G,2,FALSE)</f>
        <v>529.67629999999997</v>
      </c>
      <c r="E127" s="4">
        <v>41125</v>
      </c>
      <c r="F127" s="65">
        <f>+VLOOKUP(E127,'Data from AGSI_Europe'!D:G,2,FALSE)</f>
        <v>604.17020000000002</v>
      </c>
      <c r="H127" s="4">
        <v>41490</v>
      </c>
      <c r="I127" s="65">
        <f>+VLOOKUP(H127,'Data from AGSI_Europe'!D:G,2,FALSE)</f>
        <v>526.71469999999999</v>
      </c>
      <c r="K127" s="4">
        <v>41855</v>
      </c>
      <c r="L127" s="65">
        <f>+VLOOKUP(K127,'Data from AGSI_Europe'!D:G,2,FALSE)</f>
        <v>759.15470000000005</v>
      </c>
      <c r="N127" s="4">
        <v>42220</v>
      </c>
      <c r="O127" s="65">
        <f>+VLOOKUP(N127,'Data from AGSI_Europe'!D:G,2,FALSE)</f>
        <v>651.52949999999998</v>
      </c>
      <c r="Q127" s="4">
        <v>42586</v>
      </c>
      <c r="R127" s="65">
        <f>+VLOOKUP(Q127,'Data from AGSI_Europe'!D:G,2,FALSE)</f>
        <v>816.64710000000002</v>
      </c>
      <c r="T127" s="4">
        <v>42951</v>
      </c>
      <c r="U127" s="65">
        <f>+VLOOKUP(T127,'Data from AGSI_Europe'!D:G,2,FALSE)</f>
        <v>700.02290000000005</v>
      </c>
      <c r="W127" s="4">
        <v>43316</v>
      </c>
      <c r="X127" s="65">
        <f>+VLOOKUP(W127,'Data from AGSI_Europe'!D:G,2,FALSE)</f>
        <v>675.20519999999999</v>
      </c>
      <c r="Y127" s="65"/>
      <c r="Z127" s="105">
        <v>43681</v>
      </c>
      <c r="AA127" s="133">
        <f>+VLOOKUP(Z127,'Data from AGSI_Europe'!D:G,2,FALSE)</f>
        <v>917.55589999999995</v>
      </c>
      <c r="AB127" s="133"/>
      <c r="AC127" s="105">
        <v>44047</v>
      </c>
      <c r="AD127" s="202">
        <f>+VLOOKUP(AC127,'Data from AGSI_Europe'!D:G,2,FALSE)</f>
        <v>958.88160000000005</v>
      </c>
      <c r="AE127" s="133"/>
    </row>
    <row r="128" spans="1:31" x14ac:dyDescent="0.25">
      <c r="A128" s="15"/>
      <c r="B128" s="4">
        <v>40760</v>
      </c>
      <c r="C128" s="65">
        <f>+VLOOKUP(B128,'Data from AGSI_Europe'!D:G,2,FALSE)</f>
        <v>531.15369999999996</v>
      </c>
      <c r="E128" s="4">
        <v>41126</v>
      </c>
      <c r="F128" s="65">
        <f>+VLOOKUP(E128,'Data from AGSI_Europe'!D:G,2,FALSE)</f>
        <v>607.03679999999997</v>
      </c>
      <c r="H128" s="4">
        <v>41491</v>
      </c>
      <c r="I128" s="65">
        <f>+VLOOKUP(H128,'Data from AGSI_Europe'!D:G,2,FALSE)</f>
        <v>528.18820000000005</v>
      </c>
      <c r="K128" s="4">
        <v>41856</v>
      </c>
      <c r="L128" s="65">
        <f>+VLOOKUP(K128,'Data from AGSI_Europe'!D:G,2,FALSE)</f>
        <v>761.97860000000003</v>
      </c>
      <c r="N128" s="4">
        <v>42221</v>
      </c>
      <c r="O128" s="65">
        <f>+VLOOKUP(N128,'Data from AGSI_Europe'!D:G,2,FALSE)</f>
        <v>655.50530000000003</v>
      </c>
      <c r="Q128" s="4">
        <v>42587</v>
      </c>
      <c r="R128" s="65">
        <f>+VLOOKUP(Q128,'Data from AGSI_Europe'!D:G,2,FALSE)</f>
        <v>820.56389999999999</v>
      </c>
      <c r="T128" s="4">
        <v>42952</v>
      </c>
      <c r="U128" s="65">
        <f>+VLOOKUP(T128,'Data from AGSI_Europe'!D:G,2,FALSE)</f>
        <v>705.34190000000001</v>
      </c>
      <c r="W128" s="4">
        <v>43317</v>
      </c>
      <c r="X128" s="65">
        <f>+VLOOKUP(W128,'Data from AGSI_Europe'!D:G,2,FALSE)</f>
        <v>680.16650000000004</v>
      </c>
      <c r="Y128" s="65"/>
      <c r="Z128" s="4">
        <v>43682</v>
      </c>
      <c r="AA128" s="133">
        <f>+VLOOKUP(Z128,'Data from AGSI_Europe'!D:G,2,FALSE)</f>
        <v>920.95569999999998</v>
      </c>
      <c r="AB128" s="133"/>
      <c r="AC128" s="4">
        <v>44048</v>
      </c>
      <c r="AD128" s="202">
        <f>+VLOOKUP(AC128,'Data from AGSI_Europe'!D:G,2,FALSE)</f>
        <v>960.68420000000003</v>
      </c>
      <c r="AE128" s="133"/>
    </row>
    <row r="129" spans="1:34" x14ac:dyDescent="0.25">
      <c r="A129" s="15"/>
      <c r="B129" s="4">
        <v>40761</v>
      </c>
      <c r="C129" s="65">
        <f>+VLOOKUP(B129,'Data from AGSI_Europe'!D:G,2,FALSE)</f>
        <v>532.74829999999997</v>
      </c>
      <c r="E129" s="4">
        <v>41127</v>
      </c>
      <c r="F129" s="65">
        <f>+VLOOKUP(E129,'Data from AGSI_Europe'!D:G,2,FALSE)</f>
        <v>609.56790000000001</v>
      </c>
      <c r="H129" s="4">
        <v>41492</v>
      </c>
      <c r="I129" s="65">
        <f>+VLOOKUP(H129,'Data from AGSI_Europe'!D:G,2,FALSE)</f>
        <v>531.61300000000006</v>
      </c>
      <c r="K129" s="4">
        <v>41857</v>
      </c>
      <c r="L129" s="65">
        <f>+VLOOKUP(K129,'Data from AGSI_Europe'!D:G,2,FALSE)</f>
        <v>764.8741</v>
      </c>
      <c r="N129" s="4">
        <v>42222</v>
      </c>
      <c r="O129" s="65">
        <f>+VLOOKUP(N129,'Data from AGSI_Europe'!D:G,2,FALSE)</f>
        <v>659.59690000000001</v>
      </c>
      <c r="Q129" s="4">
        <v>42588</v>
      </c>
      <c r="R129" s="65">
        <f>+VLOOKUP(Q129,'Data from AGSI_Europe'!D:G,2,FALSE)</f>
        <v>825.41780000000006</v>
      </c>
      <c r="T129" s="4">
        <v>42953</v>
      </c>
      <c r="U129" s="65">
        <f>+VLOOKUP(T129,'Data from AGSI_Europe'!D:G,2,FALSE)</f>
        <v>710.80470000000003</v>
      </c>
      <c r="W129" s="4">
        <v>43318</v>
      </c>
      <c r="X129" s="65">
        <f>+VLOOKUP(W129,'Data from AGSI_Europe'!D:G,2,FALSE)</f>
        <v>680.66780000000006</v>
      </c>
      <c r="Y129" s="65"/>
      <c r="Z129" s="105">
        <v>43683</v>
      </c>
      <c r="AA129" s="133">
        <f>+VLOOKUP(Z129,'Data from AGSI_Europe'!D:G,2,FALSE)</f>
        <v>924.25559999999996</v>
      </c>
      <c r="AB129" s="133"/>
      <c r="AC129" s="105">
        <v>44049</v>
      </c>
      <c r="AD129" s="202">
        <f>+VLOOKUP(AC129,'Data from AGSI_Europe'!D:G,2,FALSE)</f>
        <v>962.76250000000005</v>
      </c>
      <c r="AE129" s="133"/>
    </row>
    <row r="130" spans="1:34" x14ac:dyDescent="0.25">
      <c r="A130" s="15"/>
      <c r="B130" s="4">
        <v>40762</v>
      </c>
      <c r="C130" s="65">
        <f>+VLOOKUP(B130,'Data from AGSI_Europe'!D:G,2,FALSE)</f>
        <v>534.46860000000004</v>
      </c>
      <c r="E130" s="4">
        <v>41128</v>
      </c>
      <c r="F130" s="65">
        <f>+VLOOKUP(E130,'Data from AGSI_Europe'!D:G,2,FALSE)</f>
        <v>612.01800000000003</v>
      </c>
      <c r="H130" s="4">
        <v>41493</v>
      </c>
      <c r="I130" s="65">
        <f>+VLOOKUP(H130,'Data from AGSI_Europe'!D:G,2,FALSE)</f>
        <v>534.94979999999998</v>
      </c>
      <c r="K130" s="4">
        <v>41858</v>
      </c>
      <c r="L130" s="65">
        <f>+VLOOKUP(K130,'Data from AGSI_Europe'!D:G,2,FALSE)</f>
        <v>767.91669999999999</v>
      </c>
      <c r="N130" s="4">
        <v>42223</v>
      </c>
      <c r="O130" s="65">
        <f>+VLOOKUP(N130,'Data from AGSI_Europe'!D:G,2,FALSE)</f>
        <v>663.17809999999997</v>
      </c>
      <c r="Q130" s="4">
        <v>42589</v>
      </c>
      <c r="R130" s="65">
        <f>+VLOOKUP(Q130,'Data from AGSI_Europe'!D:G,2,FALSE)</f>
        <v>830.45540000000005</v>
      </c>
      <c r="T130" s="4">
        <v>42954</v>
      </c>
      <c r="U130" s="65">
        <f>+VLOOKUP(T130,'Data from AGSI_Europe'!D:G,2,FALSE)</f>
        <v>715.54190000000006</v>
      </c>
      <c r="W130" s="4">
        <v>43319</v>
      </c>
      <c r="X130" s="65">
        <f>+VLOOKUP(W130,'Data from AGSI_Europe'!D:G,2,FALSE)</f>
        <v>688.61440000000005</v>
      </c>
      <c r="Y130" s="65"/>
      <c r="Z130" s="4">
        <v>43684</v>
      </c>
      <c r="AA130" s="133">
        <f>+VLOOKUP(Z130,'Data from AGSI_Europe'!D:G,2,FALSE)</f>
        <v>927.8528</v>
      </c>
      <c r="AB130" s="133"/>
      <c r="AC130" s="4">
        <v>44050</v>
      </c>
      <c r="AD130" s="202">
        <f>+VLOOKUP(AC130,'Data from AGSI_Europe'!D:G,2,FALSE)</f>
        <v>965.23620000000005</v>
      </c>
      <c r="AE130" s="133"/>
    </row>
    <row r="131" spans="1:34" x14ac:dyDescent="0.25">
      <c r="A131" s="15"/>
      <c r="B131" s="4">
        <v>40763</v>
      </c>
      <c r="C131" s="65">
        <f>+VLOOKUP(B131,'Data from AGSI_Europe'!D:G,2,FALSE)</f>
        <v>536.37829999999997</v>
      </c>
      <c r="E131" s="4">
        <v>41129</v>
      </c>
      <c r="F131" s="65">
        <f>+VLOOKUP(E131,'Data from AGSI_Europe'!D:G,2,FALSE)</f>
        <v>614.21950000000004</v>
      </c>
      <c r="H131" s="4">
        <v>41494</v>
      </c>
      <c r="I131" s="65">
        <f>+VLOOKUP(H131,'Data from AGSI_Europe'!D:G,2,FALSE)</f>
        <v>538.34799999999996</v>
      </c>
      <c r="K131" s="4">
        <v>41859</v>
      </c>
      <c r="L131" s="65">
        <f>+VLOOKUP(K131,'Data from AGSI_Europe'!D:G,2,FALSE)</f>
        <v>770.9742</v>
      </c>
      <c r="N131" s="4">
        <v>42224</v>
      </c>
      <c r="O131" s="65">
        <f>+VLOOKUP(N131,'Data from AGSI_Europe'!D:G,2,FALSE)</f>
        <v>667.62130000000002</v>
      </c>
      <c r="Q131" s="4">
        <v>42590</v>
      </c>
      <c r="R131" s="65">
        <f>+VLOOKUP(Q131,'Data from AGSI_Europe'!D:G,2,FALSE)</f>
        <v>835.19209999999998</v>
      </c>
      <c r="T131" s="4">
        <v>42955</v>
      </c>
      <c r="U131" s="65">
        <f>+VLOOKUP(T131,'Data from AGSI_Europe'!D:G,2,FALSE)</f>
        <v>719.47329999999999</v>
      </c>
      <c r="W131" s="4">
        <v>43320</v>
      </c>
      <c r="X131" s="65">
        <f>+VLOOKUP(W131,'Data from AGSI_Europe'!D:G,2,FALSE)</f>
        <v>692.67370000000005</v>
      </c>
      <c r="Y131" s="65"/>
      <c r="Z131" s="105">
        <v>43685</v>
      </c>
      <c r="AA131" s="133">
        <f>+VLOOKUP(Z131,'Data from AGSI_Europe'!D:G,2,FALSE)</f>
        <v>931.24519999999995</v>
      </c>
      <c r="AB131" s="133"/>
      <c r="AC131" s="105">
        <v>44051</v>
      </c>
      <c r="AD131" s="202">
        <f>+VLOOKUP(AC131,'Data from AGSI_Europe'!D:G,2,FALSE)</f>
        <v>968.53070000000002</v>
      </c>
      <c r="AE131" s="133"/>
    </row>
    <row r="132" spans="1:34" x14ac:dyDescent="0.25">
      <c r="A132" s="15"/>
      <c r="B132" s="4">
        <v>40764</v>
      </c>
      <c r="C132" s="65">
        <f>+VLOOKUP(B132,'Data from AGSI_Europe'!D:G,2,FALSE)</f>
        <v>538.02049999999997</v>
      </c>
      <c r="E132" s="4">
        <v>41130</v>
      </c>
      <c r="F132" s="65">
        <f>+VLOOKUP(E132,'Data from AGSI_Europe'!D:G,2,FALSE)</f>
        <v>616.52560000000005</v>
      </c>
      <c r="H132" s="4">
        <v>41495</v>
      </c>
      <c r="I132" s="65">
        <f>+VLOOKUP(H132,'Data from AGSI_Europe'!D:G,2,FALSE)</f>
        <v>543.43140000000005</v>
      </c>
      <c r="K132" s="4">
        <v>41860</v>
      </c>
      <c r="L132" s="65">
        <f>+VLOOKUP(K132,'Data from AGSI_Europe'!D:G,2,FALSE)</f>
        <v>774.33190000000002</v>
      </c>
      <c r="N132" s="4">
        <v>42225</v>
      </c>
      <c r="O132" s="65">
        <f>+VLOOKUP(N132,'Data from AGSI_Europe'!D:G,2,FALSE)</f>
        <v>672.04520000000002</v>
      </c>
      <c r="Q132" s="4">
        <v>42591</v>
      </c>
      <c r="R132" s="65">
        <f>+VLOOKUP(Q132,'Data from AGSI_Europe'!D:G,2,FALSE)</f>
        <v>838.35299999999995</v>
      </c>
      <c r="T132" s="4">
        <v>42956</v>
      </c>
      <c r="U132" s="65">
        <f>+VLOOKUP(T132,'Data from AGSI_Europe'!D:G,2,FALSE)</f>
        <v>723.46450000000004</v>
      </c>
      <c r="W132" s="4">
        <v>43321</v>
      </c>
      <c r="X132" s="65">
        <f>+VLOOKUP(W132,'Data from AGSI_Europe'!D:G,2,FALSE)</f>
        <v>696.94460000000004</v>
      </c>
      <c r="Y132" s="65"/>
      <c r="Z132" s="4">
        <v>43686</v>
      </c>
      <c r="AA132" s="133">
        <f>+VLOOKUP(Z132,'Data from AGSI_Europe'!D:G,2,FALSE)</f>
        <v>935.42669999999998</v>
      </c>
      <c r="AB132" s="133"/>
      <c r="AC132" s="4">
        <v>44052</v>
      </c>
      <c r="AD132" s="202">
        <f>+VLOOKUP(AC132,'Data from AGSI_Europe'!D:G,2,FALSE)</f>
        <v>972.13509999999997</v>
      </c>
      <c r="AE132" s="133"/>
    </row>
    <row r="133" spans="1:34" x14ac:dyDescent="0.25">
      <c r="A133" s="15"/>
      <c r="B133" s="4">
        <v>40765</v>
      </c>
      <c r="C133" s="65">
        <f>+VLOOKUP(B133,'Data from AGSI_Europe'!D:G,2,FALSE)</f>
        <v>539.51559999999995</v>
      </c>
      <c r="E133" s="4">
        <v>41131</v>
      </c>
      <c r="F133" s="65">
        <f>+VLOOKUP(E133,'Data from AGSI_Europe'!D:G,2,FALSE)</f>
        <v>619.14369999999997</v>
      </c>
      <c r="H133" s="4">
        <v>41496</v>
      </c>
      <c r="I133" s="65">
        <f>+VLOOKUP(H133,'Data from AGSI_Europe'!D:G,2,FALSE)</f>
        <v>545.40409999999997</v>
      </c>
      <c r="K133" s="4">
        <v>41861</v>
      </c>
      <c r="L133" s="65">
        <f>+VLOOKUP(K133,'Data from AGSI_Europe'!D:G,2,FALSE)</f>
        <v>777.66679999999997</v>
      </c>
      <c r="N133" s="4">
        <v>42226</v>
      </c>
      <c r="O133" s="65">
        <f>+VLOOKUP(N133,'Data from AGSI_Europe'!D:G,2,FALSE)</f>
        <v>676.27880000000005</v>
      </c>
      <c r="Q133" s="4">
        <v>42592</v>
      </c>
      <c r="R133" s="65">
        <f>+VLOOKUP(Q133,'Data from AGSI_Europe'!D:G,2,FALSE)</f>
        <v>841.48069999999996</v>
      </c>
      <c r="T133" s="4">
        <v>42957</v>
      </c>
      <c r="U133" s="65">
        <f>+VLOOKUP(T133,'Data from AGSI_Europe'!D:G,2,FALSE)</f>
        <v>727.66579999999999</v>
      </c>
      <c r="W133" s="4">
        <v>43322</v>
      </c>
      <c r="X133" s="65">
        <f>+VLOOKUP(W133,'Data from AGSI_Europe'!D:G,2,FALSE)</f>
        <v>701.72940000000006</v>
      </c>
      <c r="Y133" s="65"/>
      <c r="Z133" s="105">
        <v>43687</v>
      </c>
      <c r="AA133" s="133">
        <f>+VLOOKUP(Z133,'Data from AGSI_Europe'!D:G,2,FALSE)</f>
        <v>939.52030000000002</v>
      </c>
      <c r="AB133" s="133"/>
      <c r="AC133" s="105">
        <v>44053</v>
      </c>
      <c r="AD133" s="202">
        <f>+VLOOKUP(AC133,'Data from AGSI_Europe'!D:G,2,FALSE)</f>
        <v>974.17039999999997</v>
      </c>
      <c r="AE133" s="133"/>
    </row>
    <row r="134" spans="1:34" x14ac:dyDescent="0.25">
      <c r="A134" s="15"/>
      <c r="B134" s="4">
        <v>40766</v>
      </c>
      <c r="C134" s="65">
        <f>+VLOOKUP(B134,'Data from AGSI_Europe'!D:G,2,FALSE)</f>
        <v>541.2088</v>
      </c>
      <c r="E134" s="4">
        <v>41132</v>
      </c>
      <c r="F134" s="65">
        <f>+VLOOKUP(E134,'Data from AGSI_Europe'!D:G,2,FALSE)</f>
        <v>621.75400000000002</v>
      </c>
      <c r="H134" s="4">
        <v>41497</v>
      </c>
      <c r="I134" s="65">
        <f>+VLOOKUP(H134,'Data from AGSI_Europe'!D:G,2,FALSE)</f>
        <v>549.02809999999999</v>
      </c>
      <c r="K134" s="4">
        <v>41862</v>
      </c>
      <c r="L134" s="65">
        <f>+VLOOKUP(K134,'Data from AGSI_Europe'!D:G,2,FALSE)</f>
        <v>780.67060000000004</v>
      </c>
      <c r="N134" s="4">
        <v>42227</v>
      </c>
      <c r="O134" s="65">
        <f>+VLOOKUP(N134,'Data from AGSI_Europe'!D:G,2,FALSE)</f>
        <v>679.58439999999996</v>
      </c>
      <c r="Q134" s="4">
        <v>42593</v>
      </c>
      <c r="R134" s="65">
        <f>+VLOOKUP(Q134,'Data from AGSI_Europe'!D:G,2,FALSE)</f>
        <v>844.73979999999995</v>
      </c>
      <c r="T134" s="4">
        <v>42958</v>
      </c>
      <c r="U134" s="65">
        <f>+VLOOKUP(T134,'Data from AGSI_Europe'!D:G,2,FALSE)</f>
        <v>732.43320000000006</v>
      </c>
      <c r="W134" s="4">
        <v>43323</v>
      </c>
      <c r="X134" s="65">
        <f>+VLOOKUP(W134,'Data from AGSI_Europe'!D:G,2,FALSE)</f>
        <v>707.06820000000005</v>
      </c>
      <c r="Y134" s="65"/>
      <c r="Z134" s="4">
        <v>43688</v>
      </c>
      <c r="AA134" s="133">
        <f>+VLOOKUP(Z134,'Data from AGSI_Europe'!D:G,2,FALSE)</f>
        <v>943.79679999999996</v>
      </c>
      <c r="AB134" s="133"/>
      <c r="AC134" s="4">
        <v>44054</v>
      </c>
      <c r="AD134" s="202">
        <f>+VLOOKUP(AC134,'Data from AGSI_Europe'!D:G,2,FALSE)</f>
        <v>976.1191</v>
      </c>
      <c r="AE134" s="133"/>
    </row>
    <row r="135" spans="1:34" x14ac:dyDescent="0.25">
      <c r="A135" s="15"/>
      <c r="B135" s="4">
        <v>40767</v>
      </c>
      <c r="C135" s="65">
        <f>+VLOOKUP(B135,'Data from AGSI_Europe'!D:G,2,FALSE)</f>
        <v>542.81859999999995</v>
      </c>
      <c r="E135" s="4">
        <v>41133</v>
      </c>
      <c r="F135" s="65">
        <f>+VLOOKUP(E135,'Data from AGSI_Europe'!D:G,2,FALSE)</f>
        <v>624.40530000000001</v>
      </c>
      <c r="H135" s="4">
        <v>41498</v>
      </c>
      <c r="I135" s="65">
        <f>+VLOOKUP(H135,'Data from AGSI_Europe'!D:G,2,FALSE)</f>
        <v>551.95420000000001</v>
      </c>
      <c r="K135" s="4">
        <v>41863</v>
      </c>
      <c r="L135" s="65">
        <f>+VLOOKUP(K135,'Data from AGSI_Europe'!D:G,2,FALSE)</f>
        <v>783.68449999999996</v>
      </c>
      <c r="N135" s="4">
        <v>42228</v>
      </c>
      <c r="O135" s="65">
        <f>+VLOOKUP(N135,'Data from AGSI_Europe'!D:G,2,FALSE)</f>
        <v>683.13850000000002</v>
      </c>
      <c r="Q135" s="4">
        <v>42594</v>
      </c>
      <c r="R135" s="65">
        <f>+VLOOKUP(Q135,'Data from AGSI_Europe'!D:G,2,FALSE)</f>
        <v>848.52750000000003</v>
      </c>
      <c r="T135" s="4">
        <v>42959</v>
      </c>
      <c r="U135" s="65">
        <f>+VLOOKUP(T135,'Data from AGSI_Europe'!D:G,2,FALSE)</f>
        <v>738.28269999999998</v>
      </c>
      <c r="W135" s="4">
        <v>43324</v>
      </c>
      <c r="X135" s="65">
        <f>+VLOOKUP(W135,'Data from AGSI_Europe'!D:G,2,FALSE)</f>
        <v>712.24969999999996</v>
      </c>
      <c r="Y135" s="65"/>
      <c r="Z135" s="105">
        <v>43689</v>
      </c>
      <c r="AA135" s="133">
        <f>+VLOOKUP(Z135,'Data from AGSI_Europe'!D:G,2,FALSE)</f>
        <v>947.07399999999996</v>
      </c>
      <c r="AB135" s="133"/>
      <c r="AC135" s="105">
        <v>44055</v>
      </c>
      <c r="AD135" s="202">
        <f>+VLOOKUP(AC135,'Data from AGSI_Europe'!D:G,2,FALSE)</f>
        <v>978.24929999999995</v>
      </c>
      <c r="AE135" s="133"/>
    </row>
    <row r="136" spans="1:34" x14ac:dyDescent="0.25">
      <c r="A136" s="15"/>
      <c r="B136" s="4">
        <v>40768</v>
      </c>
      <c r="C136" s="65">
        <f>+VLOOKUP(B136,'Data from AGSI_Europe'!D:G,2,FALSE)</f>
        <v>544.46510000000001</v>
      </c>
      <c r="E136" s="4">
        <v>41134</v>
      </c>
      <c r="F136" s="65">
        <f>+VLOOKUP(E136,'Data from AGSI_Europe'!D:G,2,FALSE)</f>
        <v>626.81359999999995</v>
      </c>
      <c r="H136" s="4">
        <v>41499</v>
      </c>
      <c r="I136" s="65">
        <f>+VLOOKUP(H136,'Data from AGSI_Europe'!D:G,2,FALSE)</f>
        <v>554.72799999999995</v>
      </c>
      <c r="K136" s="4">
        <v>41864</v>
      </c>
      <c r="L136" s="65">
        <f>+VLOOKUP(K136,'Data from AGSI_Europe'!D:G,2,FALSE)</f>
        <v>786.33870000000002</v>
      </c>
      <c r="N136" s="4">
        <v>42229</v>
      </c>
      <c r="O136" s="65">
        <f>+VLOOKUP(N136,'Data from AGSI_Europe'!D:G,2,FALSE)</f>
        <v>686.55849999999998</v>
      </c>
      <c r="Q136" s="4">
        <v>42595</v>
      </c>
      <c r="R136" s="65">
        <f>+VLOOKUP(Q136,'Data from AGSI_Europe'!D:G,2,FALSE)</f>
        <v>852.85550000000001</v>
      </c>
      <c r="T136" s="4">
        <v>42960</v>
      </c>
      <c r="U136" s="65">
        <f>+VLOOKUP(T136,'Data from AGSI_Europe'!D:G,2,FALSE)</f>
        <v>742.43439999999998</v>
      </c>
      <c r="W136" s="4">
        <v>43325</v>
      </c>
      <c r="X136" s="65">
        <f>+VLOOKUP(W136,'Data from AGSI_Europe'!D:G,2,FALSE)</f>
        <v>712.92460000000005</v>
      </c>
      <c r="Y136" s="65"/>
      <c r="Z136" s="4">
        <v>43690</v>
      </c>
      <c r="AA136" s="133">
        <f>+VLOOKUP(Z136,'Data from AGSI_Europe'!D:G,2,FALSE)</f>
        <v>949.79</v>
      </c>
      <c r="AB136" s="133"/>
      <c r="AC136" s="4">
        <v>44056</v>
      </c>
      <c r="AD136" s="202">
        <f>+VLOOKUP(AC136,'Data from AGSI_Europe'!D:G,2,FALSE)</f>
        <v>980.30229999999995</v>
      </c>
      <c r="AE136" s="133"/>
    </row>
    <row r="137" spans="1:34" x14ac:dyDescent="0.25">
      <c r="A137" s="15"/>
      <c r="B137" s="4">
        <v>40769</v>
      </c>
      <c r="C137" s="65">
        <f>+VLOOKUP(B137,'Data from AGSI_Europe'!D:G,2,FALSE)</f>
        <v>546.25710000000004</v>
      </c>
      <c r="E137" s="4">
        <v>41135</v>
      </c>
      <c r="F137" s="65">
        <f>+VLOOKUP(E137,'Data from AGSI_Europe'!D:G,2,FALSE)</f>
        <v>629.12940000000003</v>
      </c>
      <c r="H137" s="4">
        <v>41500</v>
      </c>
      <c r="I137" s="65">
        <f>+VLOOKUP(H137,'Data from AGSI_Europe'!D:G,2,FALSE)</f>
        <v>557.51310000000001</v>
      </c>
      <c r="K137" s="4">
        <v>41865</v>
      </c>
      <c r="L137" s="65">
        <f>+VLOOKUP(K137,'Data from AGSI_Europe'!D:G,2,FALSE)</f>
        <v>788.87300000000005</v>
      </c>
      <c r="N137" s="4">
        <v>42230</v>
      </c>
      <c r="O137" s="65">
        <f>+VLOOKUP(N137,'Data from AGSI_Europe'!D:G,2,FALSE)</f>
        <v>690.26149999999996</v>
      </c>
      <c r="Q137" s="4">
        <v>42596</v>
      </c>
      <c r="R137" s="65">
        <f>+VLOOKUP(Q137,'Data from AGSI_Europe'!D:G,2,FALSE)</f>
        <v>857.01760000000002</v>
      </c>
      <c r="T137" s="4">
        <v>42961</v>
      </c>
      <c r="U137" s="65">
        <f>+VLOOKUP(T137,'Data from AGSI_Europe'!D:G,2,FALSE)</f>
        <v>749.3741</v>
      </c>
      <c r="W137" s="4">
        <v>43326</v>
      </c>
      <c r="X137" s="65">
        <f>+VLOOKUP(W137,'Data from AGSI_Europe'!D:G,2,FALSE)</f>
        <v>720.91629999999998</v>
      </c>
      <c r="Y137" s="65"/>
      <c r="Z137" s="105">
        <v>43691</v>
      </c>
      <c r="AA137" s="133">
        <f>+VLOOKUP(Z137,'Data from AGSI_Europe'!D:G,2,FALSE)</f>
        <v>952.96270000000004</v>
      </c>
      <c r="AB137" s="133"/>
      <c r="AC137" s="105">
        <v>44057</v>
      </c>
      <c r="AD137" s="202">
        <f>+VLOOKUP(AC137,'Data from AGSI_Europe'!D:G,2,FALSE)</f>
        <v>982.93209999999999</v>
      </c>
      <c r="AE137" s="133"/>
    </row>
    <row r="138" spans="1:34" x14ac:dyDescent="0.25">
      <c r="A138" s="15"/>
      <c r="B138" s="4">
        <v>40770</v>
      </c>
      <c r="C138" s="65">
        <f>+VLOOKUP(B138,'Data from AGSI_Europe'!D:G,2,FALSE)</f>
        <v>547.91409999999996</v>
      </c>
      <c r="E138" s="4">
        <v>41136</v>
      </c>
      <c r="F138" s="65">
        <f>+VLOOKUP(E138,'Data from AGSI_Europe'!D:G,2,FALSE)</f>
        <v>631.79960000000005</v>
      </c>
      <c r="H138" s="4">
        <v>41501</v>
      </c>
      <c r="I138" s="65">
        <f>+VLOOKUP(H138,'Data from AGSI_Europe'!D:G,2,FALSE)</f>
        <v>560.32830000000001</v>
      </c>
      <c r="K138" s="4">
        <v>41866</v>
      </c>
      <c r="L138" s="65">
        <f>+VLOOKUP(K138,'Data from AGSI_Europe'!D:G,2,FALSE)</f>
        <v>791.55949999999996</v>
      </c>
      <c r="N138" s="4">
        <v>42231</v>
      </c>
      <c r="O138" s="65">
        <f>+VLOOKUP(N138,'Data from AGSI_Europe'!D:G,2,FALSE)</f>
        <v>694.26859999999999</v>
      </c>
      <c r="Q138" s="4">
        <v>42597</v>
      </c>
      <c r="R138" s="65">
        <f>+VLOOKUP(Q138,'Data from AGSI_Europe'!D:G,2,FALSE)</f>
        <v>860.64229999999998</v>
      </c>
      <c r="T138" s="4">
        <v>42962</v>
      </c>
      <c r="U138" s="65">
        <f>+VLOOKUP(T138,'Data from AGSI_Europe'!D:G,2,FALSE)</f>
        <v>754.69380000000001</v>
      </c>
      <c r="W138" s="4">
        <v>43327</v>
      </c>
      <c r="X138" s="65">
        <f>+VLOOKUP(W138,'Data from AGSI_Europe'!D:G,2,FALSE)</f>
        <v>725.84849999999994</v>
      </c>
      <c r="Y138" s="65"/>
      <c r="Z138" s="4">
        <v>43692</v>
      </c>
      <c r="AA138" s="133">
        <f>+VLOOKUP(Z138,'Data from AGSI_Europe'!D:G,2,FALSE)</f>
        <v>957.17250000000001</v>
      </c>
      <c r="AB138" s="133"/>
      <c r="AC138" s="4">
        <v>44058</v>
      </c>
      <c r="AD138" s="202">
        <f>+VLOOKUP(AC138,'Data from AGSI_Europe'!D:G,2,FALSE)</f>
        <v>985.8646</v>
      </c>
      <c r="AE138" s="133"/>
    </row>
    <row r="139" spans="1:34" x14ac:dyDescent="0.25">
      <c r="A139" s="15"/>
      <c r="B139" s="4">
        <v>40771</v>
      </c>
      <c r="C139" s="65">
        <f>+VLOOKUP(B139,'Data from AGSI_Europe'!D:G,2,FALSE)</f>
        <v>549.44650000000001</v>
      </c>
      <c r="E139" s="4">
        <v>41137</v>
      </c>
      <c r="F139" s="65">
        <f>+VLOOKUP(E139,'Data from AGSI_Europe'!D:G,2,FALSE)</f>
        <v>634.3125</v>
      </c>
      <c r="H139" s="4">
        <v>41502</v>
      </c>
      <c r="I139" s="65">
        <f>+VLOOKUP(H139,'Data from AGSI_Europe'!D:G,2,FALSE)</f>
        <v>563.38379999999995</v>
      </c>
      <c r="K139" s="4">
        <v>41867</v>
      </c>
      <c r="L139" s="65">
        <f>+VLOOKUP(K139,'Data from AGSI_Europe'!D:G,2,FALSE)</f>
        <v>794.46720000000005</v>
      </c>
      <c r="N139" s="4">
        <v>42232</v>
      </c>
      <c r="O139" s="65">
        <f>+VLOOKUP(N139,'Data from AGSI_Europe'!D:G,2,FALSE)</f>
        <v>698.26880000000006</v>
      </c>
      <c r="Q139" s="4">
        <v>42598</v>
      </c>
      <c r="R139" s="65">
        <f>+VLOOKUP(Q139,'Data from AGSI_Europe'!D:G,2,FALSE)</f>
        <v>863.66949999999997</v>
      </c>
      <c r="T139" s="4">
        <v>42963</v>
      </c>
      <c r="U139" s="65">
        <f>+VLOOKUP(T139,'Data from AGSI_Europe'!D:G,2,FALSE)</f>
        <v>759.72310000000004</v>
      </c>
      <c r="W139" s="4">
        <v>43328</v>
      </c>
      <c r="X139" s="65">
        <f>+VLOOKUP(W139,'Data from AGSI_Europe'!D:G,2,FALSE)</f>
        <v>730.57560000000001</v>
      </c>
      <c r="Y139" s="65"/>
      <c r="Z139" s="105">
        <v>43693</v>
      </c>
      <c r="AA139" s="133">
        <f>+VLOOKUP(Z139,'Data from AGSI_Europe'!D:G,2,FALSE)</f>
        <v>960.58590000000004</v>
      </c>
      <c r="AB139" s="133"/>
      <c r="AC139" s="105">
        <v>44059</v>
      </c>
      <c r="AD139" s="202">
        <f>+VLOOKUP(AC139,'Data from AGSI_Europe'!D:G,2,FALSE)</f>
        <v>989.11490000000003</v>
      </c>
      <c r="AE139" s="133"/>
    </row>
    <row r="140" spans="1:34" x14ac:dyDescent="0.25">
      <c r="A140" s="15"/>
      <c r="B140" s="4">
        <v>40772</v>
      </c>
      <c r="C140" s="65">
        <f>+VLOOKUP(B140,'Data from AGSI_Europe'!D:G,2,FALSE)</f>
        <v>550.91570000000002</v>
      </c>
      <c r="E140" s="4">
        <v>41138</v>
      </c>
      <c r="F140" s="65">
        <f>+VLOOKUP(E140,'Data from AGSI_Europe'!D:G,2,FALSE)</f>
        <v>636.76139999999998</v>
      </c>
      <c r="H140" s="4">
        <v>41503</v>
      </c>
      <c r="I140" s="65">
        <f>+VLOOKUP(H140,'Data from AGSI_Europe'!D:G,2,FALSE)</f>
        <v>566.93589999999995</v>
      </c>
      <c r="K140" s="4">
        <v>41868</v>
      </c>
      <c r="L140" s="65">
        <f>+VLOOKUP(K140,'Data from AGSI_Europe'!D:G,2,FALSE)</f>
        <v>796.98199999999997</v>
      </c>
      <c r="N140" s="4">
        <v>42233</v>
      </c>
      <c r="O140" s="65">
        <f>+VLOOKUP(N140,'Data from AGSI_Europe'!D:G,2,FALSE)</f>
        <v>701.54359999999997</v>
      </c>
      <c r="Q140" s="4">
        <v>42599</v>
      </c>
      <c r="R140" s="65">
        <f>+VLOOKUP(Q140,'Data from AGSI_Europe'!D:G,2,FALSE)</f>
        <v>866.64160000000004</v>
      </c>
      <c r="T140" s="4">
        <v>42964</v>
      </c>
      <c r="U140" s="65">
        <f>+VLOOKUP(T140,'Data from AGSI_Europe'!D:G,2,FALSE)</f>
        <v>764.8306</v>
      </c>
      <c r="W140" s="4">
        <v>43329</v>
      </c>
      <c r="X140" s="65">
        <f>+VLOOKUP(W140,'Data from AGSI_Europe'!D:G,2,FALSE)</f>
        <v>735.34159999999997</v>
      </c>
      <c r="Y140" s="65"/>
      <c r="Z140" s="4">
        <v>43694</v>
      </c>
      <c r="AA140" s="133">
        <f>+VLOOKUP(Z140,'Data from AGSI_Europe'!D:G,2,FALSE)</f>
        <v>964.51009999999997</v>
      </c>
      <c r="AB140" s="133"/>
      <c r="AC140" s="4">
        <v>44060</v>
      </c>
      <c r="AD140" s="202">
        <f>+VLOOKUP(AC140,'Data from AGSI_Europe'!D:G,2,FALSE)</f>
        <v>991.524</v>
      </c>
      <c r="AE140" s="133"/>
    </row>
    <row r="141" spans="1:34" x14ac:dyDescent="0.25">
      <c r="A141" s="15"/>
      <c r="B141" s="4">
        <v>40773</v>
      </c>
      <c r="C141" s="65">
        <f>+VLOOKUP(B141,'Data from AGSI_Europe'!D:G,2,FALSE)</f>
        <v>552.471</v>
      </c>
      <c r="E141" s="4">
        <v>41139</v>
      </c>
      <c r="F141" s="65">
        <f>+VLOOKUP(E141,'Data from AGSI_Europe'!D:G,2,FALSE)</f>
        <v>639.43470000000002</v>
      </c>
      <c r="H141" s="4">
        <v>41504</v>
      </c>
      <c r="I141" s="65">
        <f>+VLOOKUP(H141,'Data from AGSI_Europe'!D:G,2,FALSE)</f>
        <v>570.39369999999997</v>
      </c>
      <c r="K141" s="4">
        <v>41869</v>
      </c>
      <c r="L141" s="65">
        <f>+VLOOKUP(K141,'Data from AGSI_Europe'!D:G,2,FALSE)</f>
        <v>799.20719999999994</v>
      </c>
      <c r="N141" s="4">
        <v>42234</v>
      </c>
      <c r="O141" s="65">
        <f>+VLOOKUP(N141,'Data from AGSI_Europe'!D:G,2,FALSE)</f>
        <v>704.58140000000003</v>
      </c>
      <c r="Q141" s="4">
        <v>42600</v>
      </c>
      <c r="R141" s="65">
        <f>+VLOOKUP(Q141,'Data from AGSI_Europe'!D:G,2,FALSE)</f>
        <v>869.78110000000004</v>
      </c>
      <c r="T141" s="4">
        <v>42965</v>
      </c>
      <c r="U141" s="65">
        <f>+VLOOKUP(T141,'Data from AGSI_Europe'!D:G,2,FALSE)</f>
        <v>769.96640000000002</v>
      </c>
      <c r="W141" s="4">
        <v>43330</v>
      </c>
      <c r="X141" s="65">
        <f>+VLOOKUP(W141,'Data from AGSI_Europe'!D:G,2,FALSE)</f>
        <v>740.73789999999997</v>
      </c>
      <c r="Y141" s="65"/>
      <c r="Z141" s="105">
        <v>43695</v>
      </c>
      <c r="AA141" s="133">
        <f>+VLOOKUP(Z141,'Data from AGSI_Europe'!D:G,2,FALSE)</f>
        <v>968.92100000000005</v>
      </c>
      <c r="AB141" s="133"/>
      <c r="AC141" s="105">
        <v>44061</v>
      </c>
      <c r="AD141" s="202">
        <f>+VLOOKUP(AC141,'Data from AGSI_Europe'!D:G,2,FALSE)</f>
        <v>993.57119999999998</v>
      </c>
      <c r="AE141" s="133"/>
    </row>
    <row r="142" spans="1:34" x14ac:dyDescent="0.25">
      <c r="A142" s="15"/>
      <c r="B142" s="4">
        <v>40774</v>
      </c>
      <c r="C142" s="65">
        <f>+VLOOKUP(B142,'Data from AGSI_Europe'!D:G,2,FALSE)</f>
        <v>554.00840000000005</v>
      </c>
      <c r="E142" s="4">
        <v>41140</v>
      </c>
      <c r="F142" s="65">
        <f>+VLOOKUP(E142,'Data from AGSI_Europe'!D:G,2,FALSE)</f>
        <v>642.13120000000004</v>
      </c>
      <c r="H142" s="4">
        <v>41505</v>
      </c>
      <c r="I142" s="65">
        <f>+VLOOKUP(H142,'Data from AGSI_Europe'!D:G,2,FALSE)</f>
        <v>573.08010000000002</v>
      </c>
      <c r="K142" s="4">
        <v>41870</v>
      </c>
      <c r="L142" s="65">
        <f>+VLOOKUP(K142,'Data from AGSI_Europe'!D:G,2,FALSE)</f>
        <v>801.17669999999998</v>
      </c>
      <c r="N142" s="4">
        <v>42235</v>
      </c>
      <c r="O142" s="65">
        <f>+VLOOKUP(N142,'Data from AGSI_Europe'!D:G,2,FALSE)</f>
        <v>707.76670000000001</v>
      </c>
      <c r="Q142" s="4">
        <v>42601</v>
      </c>
      <c r="R142" s="65">
        <f>+VLOOKUP(Q142,'Data from AGSI_Europe'!D:G,2,FALSE)</f>
        <v>873.85400000000004</v>
      </c>
      <c r="T142" s="4">
        <v>42966</v>
      </c>
      <c r="U142" s="65">
        <f>+VLOOKUP(T142,'Data from AGSI_Europe'!D:G,2,FALSE)</f>
        <v>775.24689999999998</v>
      </c>
      <c r="W142" s="4">
        <v>43331</v>
      </c>
      <c r="X142" s="65">
        <f>+VLOOKUP(W142,'Data from AGSI_Europe'!D:G,2,FALSE)</f>
        <v>746.053</v>
      </c>
      <c r="Y142" s="65"/>
      <c r="Z142" s="4">
        <v>43696</v>
      </c>
      <c r="AA142" s="133">
        <f>+VLOOKUP(Z142,'Data from AGSI_Europe'!D:G,2,FALSE)</f>
        <v>972.38969999999995</v>
      </c>
      <c r="AB142" s="133"/>
      <c r="AC142" s="4">
        <v>44062</v>
      </c>
      <c r="AD142" s="202">
        <f>+VLOOKUP(AC142,'Data from AGSI_Europe'!D:G,2,FALSE)</f>
        <v>995.61860000000001</v>
      </c>
      <c r="AE142" s="133"/>
    </row>
    <row r="143" spans="1:34" x14ac:dyDescent="0.25">
      <c r="A143" s="15"/>
      <c r="B143" s="4">
        <v>40775</v>
      </c>
      <c r="C143" s="65">
        <f>+VLOOKUP(B143,'Data from AGSI_Europe'!D:G,2,FALSE)</f>
        <v>555.87900000000002</v>
      </c>
      <c r="E143" s="4">
        <v>41141</v>
      </c>
      <c r="F143" s="65">
        <f>+VLOOKUP(E143,'Data from AGSI_Europe'!D:G,2,FALSE)</f>
        <v>644.49580000000003</v>
      </c>
      <c r="H143" s="4">
        <v>41506</v>
      </c>
      <c r="I143" s="65">
        <f>+VLOOKUP(H143,'Data from AGSI_Europe'!D:G,2,FALSE)</f>
        <v>575.95680000000004</v>
      </c>
      <c r="K143" s="4">
        <v>41871</v>
      </c>
      <c r="L143" s="65">
        <f>+VLOOKUP(K143,'Data from AGSI_Europe'!D:G,2,FALSE)</f>
        <v>802.97239999999999</v>
      </c>
      <c r="N143" s="4">
        <v>42236</v>
      </c>
      <c r="O143" s="65">
        <f>+VLOOKUP(N143,'Data from AGSI_Europe'!D:G,2,FALSE)</f>
        <v>711.71799999999996</v>
      </c>
      <c r="Q143" s="4">
        <v>42602</v>
      </c>
      <c r="R143" s="65">
        <f>+VLOOKUP(Q143,'Data from AGSI_Europe'!D:G,2,FALSE)</f>
        <v>878.25689999999997</v>
      </c>
      <c r="T143" s="4">
        <v>42967</v>
      </c>
      <c r="U143" s="65">
        <f>+VLOOKUP(T143,'Data from AGSI_Europe'!D:G,2,FALSE)</f>
        <v>780.32010000000002</v>
      </c>
      <c r="W143" s="4">
        <v>43332</v>
      </c>
      <c r="X143" s="65">
        <f>+VLOOKUP(W143,'Data from AGSI_Europe'!D:G,2,FALSE)</f>
        <v>749.90340000000003</v>
      </c>
      <c r="Y143" s="65"/>
      <c r="Z143" s="105">
        <v>43697</v>
      </c>
      <c r="AA143" s="133">
        <f>+VLOOKUP(Z143,'Data from AGSI_Europe'!D:G,2,FALSE)</f>
        <v>977.14790000000005</v>
      </c>
      <c r="AB143" s="133"/>
      <c r="AC143" s="105">
        <v>44063</v>
      </c>
      <c r="AD143" s="202">
        <f>+VLOOKUP(AC143,'Data from AGSI_Europe'!D:G,2,FALSE)</f>
        <v>997.84299999999996</v>
      </c>
      <c r="AE143" s="133"/>
    </row>
    <row r="144" spans="1:34" x14ac:dyDescent="0.25">
      <c r="A144" s="15"/>
      <c r="B144" s="25">
        <v>40776</v>
      </c>
      <c r="C144" s="68">
        <f>+VLOOKUP(B144,'Data from AGSI_Europe'!D:G,2,FALSE)</f>
        <v>557.75310000000002</v>
      </c>
      <c r="D144" s="24"/>
      <c r="E144" s="25">
        <v>41142</v>
      </c>
      <c r="F144" s="68">
        <f>+VLOOKUP(E144,'Data from AGSI_Europe'!D:G,2,FALSE)</f>
        <v>646.52419999999995</v>
      </c>
      <c r="G144" s="24"/>
      <c r="H144" s="25">
        <v>41507</v>
      </c>
      <c r="I144" s="68">
        <f>+VLOOKUP(H144,'Data from AGSI_Europe'!D:G,2,FALSE)</f>
        <v>578.81780000000003</v>
      </c>
      <c r="J144" s="24"/>
      <c r="K144" s="25">
        <v>41872</v>
      </c>
      <c r="L144" s="68">
        <f>+VLOOKUP(K144,'Data from AGSI_Europe'!D:G,2,FALSE)</f>
        <v>804.95180000000005</v>
      </c>
      <c r="M144" s="24"/>
      <c r="N144" s="25">
        <v>42237</v>
      </c>
      <c r="O144" s="68">
        <f>+VLOOKUP(N144,'Data from AGSI_Europe'!D:G,2,FALSE)</f>
        <v>716.01059999999995</v>
      </c>
      <c r="P144" s="24"/>
      <c r="Q144" s="25">
        <v>42603</v>
      </c>
      <c r="R144" s="68">
        <f>+VLOOKUP(Q144,'Data from AGSI_Europe'!D:G,2,FALSE)</f>
        <v>882.25279999999998</v>
      </c>
      <c r="S144" s="24"/>
      <c r="T144" s="25">
        <v>42968</v>
      </c>
      <c r="U144" s="68">
        <f>+VLOOKUP(T144,'Data from AGSI_Europe'!D:G,2,FALSE)</f>
        <v>784.29010000000005</v>
      </c>
      <c r="V144" s="24"/>
      <c r="W144" s="25">
        <v>43333</v>
      </c>
      <c r="X144" s="68">
        <f>+VLOOKUP(W144,'Data from AGSI_Europe'!D:G,2,FALSE)</f>
        <v>753.7423</v>
      </c>
      <c r="Y144" s="26"/>
      <c r="Z144" s="25">
        <v>43698</v>
      </c>
      <c r="AA144" s="210">
        <f>+VLOOKUP(Z144,'Data from AGSI_Europe'!D:G,2,FALSE)</f>
        <v>980.07029999999997</v>
      </c>
      <c r="AB144" s="210"/>
      <c r="AC144" s="25">
        <v>44064</v>
      </c>
      <c r="AD144" s="202">
        <f>+VLOOKUP(AC144,'Data from AGSI_Europe'!D:G,2,FALSE)</f>
        <v>1000.5131</v>
      </c>
      <c r="AE144" s="210"/>
      <c r="AH144" t="s">
        <v>65</v>
      </c>
    </row>
    <row r="145" spans="1:40" x14ac:dyDescent="0.25">
      <c r="A145" s="15"/>
      <c r="B145" s="4">
        <v>40777</v>
      </c>
      <c r="C145" s="65">
        <f>+VLOOKUP(B145,'Data from AGSI_Europe'!D:G,2,FALSE)</f>
        <v>559.16679999999997</v>
      </c>
      <c r="E145" s="4">
        <v>41143</v>
      </c>
      <c r="F145" s="65">
        <f>+VLOOKUP(E145,'Data from AGSI_Europe'!D:G,2,FALSE)</f>
        <v>648.75810000000001</v>
      </c>
      <c r="H145" s="4">
        <v>41508</v>
      </c>
      <c r="I145" s="65">
        <f>+VLOOKUP(H145,'Data from AGSI_Europe'!D:G,2,FALSE)</f>
        <v>581.42719999999997</v>
      </c>
      <c r="K145" s="4">
        <v>41873</v>
      </c>
      <c r="L145" s="65">
        <f>+VLOOKUP(K145,'Data from AGSI_Europe'!D:G,2,FALSE)</f>
        <v>807.10609999999997</v>
      </c>
      <c r="N145" s="4">
        <v>42238</v>
      </c>
      <c r="O145" s="65">
        <f>+VLOOKUP(N145,'Data from AGSI_Europe'!D:G,2,FALSE)</f>
        <v>720.38699999999994</v>
      </c>
      <c r="Q145" s="4">
        <v>42604</v>
      </c>
      <c r="R145" s="65">
        <f>+VLOOKUP(Q145,'Data from AGSI_Europe'!D:G,2,FALSE)</f>
        <v>885.47950000000003</v>
      </c>
      <c r="T145" s="4">
        <v>42969</v>
      </c>
      <c r="U145" s="65">
        <f>+VLOOKUP(T145,'Data from AGSI_Europe'!D:G,2,FALSE)</f>
        <v>788.02589999999998</v>
      </c>
      <c r="W145" s="4">
        <v>43334</v>
      </c>
      <c r="X145" s="65">
        <f>+VLOOKUP(W145,'Data from AGSI_Europe'!D:G,2,FALSE)</f>
        <v>757.45680000000004</v>
      </c>
      <c r="Z145" s="105">
        <v>43699</v>
      </c>
      <c r="AA145" s="133">
        <f>+VLOOKUP(Z145,'Data from AGSI_Europe'!D:G,2,FALSE)</f>
        <v>983.33609999999999</v>
      </c>
      <c r="AB145" s="133"/>
      <c r="AC145" s="105">
        <v>44065</v>
      </c>
      <c r="AD145" s="202">
        <f>+VLOOKUP(AC145,'Data from AGSI_Europe'!D:G,2,FALSE)</f>
        <v>1003.8663</v>
      </c>
      <c r="AE145" s="133"/>
    </row>
    <row r="146" spans="1:40" x14ac:dyDescent="0.25">
      <c r="A146" s="211"/>
      <c r="B146" s="21">
        <v>40778</v>
      </c>
      <c r="C146" s="66">
        <f>+VLOOKUP(B146,'Data from AGSI_Europe'!D:G,2,FALSE)</f>
        <v>560.50879999999995</v>
      </c>
      <c r="D146" s="179">
        <f>+C$184-C146</f>
        <v>40.545500000000061</v>
      </c>
      <c r="E146" s="21">
        <v>41144</v>
      </c>
      <c r="F146" s="66">
        <f>+VLOOKUP(E146,'Data from AGSI_Europe'!D:G,2,FALSE)</f>
        <v>650.93690000000004</v>
      </c>
      <c r="G146" s="179">
        <f>+F$184-F146</f>
        <v>63.262499999999932</v>
      </c>
      <c r="H146" s="21">
        <v>41509</v>
      </c>
      <c r="I146" s="66">
        <f>+VLOOKUP(H146,'Data from AGSI_Europe'!D:G,2,FALSE)</f>
        <v>584.11609999999996</v>
      </c>
      <c r="J146" s="179">
        <f>+I$184-I146</f>
        <v>89.096200000000067</v>
      </c>
      <c r="K146" s="21">
        <v>41874</v>
      </c>
      <c r="L146" s="66">
        <f>+VLOOKUP(K146,'Data from AGSI_Europe'!D:G,2,FALSE)</f>
        <v>809.43610000000001</v>
      </c>
      <c r="M146" s="179">
        <f>+L$184-L146</f>
        <v>56.905999999999949</v>
      </c>
      <c r="N146" s="21">
        <v>42239</v>
      </c>
      <c r="O146" s="66">
        <f>+VLOOKUP(N146,'Data from AGSI_Europe'!D:G,2,FALSE)</f>
        <v>724.70740000000001</v>
      </c>
      <c r="P146" s="179">
        <f>+O$184-O146</f>
        <v>112.26430000000005</v>
      </c>
      <c r="Q146" s="21">
        <v>42605</v>
      </c>
      <c r="R146" s="66">
        <f>+VLOOKUP(Q146,'Data from AGSI_Europe'!D:G,2,FALSE)</f>
        <v>887.80510000000004</v>
      </c>
      <c r="S146" s="179">
        <f>+R$184-R146</f>
        <v>82.972499999999968</v>
      </c>
      <c r="T146" s="21">
        <v>42970</v>
      </c>
      <c r="U146" s="66">
        <f>+VLOOKUP(T146,'Data from AGSI_Europe'!D:G,2,FALSE)</f>
        <v>791.93809999999996</v>
      </c>
      <c r="V146" s="179">
        <f>+U$184-U146</f>
        <v>108.01409999999998</v>
      </c>
      <c r="W146" s="21">
        <v>43335</v>
      </c>
      <c r="X146" s="66">
        <f>+VLOOKUP(W146,'Data from AGSI_Europe'!D:G,2,FALSE)</f>
        <v>761.1567</v>
      </c>
      <c r="Y146" s="179">
        <f>+X$184-X146</f>
        <v>123.1277</v>
      </c>
      <c r="Z146" s="21">
        <v>43700</v>
      </c>
      <c r="AA146" s="180">
        <f>+VLOOKUP(Z146,'Data from AGSI_Europe'!D:G,2,FALSE)</f>
        <v>985.91790000000003</v>
      </c>
      <c r="AB146" s="179">
        <f>+AA$184-AA146</f>
        <v>74.446700000000078</v>
      </c>
      <c r="AC146" s="21">
        <v>44066</v>
      </c>
      <c r="AD146" s="212">
        <f>+VLOOKUP(AC146,'Data from AGSI_Europe'!D:G,2,FALSE)</f>
        <v>1007.1522</v>
      </c>
      <c r="AE146" s="133"/>
      <c r="AH146" s="221">
        <v>43738</v>
      </c>
      <c r="AI146" s="221"/>
      <c r="AJ146" s="221"/>
      <c r="AK146" s="107"/>
      <c r="AL146" s="221">
        <v>43739</v>
      </c>
      <c r="AM146" s="221"/>
      <c r="AN146" s="221"/>
    </row>
    <row r="147" spans="1:40" x14ac:dyDescent="0.25">
      <c r="A147" s="15"/>
      <c r="B147" s="4">
        <v>40779</v>
      </c>
      <c r="C147" s="65">
        <f>+VLOOKUP(B147,'Data from AGSI_Europe'!D:G,2,FALSE)</f>
        <v>561.96310000000005</v>
      </c>
      <c r="D147" s="179">
        <f>+C$185-C146</f>
        <v>41.221200000000067</v>
      </c>
      <c r="E147" s="4">
        <v>41145</v>
      </c>
      <c r="F147" s="65">
        <f>+VLOOKUP(E147,'Data from AGSI_Europe'!D:G,2,FALSE)</f>
        <v>653.11569999999995</v>
      </c>
      <c r="G147" s="179">
        <f>+F$185-F146</f>
        <v>65.302399999999921</v>
      </c>
      <c r="H147" s="4">
        <v>41510</v>
      </c>
      <c r="I147" s="65">
        <f>+VLOOKUP(H147,'Data from AGSI_Europe'!D:G,2,FALSE)</f>
        <v>587.36890000000005</v>
      </c>
      <c r="J147" s="179">
        <f>+I$185-I146</f>
        <v>140.01400000000001</v>
      </c>
      <c r="K147" s="4">
        <v>41875</v>
      </c>
      <c r="L147" s="65">
        <f>+VLOOKUP(K147,'Data from AGSI_Europe'!D:G,2,FALSE)</f>
        <v>811.74480000000005</v>
      </c>
      <c r="M147" s="179">
        <f>+L$185-L146</f>
        <v>57.978700000000003</v>
      </c>
      <c r="N147" s="4">
        <v>42240</v>
      </c>
      <c r="O147" s="65">
        <f>+VLOOKUP(N147,'Data from AGSI_Europe'!D:G,2,FALSE)</f>
        <v>728.06500000000005</v>
      </c>
      <c r="P147" s="179">
        <f>+O$185-O146</f>
        <v>113.87279999999998</v>
      </c>
      <c r="Q147" s="4">
        <v>42606</v>
      </c>
      <c r="R147" s="65">
        <f>+VLOOKUP(Q147,'Data from AGSI_Europe'!D:G,2,FALSE)</f>
        <v>890.32709999999997</v>
      </c>
      <c r="S147" s="179">
        <f>+R$185-R146</f>
        <v>85.052899999999909</v>
      </c>
      <c r="T147" s="4">
        <v>42971</v>
      </c>
      <c r="U147" s="65">
        <f>+VLOOKUP(T147,'Data from AGSI_Europe'!D:G,2,FALSE)</f>
        <v>796.78459999999995</v>
      </c>
      <c r="V147" s="179">
        <f>+U$185-U146</f>
        <v>111.85480000000007</v>
      </c>
      <c r="W147" s="4">
        <v>43336</v>
      </c>
      <c r="X147" s="65">
        <f>+VLOOKUP(W147,'Data from AGSI_Europe'!D:G,2,FALSE)</f>
        <v>764.58889999999997</v>
      </c>
      <c r="Y147" s="179">
        <f>+X$185-X146</f>
        <v>137.62789999999995</v>
      </c>
      <c r="Z147" s="105">
        <v>43701</v>
      </c>
      <c r="AA147" s="133">
        <f>+VLOOKUP(Z147,'Data from AGSI_Europe'!D:G,2,FALSE)</f>
        <v>989.57809999999995</v>
      </c>
      <c r="AB147" s="179">
        <f>+AA$185-AA146</f>
        <v>77.25789999999995</v>
      </c>
      <c r="AC147" s="105">
        <v>44067</v>
      </c>
      <c r="AD147" s="202">
        <f>+VLOOKUP(AC147,'Data from AGSI_Europe'!D:G,2,FALSE)</f>
        <v>1008.2157999999999</v>
      </c>
      <c r="AE147" s="133"/>
      <c r="AH147" s="17" t="s">
        <v>22</v>
      </c>
      <c r="AI147" s="18">
        <f>+AVERAGE(D146,G146,J146,M146,P146,S146,V146,Y146,AB146)</f>
        <v>83.403944444444448</v>
      </c>
      <c r="AJ147" s="87">
        <f>+$AD$146+AI147</f>
        <v>1090.5561444444445</v>
      </c>
      <c r="AK147" s="33"/>
      <c r="AL147" s="17" t="s">
        <v>22</v>
      </c>
      <c r="AM147" s="18">
        <f>+AVERAGE(G147,J147,M147,P147,S147,V147,D147,Y147,AB147)</f>
        <v>92.242511111111099</v>
      </c>
      <c r="AN147" s="87">
        <f>+$AD$146+AM147</f>
        <v>1099.3947111111111</v>
      </c>
    </row>
    <row r="148" spans="1:40" x14ac:dyDescent="0.25">
      <c r="A148" s="15"/>
      <c r="B148" s="4">
        <v>40780</v>
      </c>
      <c r="C148" s="65">
        <f>+VLOOKUP(B148,'Data from AGSI_Europe'!D:G,2,FALSE)</f>
        <v>563.33709999999996</v>
      </c>
      <c r="D148" s="38"/>
      <c r="E148" s="4">
        <v>41146</v>
      </c>
      <c r="F148" s="65">
        <f>+VLOOKUP(E148,'Data from AGSI_Europe'!D:G,2,FALSE)</f>
        <v>655.61440000000005</v>
      </c>
      <c r="G148" s="38"/>
      <c r="H148" s="4">
        <v>41511</v>
      </c>
      <c r="I148" s="65">
        <f>+VLOOKUP(H148,'Data from AGSI_Europe'!D:G,2,FALSE)</f>
        <v>590.7183</v>
      </c>
      <c r="J148" s="38"/>
      <c r="K148" s="4">
        <v>41876</v>
      </c>
      <c r="L148" s="65">
        <f>+VLOOKUP(K148,'Data from AGSI_Europe'!D:G,2,FALSE)</f>
        <v>813.34770000000003</v>
      </c>
      <c r="M148" s="38"/>
      <c r="N148" s="4">
        <v>42241</v>
      </c>
      <c r="O148" s="65">
        <f>+VLOOKUP(N148,'Data from AGSI_Europe'!D:G,2,FALSE)</f>
        <v>730.94190000000003</v>
      </c>
      <c r="P148" s="38"/>
      <c r="Q148" s="4">
        <v>42607</v>
      </c>
      <c r="R148" s="65">
        <f>+VLOOKUP(Q148,'Data from AGSI_Europe'!D:G,2,FALSE)</f>
        <v>892.51729999999998</v>
      </c>
      <c r="S148" s="38"/>
      <c r="T148" s="4">
        <v>42972</v>
      </c>
      <c r="U148" s="65">
        <f>+VLOOKUP(T148,'Data from AGSI_Europe'!D:G,2,FALSE)</f>
        <v>801.26080000000002</v>
      </c>
      <c r="V148" s="38"/>
      <c r="W148" s="4">
        <v>43337</v>
      </c>
      <c r="X148" s="65">
        <f>+VLOOKUP(W148,'Data from AGSI_Europe'!D:G,2,FALSE)</f>
        <v>769.49890000000005</v>
      </c>
      <c r="Y148" s="65"/>
      <c r="Z148" s="4">
        <v>43702</v>
      </c>
      <c r="AA148" s="133">
        <f>+VLOOKUP(Z148,'Data from AGSI_Europe'!D:G,2,FALSE)</f>
        <v>993.0521</v>
      </c>
      <c r="AB148" s="133"/>
      <c r="AC148" s="4">
        <v>44068</v>
      </c>
      <c r="AD148" s="202">
        <f>+VLOOKUP(AC148,'Data from AGSI_Europe'!D:G,2,FALSE)</f>
        <v>1009.7927</v>
      </c>
      <c r="AE148" s="133"/>
      <c r="AH148" s="17" t="s">
        <v>23</v>
      </c>
      <c r="AI148" s="18">
        <f>+MIN(D146,G146,J146,M146,P146,S146,V146,Y146,AB146)</f>
        <v>40.545500000000061</v>
      </c>
      <c r="AJ148" s="87">
        <f>+$AD$146+AI148</f>
        <v>1047.6977000000002</v>
      </c>
      <c r="AK148" s="33"/>
      <c r="AL148" s="17" t="s">
        <v>23</v>
      </c>
      <c r="AM148" s="18">
        <f>+MIN(G147,J147,M147,P147,S147,V147,D147,Y147,AB147)</f>
        <v>41.221200000000067</v>
      </c>
      <c r="AN148" s="87">
        <f>+$AD$146+AM148</f>
        <v>1048.3733999999999</v>
      </c>
    </row>
    <row r="149" spans="1:40" x14ac:dyDescent="0.25">
      <c r="A149" s="15"/>
      <c r="B149" s="4">
        <v>40781</v>
      </c>
      <c r="C149" s="65">
        <f>+VLOOKUP(B149,'Data from AGSI_Europe'!D:G,2,FALSE)</f>
        <v>564.93979999999999</v>
      </c>
      <c r="D149" s="38"/>
      <c r="E149" s="4">
        <v>41147</v>
      </c>
      <c r="F149" s="65">
        <f>+VLOOKUP(E149,'Data from AGSI_Europe'!D:G,2,FALSE)</f>
        <v>658.05330000000004</v>
      </c>
      <c r="G149" s="38"/>
      <c r="H149" s="4">
        <v>41512</v>
      </c>
      <c r="I149" s="65">
        <f>+VLOOKUP(H149,'Data from AGSI_Europe'!D:G,2,FALSE)</f>
        <v>593.553</v>
      </c>
      <c r="J149" s="38"/>
      <c r="K149" s="4">
        <v>41877</v>
      </c>
      <c r="L149" s="65">
        <f>+VLOOKUP(K149,'Data from AGSI_Europe'!D:G,2,FALSE)</f>
        <v>814.47050000000002</v>
      </c>
      <c r="M149" s="38"/>
      <c r="N149" s="4">
        <v>42242</v>
      </c>
      <c r="O149" s="65">
        <f>+VLOOKUP(N149,'Data from AGSI_Europe'!D:G,2,FALSE)</f>
        <v>733.8066</v>
      </c>
      <c r="P149" s="38"/>
      <c r="Q149" s="4">
        <v>42608</v>
      </c>
      <c r="R149" s="65">
        <f>+VLOOKUP(Q149,'Data from AGSI_Europe'!D:G,2,FALSE)</f>
        <v>895.33900000000006</v>
      </c>
      <c r="S149" s="38"/>
      <c r="T149" s="4">
        <v>42973</v>
      </c>
      <c r="U149" s="65">
        <f>+VLOOKUP(T149,'Data from AGSI_Europe'!D:G,2,FALSE)</f>
        <v>806.52599999999995</v>
      </c>
      <c r="V149" s="38"/>
      <c r="W149" s="4">
        <v>43338</v>
      </c>
      <c r="X149" s="65">
        <f>+VLOOKUP(W149,'Data from AGSI_Europe'!D:G,2,FALSE)</f>
        <v>774.15350000000001</v>
      </c>
      <c r="Y149" s="65"/>
      <c r="Z149" s="105">
        <v>43703</v>
      </c>
      <c r="AA149" s="133">
        <f>+VLOOKUP(Z149,'Data from AGSI_Europe'!D:G,2,FALSE)</f>
        <v>995.49590000000001</v>
      </c>
      <c r="AB149" s="133"/>
      <c r="AC149" s="105">
        <v>44069</v>
      </c>
      <c r="AD149" s="202">
        <f>+VLOOKUP(AC149,'Data from AGSI_Europe'!D:G,2,FALSE)</f>
        <v>1011.2058</v>
      </c>
      <c r="AE149" s="133"/>
      <c r="AH149" s="17" t="s">
        <v>24</v>
      </c>
      <c r="AI149" s="181">
        <f>+MAX(D146,G146,J146,M146,P146,S146,V146,Y146,AB146)</f>
        <v>123.1277</v>
      </c>
      <c r="AJ149" s="87">
        <f>+$AD$146+AI149</f>
        <v>1130.2799</v>
      </c>
      <c r="AK149" s="33"/>
      <c r="AL149" s="17" t="s">
        <v>24</v>
      </c>
      <c r="AM149" s="181">
        <f>+MAX(G147,J147,M147,P147,S147,V147,D147,Y147,AB147)</f>
        <v>140.01400000000001</v>
      </c>
      <c r="AN149" s="87">
        <f>+$AD$146+AM149</f>
        <v>1147.1662000000001</v>
      </c>
    </row>
    <row r="150" spans="1:40" x14ac:dyDescent="0.25">
      <c r="A150" s="15"/>
      <c r="B150" s="4">
        <v>40782</v>
      </c>
      <c r="C150" s="65">
        <f>+VLOOKUP(B150,'Data from AGSI_Europe'!D:G,2,FALSE)</f>
        <v>566.64610000000005</v>
      </c>
      <c r="D150" s="38"/>
      <c r="E150" s="4">
        <v>41148</v>
      </c>
      <c r="F150" s="65">
        <f>+VLOOKUP(E150,'Data from AGSI_Europe'!D:G,2,FALSE)</f>
        <v>660.17100000000005</v>
      </c>
      <c r="G150" s="38"/>
      <c r="H150" s="4">
        <v>41513</v>
      </c>
      <c r="I150" s="65">
        <f>+VLOOKUP(H150,'Data from AGSI_Europe'!D:G,2,FALSE)</f>
        <v>596.09789999999998</v>
      </c>
      <c r="J150" s="38"/>
      <c r="K150" s="4">
        <v>41878</v>
      </c>
      <c r="L150" s="65">
        <f>+VLOOKUP(K150,'Data from AGSI_Europe'!D:G,2,FALSE)</f>
        <v>815.82749999999999</v>
      </c>
      <c r="M150" s="38"/>
      <c r="N150" s="4">
        <v>42243</v>
      </c>
      <c r="O150" s="65">
        <f>+VLOOKUP(N150,'Data from AGSI_Europe'!D:G,2,FALSE)</f>
        <v>736.8931</v>
      </c>
      <c r="P150" s="38"/>
      <c r="Q150" s="4">
        <v>42609</v>
      </c>
      <c r="R150" s="65">
        <f>+VLOOKUP(Q150,'Data from AGSI_Europe'!D:G,2,FALSE)</f>
        <v>898.41719999999998</v>
      </c>
      <c r="S150" s="38"/>
      <c r="T150" s="4">
        <v>42974</v>
      </c>
      <c r="U150" s="65">
        <f>+VLOOKUP(T150,'Data from AGSI_Europe'!D:G,2,FALSE)</f>
        <v>811.91819999999996</v>
      </c>
      <c r="V150" s="38"/>
      <c r="W150" s="4">
        <v>43339</v>
      </c>
      <c r="X150" s="65">
        <f>+VLOOKUP(W150,'Data from AGSI_Europe'!D:G,2,FALSE)</f>
        <v>773.96370000000002</v>
      </c>
      <c r="Y150" s="65"/>
      <c r="Z150" s="4">
        <v>43704</v>
      </c>
      <c r="AA150" s="133">
        <f>+VLOOKUP(Z150,'Data from AGSI_Europe'!D:G,2,FALSE)</f>
        <v>997.26610000000005</v>
      </c>
      <c r="AB150" s="133"/>
      <c r="AC150" s="4">
        <v>44070</v>
      </c>
      <c r="AD150" s="202">
        <f>+VLOOKUP(AC150,'Data from AGSI_Europe'!D:G,2,FALSE)</f>
        <v>1011.8891</v>
      </c>
      <c r="AE150" s="133"/>
    </row>
    <row r="151" spans="1:40" x14ac:dyDescent="0.25">
      <c r="A151" s="15"/>
      <c r="B151" s="4">
        <v>40783</v>
      </c>
      <c r="C151" s="65">
        <f>+VLOOKUP(B151,'Data from AGSI_Europe'!D:G,2,FALSE)</f>
        <v>568.51120000000003</v>
      </c>
      <c r="D151" s="38"/>
      <c r="E151" s="4">
        <v>41149</v>
      </c>
      <c r="F151" s="65">
        <f>+VLOOKUP(E151,'Data from AGSI_Europe'!D:G,2,FALSE)</f>
        <v>662.36969999999997</v>
      </c>
      <c r="G151" s="38"/>
      <c r="H151" s="4">
        <v>41514</v>
      </c>
      <c r="I151" s="65">
        <f>+VLOOKUP(H151,'Data from AGSI_Europe'!D:G,2,FALSE)</f>
        <v>598.85770000000002</v>
      </c>
      <c r="J151" s="38"/>
      <c r="K151" s="4">
        <v>41879</v>
      </c>
      <c r="L151" s="65">
        <f>+VLOOKUP(K151,'Data from AGSI_Europe'!D:G,2,FALSE)</f>
        <v>816.96849999999995</v>
      </c>
      <c r="M151" s="38"/>
      <c r="N151" s="4">
        <v>42244</v>
      </c>
      <c r="O151" s="65">
        <f>+VLOOKUP(N151,'Data from AGSI_Europe'!D:G,2,FALSE)</f>
        <v>740.12980000000005</v>
      </c>
      <c r="P151" s="38"/>
      <c r="Q151" s="4">
        <v>42610</v>
      </c>
      <c r="R151" s="65">
        <f>+VLOOKUP(Q151,'Data from AGSI_Europe'!D:G,2,FALSE)</f>
        <v>902.05529999999999</v>
      </c>
      <c r="S151" s="38"/>
      <c r="T151" s="4">
        <v>42975</v>
      </c>
      <c r="U151" s="65">
        <f>+VLOOKUP(T151,'Data from AGSI_Europe'!D:G,2,FALSE)</f>
        <v>816.60220000000004</v>
      </c>
      <c r="V151" s="38"/>
      <c r="W151" s="4">
        <v>43340</v>
      </c>
      <c r="X151" s="65">
        <f>+VLOOKUP(W151,'Data from AGSI_Europe'!D:G,2,FALSE)</f>
        <v>781.49300000000005</v>
      </c>
      <c r="Y151" s="65"/>
      <c r="Z151" s="105">
        <v>43705</v>
      </c>
      <c r="AA151" s="133">
        <f>+VLOOKUP(Z151,'Data from AGSI_Europe'!D:G,2,FALSE)</f>
        <v>999.11749999999995</v>
      </c>
      <c r="AB151" s="133"/>
      <c r="AC151" s="105">
        <v>44071</v>
      </c>
      <c r="AD151" s="202">
        <f>+VLOOKUP(AC151,'Data from AGSI_Europe'!D:G,2,FALSE)</f>
        <v>1011.4336</v>
      </c>
      <c r="AE151" s="133"/>
    </row>
    <row r="152" spans="1:40" x14ac:dyDescent="0.25">
      <c r="A152" s="15"/>
      <c r="B152" s="4">
        <v>40784</v>
      </c>
      <c r="C152" s="65">
        <f>+VLOOKUP(B152,'Data from AGSI_Europe'!D:G,2,FALSE)</f>
        <v>570.03639999999996</v>
      </c>
      <c r="D152" s="38"/>
      <c r="E152" s="4">
        <v>41150</v>
      </c>
      <c r="F152" s="65">
        <f>+VLOOKUP(E152,'Data from AGSI_Europe'!D:G,2,FALSE)</f>
        <v>664.48800000000006</v>
      </c>
      <c r="G152" s="38"/>
      <c r="H152" s="4">
        <v>41515</v>
      </c>
      <c r="I152" s="65">
        <f>+VLOOKUP(H152,'Data from AGSI_Europe'!D:G,2,FALSE)</f>
        <v>601.42920000000004</v>
      </c>
      <c r="J152" s="38"/>
      <c r="K152" s="4">
        <v>41880</v>
      </c>
      <c r="L152" s="65">
        <f>+VLOOKUP(K152,'Data from AGSI_Europe'!D:G,2,FALSE)</f>
        <v>818.81820000000005</v>
      </c>
      <c r="M152" s="38"/>
      <c r="N152" s="4">
        <v>42245</v>
      </c>
      <c r="O152" s="65">
        <f>+VLOOKUP(N152,'Data from AGSI_Europe'!D:G,2,FALSE)</f>
        <v>743.96749999999997</v>
      </c>
      <c r="P152" s="38"/>
      <c r="Q152" s="4">
        <v>42611</v>
      </c>
      <c r="R152" s="65">
        <f>+VLOOKUP(Q152,'Data from AGSI_Europe'!D:G,2,FALSE)</f>
        <v>904.47550000000001</v>
      </c>
      <c r="S152" s="38"/>
      <c r="T152" s="4">
        <v>42976</v>
      </c>
      <c r="U152" s="65">
        <f>+VLOOKUP(T152,'Data from AGSI_Europe'!D:G,2,FALSE)</f>
        <v>820.46180000000004</v>
      </c>
      <c r="V152" s="38"/>
      <c r="W152" s="4">
        <v>43341</v>
      </c>
      <c r="X152" s="65">
        <f>+VLOOKUP(W152,'Data from AGSI_Europe'!D:G,2,FALSE)</f>
        <v>784.72659999999996</v>
      </c>
      <c r="Y152" s="65"/>
      <c r="Z152" s="4">
        <v>43706</v>
      </c>
      <c r="AA152" s="133">
        <f>+VLOOKUP(Z152,'Data from AGSI_Europe'!D:G,2,FALSE)</f>
        <v>1001.1854</v>
      </c>
      <c r="AB152" s="133"/>
      <c r="AC152" s="4">
        <v>44072</v>
      </c>
      <c r="AD152" s="202">
        <f>+VLOOKUP(AC152,'Data from AGSI_Europe'!D:G,2,FALSE)</f>
        <v>1012.9551</v>
      </c>
      <c r="AE152" s="133"/>
    </row>
    <row r="153" spans="1:40" x14ac:dyDescent="0.25">
      <c r="A153" s="15"/>
      <c r="B153" s="4">
        <v>40785</v>
      </c>
      <c r="C153" s="65">
        <f>+VLOOKUP(B153,'Data from AGSI_Europe'!D:G,2,FALSE)</f>
        <v>571.35929999999996</v>
      </c>
      <c r="D153" s="38"/>
      <c r="E153" s="4">
        <v>41151</v>
      </c>
      <c r="F153" s="65">
        <f>+VLOOKUP(E153,'Data from AGSI_Europe'!D:G,2,FALSE)</f>
        <v>666.55489999999998</v>
      </c>
      <c r="G153" s="38"/>
      <c r="H153" s="4">
        <v>41516</v>
      </c>
      <c r="I153" s="65">
        <f>+VLOOKUP(H153,'Data from AGSI_Europe'!D:G,2,FALSE)</f>
        <v>604.07219999999995</v>
      </c>
      <c r="J153" s="38"/>
      <c r="K153" s="4">
        <v>41881</v>
      </c>
      <c r="L153" s="65">
        <f>+VLOOKUP(K153,'Data from AGSI_Europe'!D:G,2,FALSE)</f>
        <v>821.01369999999997</v>
      </c>
      <c r="M153" s="38"/>
      <c r="N153" s="4">
        <v>42246</v>
      </c>
      <c r="O153" s="65">
        <f>+VLOOKUP(N153,'Data from AGSI_Europe'!D:G,2,FALSE)</f>
        <v>747.96339999999998</v>
      </c>
      <c r="P153" s="38"/>
      <c r="Q153" s="4">
        <v>42612</v>
      </c>
      <c r="R153" s="65">
        <f>+VLOOKUP(Q153,'Data from AGSI_Europe'!D:G,2,FALSE)</f>
        <v>906.70389999999998</v>
      </c>
      <c r="S153" s="38"/>
      <c r="T153" s="4">
        <v>42977</v>
      </c>
      <c r="U153" s="65">
        <f>+VLOOKUP(T153,'Data from AGSI_Europe'!D:G,2,FALSE)</f>
        <v>824.33680000000004</v>
      </c>
      <c r="V153" s="38"/>
      <c r="W153" s="4">
        <v>43342</v>
      </c>
      <c r="X153" s="65">
        <f>+VLOOKUP(W153,'Data from AGSI_Europe'!D:G,2,FALSE)</f>
        <v>787.78589999999997</v>
      </c>
      <c r="Y153" s="65"/>
      <c r="Z153" s="105">
        <v>43707</v>
      </c>
      <c r="AA153" s="133">
        <f>+VLOOKUP(Z153,'Data from AGSI_Europe'!D:G,2,FALSE)</f>
        <v>1003.5883</v>
      </c>
      <c r="AB153" s="133"/>
      <c r="AC153" s="105">
        <v>44073</v>
      </c>
      <c r="AD153" s="202">
        <f>+VLOOKUP(AC153,'Data from AGSI_Europe'!D:G,2,FALSE)</f>
        <v>1014.6137</v>
      </c>
      <c r="AE153" s="133"/>
      <c r="AH153" s="24"/>
      <c r="AI153" s="24"/>
      <c r="AJ153" s="24"/>
      <c r="AK153" s="24"/>
      <c r="AL153" s="24"/>
      <c r="AM153" s="24"/>
      <c r="AN153" s="24"/>
    </row>
    <row r="154" spans="1:40" x14ac:dyDescent="0.25">
      <c r="A154" s="15"/>
      <c r="B154" s="4">
        <v>40786</v>
      </c>
      <c r="C154" s="65">
        <f>+VLOOKUP(B154,'Data from AGSI_Europe'!D:G,2,FALSE)</f>
        <v>572.46699999999998</v>
      </c>
      <c r="D154" s="38"/>
      <c r="E154" s="4">
        <v>41152</v>
      </c>
      <c r="F154" s="65">
        <f>+VLOOKUP(E154,'Data from AGSI_Europe'!D:G,2,FALSE)</f>
        <v>668.75930000000005</v>
      </c>
      <c r="G154" s="38"/>
      <c r="H154" s="4">
        <v>41517</v>
      </c>
      <c r="I154" s="65">
        <f>+VLOOKUP(H154,'Data from AGSI_Europe'!D:G,2,FALSE)</f>
        <v>607.51779999999997</v>
      </c>
      <c r="J154" s="38"/>
      <c r="K154" s="4">
        <v>41882</v>
      </c>
      <c r="L154" s="65">
        <f>+VLOOKUP(K154,'Data from AGSI_Europe'!D:G,2,FALSE)</f>
        <v>823.25620000000004</v>
      </c>
      <c r="M154" s="38"/>
      <c r="N154" s="4">
        <v>42247</v>
      </c>
      <c r="O154" s="65">
        <f>+VLOOKUP(N154,'Data from AGSI_Europe'!D:G,2,FALSE)</f>
        <v>751.37109999999996</v>
      </c>
      <c r="P154" s="38"/>
      <c r="Q154" s="4">
        <v>42613</v>
      </c>
      <c r="R154" s="65">
        <f>+VLOOKUP(Q154,'Data from AGSI_Europe'!D:G,2,FALSE)</f>
        <v>908.70259999999996</v>
      </c>
      <c r="S154" s="38"/>
      <c r="T154" s="4">
        <v>42978</v>
      </c>
      <c r="U154" s="65">
        <f>+VLOOKUP(T154,'Data from AGSI_Europe'!D:G,2,FALSE)</f>
        <v>828.62570000000005</v>
      </c>
      <c r="V154" s="38"/>
      <c r="W154" s="4">
        <v>43343</v>
      </c>
      <c r="X154" s="65">
        <f>+VLOOKUP(W154,'Data from AGSI_Europe'!D:G,2,FALSE)</f>
        <v>790.24310000000003</v>
      </c>
      <c r="Y154" s="65"/>
      <c r="Z154" s="4">
        <v>43708</v>
      </c>
      <c r="AA154" s="133">
        <f>+VLOOKUP(Z154,'Data from AGSI_Europe'!D:G,2,FALSE)</f>
        <v>1005.9118</v>
      </c>
      <c r="AB154" s="133"/>
      <c r="AC154" s="4">
        <v>44074</v>
      </c>
      <c r="AD154" s="202">
        <f>+VLOOKUP(AC154,'Data from AGSI_Europe'!D:G,2,FALSE)</f>
        <v>1011.9118999999999</v>
      </c>
      <c r="AE154" s="133"/>
      <c r="AH154" s="223"/>
      <c r="AI154" s="223"/>
      <c r="AJ154" s="223"/>
      <c r="AK154" s="134"/>
      <c r="AL154" s="223"/>
      <c r="AM154" s="223"/>
      <c r="AN154" s="223"/>
    </row>
    <row r="155" spans="1:40" x14ac:dyDescent="0.25">
      <c r="A155" s="213"/>
      <c r="B155" s="25">
        <v>40787</v>
      </c>
      <c r="C155" s="68">
        <f>+VLOOKUP(B155,'Data from AGSI_Europe'!D:G,2,FALSE)</f>
        <v>573.55719999999997</v>
      </c>
      <c r="D155" s="38"/>
      <c r="E155" s="25">
        <v>41153</v>
      </c>
      <c r="F155" s="68">
        <f>+VLOOKUP(E155,'Data from AGSI_Europe'!D:G,2,FALSE)</f>
        <v>670.99009999999998</v>
      </c>
      <c r="G155" s="38"/>
      <c r="H155" s="25">
        <v>41518</v>
      </c>
      <c r="I155" s="68">
        <f>+VLOOKUP(H155,'Data from AGSI_Europe'!D:G,2,FALSE)</f>
        <v>610.71140000000003</v>
      </c>
      <c r="J155" s="38"/>
      <c r="K155" s="25">
        <v>41883</v>
      </c>
      <c r="L155" s="68">
        <f>+VLOOKUP(K155,'Data from AGSI_Europe'!D:G,2,FALSE)</f>
        <v>824.71590000000003</v>
      </c>
      <c r="M155" s="38"/>
      <c r="N155" s="25">
        <v>42248</v>
      </c>
      <c r="O155" s="68">
        <f>+VLOOKUP(N155,'Data from AGSI_Europe'!D:G,2,FALSE)</f>
        <v>754.4289</v>
      </c>
      <c r="P155" s="38"/>
      <c r="Q155" s="25">
        <v>42614</v>
      </c>
      <c r="R155" s="68">
        <f>+VLOOKUP(Q155,'Data from AGSI_Europe'!D:G,2,FALSE)</f>
        <v>909.83979999999997</v>
      </c>
      <c r="S155" s="38"/>
      <c r="T155" s="25">
        <v>42979</v>
      </c>
      <c r="U155" s="68">
        <f>+VLOOKUP(T155,'Data from AGSI_Europe'!D:G,2,FALSE)</f>
        <v>831.79039999999998</v>
      </c>
      <c r="V155" s="38"/>
      <c r="W155" s="25">
        <v>43344</v>
      </c>
      <c r="X155" s="68">
        <f>+VLOOKUP(W155,'Data from AGSI_Europe'!D:G,2,FALSE)</f>
        <v>795.41430000000003</v>
      </c>
      <c r="Y155" s="68"/>
      <c r="Z155" s="214">
        <v>43709</v>
      </c>
      <c r="AA155" s="133">
        <f>+VLOOKUP(Z155,'Data from AGSI_Europe'!D:G,2,FALSE)</f>
        <v>1012.3551</v>
      </c>
      <c r="AB155" s="133"/>
      <c r="AC155" s="105">
        <v>44075</v>
      </c>
      <c r="AD155" s="202">
        <f>+VLOOKUP(AC155,'Data from AGSI_Europe'!D:G,2,FALSE)</f>
        <v>1012.1129</v>
      </c>
      <c r="AE155" s="133"/>
      <c r="AH155" s="24"/>
      <c r="AI155" s="43"/>
      <c r="AJ155" s="100"/>
      <c r="AK155" s="45"/>
      <c r="AL155" s="24"/>
      <c r="AM155" s="43"/>
      <c r="AN155" s="100"/>
    </row>
    <row r="156" spans="1:40" x14ac:dyDescent="0.25">
      <c r="A156" s="213"/>
      <c r="B156" s="25">
        <v>40788</v>
      </c>
      <c r="C156" s="68">
        <f>+VLOOKUP(B156,'Data from AGSI_Europe'!D:G,2,FALSE)</f>
        <v>574.83240000000001</v>
      </c>
      <c r="D156" s="38"/>
      <c r="E156" s="25">
        <v>41154</v>
      </c>
      <c r="F156" s="68">
        <f>+VLOOKUP(E156,'Data from AGSI_Europe'!D:G,2,FALSE)</f>
        <v>673.30409999999995</v>
      </c>
      <c r="G156" s="38"/>
      <c r="H156" s="25">
        <v>41519</v>
      </c>
      <c r="I156" s="68">
        <f>+VLOOKUP(H156,'Data from AGSI_Europe'!D:G,2,FALSE)</f>
        <v>613.18640000000005</v>
      </c>
      <c r="J156" s="38"/>
      <c r="K156" s="25">
        <v>41884</v>
      </c>
      <c r="L156" s="68">
        <f>+VLOOKUP(K156,'Data from AGSI_Europe'!D:G,2,FALSE)</f>
        <v>826.06410000000005</v>
      </c>
      <c r="M156" s="38"/>
      <c r="N156" s="25">
        <v>42249</v>
      </c>
      <c r="O156" s="68">
        <f>+VLOOKUP(N156,'Data from AGSI_Europe'!D:G,2,FALSE)</f>
        <v>757.29549999999995</v>
      </c>
      <c r="P156" s="38"/>
      <c r="Q156" s="25">
        <v>42615</v>
      </c>
      <c r="R156" s="68">
        <f>+VLOOKUP(Q156,'Data from AGSI_Europe'!D:G,2,FALSE)</f>
        <v>912.02080000000001</v>
      </c>
      <c r="S156" s="38"/>
      <c r="T156" s="25">
        <v>42980</v>
      </c>
      <c r="U156" s="68">
        <f>+VLOOKUP(T156,'Data from AGSI_Europe'!D:G,2,FALSE)</f>
        <v>836.27149999999995</v>
      </c>
      <c r="V156" s="75"/>
      <c r="W156" s="25">
        <v>43345</v>
      </c>
      <c r="X156" s="68">
        <f>+VLOOKUP(W156,'Data from AGSI_Europe'!D:G,2,FALSE)</f>
        <v>799.71220000000005</v>
      </c>
      <c r="Y156" s="68"/>
      <c r="Z156" s="25">
        <v>43710</v>
      </c>
      <c r="AA156" s="133">
        <f>+VLOOKUP(Z156,'Data from AGSI_Europe'!D:G,2,FALSE)</f>
        <v>1014.5729</v>
      </c>
      <c r="AB156" s="133"/>
      <c r="AC156" s="4">
        <v>44076</v>
      </c>
      <c r="AD156" s="202">
        <f>+VLOOKUP(AC156,'Data from AGSI_Europe'!D:G,2,FALSE)</f>
        <v>1015.1326</v>
      </c>
      <c r="AE156" s="133"/>
      <c r="AH156" s="24"/>
      <c r="AI156" s="43"/>
      <c r="AJ156" s="100"/>
      <c r="AK156" s="45"/>
      <c r="AL156" s="24"/>
      <c r="AM156" s="43"/>
      <c r="AN156" s="100"/>
    </row>
    <row r="157" spans="1:40" x14ac:dyDescent="0.25">
      <c r="A157" s="213"/>
      <c r="B157" s="25">
        <v>40789</v>
      </c>
      <c r="C157" s="68">
        <f>+VLOOKUP(B157,'Data from AGSI_Europe'!D:G,2,FALSE)</f>
        <v>576.23599999999999</v>
      </c>
      <c r="D157" s="24"/>
      <c r="E157" s="25">
        <v>41155</v>
      </c>
      <c r="F157" s="68">
        <f>+VLOOKUP(E157,'Data from AGSI_Europe'!D:G,2,FALSE)</f>
        <v>674.99199999999996</v>
      </c>
      <c r="G157" s="24"/>
      <c r="H157" s="25">
        <v>41520</v>
      </c>
      <c r="I157" s="68">
        <f>+VLOOKUP(H157,'Data from AGSI_Europe'!D:G,2,FALSE)</f>
        <v>615.34400000000005</v>
      </c>
      <c r="J157" s="24"/>
      <c r="K157" s="25">
        <v>41885</v>
      </c>
      <c r="L157" s="68">
        <f>+VLOOKUP(K157,'Data from AGSI_Europe'!D:G,2,FALSE)</f>
        <v>826.96379999999999</v>
      </c>
      <c r="M157" s="24"/>
      <c r="N157" s="25">
        <v>42250</v>
      </c>
      <c r="O157" s="68">
        <f>+VLOOKUP(N157,'Data from AGSI_Europe'!D:G,2,FALSE)</f>
        <v>759.76189999999997</v>
      </c>
      <c r="P157" s="24"/>
      <c r="Q157" s="25">
        <v>42616</v>
      </c>
      <c r="R157" s="68">
        <f>+VLOOKUP(Q157,'Data from AGSI_Europe'!D:G,2,FALSE)</f>
        <v>914.87969999999996</v>
      </c>
      <c r="S157" s="24"/>
      <c r="T157" s="25">
        <v>42981</v>
      </c>
      <c r="U157" s="68">
        <f>+VLOOKUP(T157,'Data from AGSI_Europe'!D:G,2,FALSE)</f>
        <v>841.09550000000002</v>
      </c>
      <c r="V157" s="24"/>
      <c r="W157" s="25">
        <v>43346</v>
      </c>
      <c r="X157" s="68">
        <f>+VLOOKUP(W157,'Data from AGSI_Europe'!D:G,2,FALSE)</f>
        <v>802.50469999999996</v>
      </c>
      <c r="Y157" s="68"/>
      <c r="Z157" s="214">
        <v>43711</v>
      </c>
      <c r="AA157" s="133">
        <f>+VLOOKUP(Z157,'Data from AGSI_Europe'!D:G,2,FALSE)</f>
        <v>1016.4038</v>
      </c>
      <c r="AB157" s="133"/>
      <c r="AC157" s="105">
        <v>44077</v>
      </c>
      <c r="AD157" s="202">
        <f>+VLOOKUP(AC157,'Data from AGSI_Europe'!D:G,2,FALSE)</f>
        <v>1016.8409</v>
      </c>
      <c r="AE157" s="133"/>
      <c r="AH157" s="24"/>
      <c r="AI157" s="24"/>
      <c r="AJ157" s="100"/>
      <c r="AK157" s="45"/>
      <c r="AL157" s="24"/>
      <c r="AM157" s="24"/>
      <c r="AN157" s="100"/>
    </row>
    <row r="158" spans="1:40" x14ac:dyDescent="0.25">
      <c r="A158" s="213"/>
      <c r="B158" s="25">
        <v>40790</v>
      </c>
      <c r="C158" s="68">
        <f>+VLOOKUP(B158,'Data from AGSI_Europe'!D:G,2,FALSE)</f>
        <v>577.72519999999997</v>
      </c>
      <c r="D158" s="24"/>
      <c r="E158" s="25">
        <v>41156</v>
      </c>
      <c r="F158" s="68">
        <f>+VLOOKUP(E158,'Data from AGSI_Europe'!D:G,2,FALSE)</f>
        <v>676.87</v>
      </c>
      <c r="G158" s="24"/>
      <c r="H158" s="25">
        <v>41521</v>
      </c>
      <c r="I158" s="68">
        <f>+VLOOKUP(H158,'Data from AGSI_Europe'!D:G,2,FALSE)</f>
        <v>617.78880000000004</v>
      </c>
      <c r="J158" s="24"/>
      <c r="K158" s="25">
        <v>41886</v>
      </c>
      <c r="L158" s="68">
        <f>+VLOOKUP(K158,'Data from AGSI_Europe'!D:G,2,FALSE)</f>
        <v>830.18039999999996</v>
      </c>
      <c r="M158" s="24"/>
      <c r="N158" s="25">
        <v>42251</v>
      </c>
      <c r="O158" s="68">
        <f>+VLOOKUP(N158,'Data from AGSI_Europe'!D:G,2,FALSE)</f>
        <v>762.6662</v>
      </c>
      <c r="P158" s="24"/>
      <c r="Q158" s="25">
        <v>42617</v>
      </c>
      <c r="R158" s="68">
        <f>+VLOOKUP(Q158,'Data from AGSI_Europe'!D:G,2,FALSE)</f>
        <v>918.34739999999999</v>
      </c>
      <c r="S158" s="24"/>
      <c r="T158" s="25">
        <v>42982</v>
      </c>
      <c r="U158" s="68">
        <f>+VLOOKUP(T158,'Data from AGSI_Europe'!D:G,2,FALSE)</f>
        <v>844.17250000000001</v>
      </c>
      <c r="V158" s="24"/>
      <c r="W158" s="25">
        <v>43347</v>
      </c>
      <c r="X158" s="68">
        <f>+VLOOKUP(W158,'Data from AGSI_Europe'!D:G,2,FALSE)</f>
        <v>805.2414</v>
      </c>
      <c r="Y158" s="68"/>
      <c r="Z158" s="25">
        <v>43712</v>
      </c>
      <c r="AA158" s="133">
        <f>+VLOOKUP(Z158,'Data from AGSI_Europe'!D:G,2,FALSE)</f>
        <v>1018.5923</v>
      </c>
      <c r="AB158" s="133"/>
      <c r="AC158" s="4">
        <v>44078</v>
      </c>
      <c r="AD158" s="202">
        <f>+VLOOKUP(AC158,'Data from AGSI_Europe'!D:G,2,FALSE)</f>
        <v>1018.5626</v>
      </c>
      <c r="AE158" s="133"/>
      <c r="AH158" s="24"/>
      <c r="AI158" s="24"/>
      <c r="AJ158" s="24"/>
      <c r="AK158" s="24"/>
      <c r="AL158" s="24"/>
      <c r="AM158" s="24"/>
      <c r="AN158" s="24"/>
    </row>
    <row r="159" spans="1:40" x14ac:dyDescent="0.25">
      <c r="A159" s="213"/>
      <c r="B159" s="25">
        <v>40791</v>
      </c>
      <c r="C159" s="68">
        <f>+VLOOKUP(B159,'Data from AGSI_Europe'!D:G,2,FALSE)</f>
        <v>578.65350000000001</v>
      </c>
      <c r="D159" s="24"/>
      <c r="E159" s="25">
        <v>41157</v>
      </c>
      <c r="F159" s="68">
        <f>+VLOOKUP(E159,'Data from AGSI_Europe'!D:G,2,FALSE)</f>
        <v>678.88530000000003</v>
      </c>
      <c r="G159" s="24"/>
      <c r="H159" s="25">
        <v>41522</v>
      </c>
      <c r="I159" s="68">
        <f>+VLOOKUP(H159,'Data from AGSI_Europe'!D:G,2,FALSE)</f>
        <v>620.32579999999996</v>
      </c>
      <c r="J159" s="24"/>
      <c r="K159" s="25">
        <v>41887</v>
      </c>
      <c r="L159" s="68">
        <f>+VLOOKUP(K159,'Data from AGSI_Europe'!D:G,2,FALSE)</f>
        <v>832.20429999999999</v>
      </c>
      <c r="M159" s="24"/>
      <c r="N159" s="25">
        <v>42252</v>
      </c>
      <c r="O159" s="68">
        <f>+VLOOKUP(N159,'Data from AGSI_Europe'!D:G,2,FALSE)</f>
        <v>766.52859999999998</v>
      </c>
      <c r="P159" s="24"/>
      <c r="Q159" s="25">
        <v>42618</v>
      </c>
      <c r="R159" s="68">
        <f>+VLOOKUP(Q159,'Data from AGSI_Europe'!D:G,2,FALSE)</f>
        <v>920.4058</v>
      </c>
      <c r="S159" s="24"/>
      <c r="T159" s="25">
        <v>42983</v>
      </c>
      <c r="U159" s="68">
        <f>+VLOOKUP(T159,'Data from AGSI_Europe'!D:G,2,FALSE)</f>
        <v>847.67190000000005</v>
      </c>
      <c r="V159" s="24"/>
      <c r="W159" s="25">
        <v>43348</v>
      </c>
      <c r="X159" s="68">
        <f>+VLOOKUP(W159,'Data from AGSI_Europe'!D:G,2,FALSE)</f>
        <v>807.63430000000005</v>
      </c>
      <c r="Y159" s="68"/>
      <c r="Z159" s="214">
        <v>43713</v>
      </c>
      <c r="AA159" s="133">
        <f>+VLOOKUP(Z159,'Data from AGSI_Europe'!D:G,2,FALSE)</f>
        <v>1020.4223</v>
      </c>
      <c r="AB159" s="133"/>
      <c r="AC159" s="105">
        <v>44079</v>
      </c>
      <c r="AD159" s="202">
        <f>+VLOOKUP(AC159,'Data from AGSI_Europe'!D:G,2,FALSE)</f>
        <v>1021.2614</v>
      </c>
      <c r="AE159" s="133"/>
      <c r="AH159" s="24"/>
      <c r="AI159" s="24"/>
      <c r="AJ159" s="24"/>
      <c r="AK159" s="24"/>
      <c r="AL159" s="24"/>
      <c r="AM159" s="24"/>
      <c r="AN159" s="24"/>
    </row>
    <row r="160" spans="1:40" x14ac:dyDescent="0.25">
      <c r="A160" s="213"/>
      <c r="B160" s="25">
        <v>40792</v>
      </c>
      <c r="C160" s="68">
        <f>+VLOOKUP(B160,'Data from AGSI_Europe'!D:G,2,FALSE)</f>
        <v>579.90459999999996</v>
      </c>
      <c r="D160" s="24"/>
      <c r="E160" s="25">
        <v>41158</v>
      </c>
      <c r="F160" s="68">
        <f>+VLOOKUP(E160,'Data from AGSI_Europe'!D:G,2,FALSE)</f>
        <v>680.66200000000003</v>
      </c>
      <c r="G160" s="24"/>
      <c r="H160" s="25">
        <v>41523</v>
      </c>
      <c r="I160" s="68">
        <f>+VLOOKUP(H160,'Data from AGSI_Europe'!D:G,2,FALSE)</f>
        <v>622.8854</v>
      </c>
      <c r="J160" s="24"/>
      <c r="K160" s="25">
        <v>41888</v>
      </c>
      <c r="L160" s="68">
        <f>+VLOOKUP(K160,'Data from AGSI_Europe'!D:G,2,FALSE)</f>
        <v>834.29859999999996</v>
      </c>
      <c r="M160" s="24"/>
      <c r="N160" s="25">
        <v>42253</v>
      </c>
      <c r="O160" s="68">
        <f>+VLOOKUP(N160,'Data from AGSI_Europe'!D:G,2,FALSE)</f>
        <v>770.30259999999998</v>
      </c>
      <c r="P160" s="24"/>
      <c r="Q160" s="25">
        <v>42619</v>
      </c>
      <c r="R160" s="68">
        <f>+VLOOKUP(Q160,'Data from AGSI_Europe'!D:G,2,FALSE)</f>
        <v>922.58180000000004</v>
      </c>
      <c r="S160" s="24"/>
      <c r="T160" s="25">
        <v>42984</v>
      </c>
      <c r="U160" s="68">
        <f>+VLOOKUP(T160,'Data from AGSI_Europe'!D:G,2,FALSE)</f>
        <v>851.2885</v>
      </c>
      <c r="V160" s="24"/>
      <c r="W160" s="25">
        <v>43349</v>
      </c>
      <c r="X160" s="68">
        <f>+VLOOKUP(W160,'Data from AGSI_Europe'!D:G,2,FALSE)</f>
        <v>809.73979999999995</v>
      </c>
      <c r="Y160" s="68"/>
      <c r="Z160" s="25">
        <v>43714</v>
      </c>
      <c r="AA160" s="133">
        <f>+VLOOKUP(Z160,'Data from AGSI_Europe'!D:G,2,FALSE)</f>
        <v>1022.0799</v>
      </c>
      <c r="AB160" s="133"/>
      <c r="AC160" s="4">
        <v>44080</v>
      </c>
      <c r="AD160" s="202">
        <f>+VLOOKUP(AC160,'Data from AGSI_Europe'!D:G,2,FALSE)</f>
        <v>1023.8891</v>
      </c>
      <c r="AE160" s="133"/>
      <c r="AH160" s="24"/>
      <c r="AI160" s="24"/>
      <c r="AJ160" s="24"/>
      <c r="AK160" s="24"/>
      <c r="AL160" s="24"/>
      <c r="AM160" s="24"/>
      <c r="AN160" s="24"/>
    </row>
    <row r="161" spans="1:41" x14ac:dyDescent="0.25">
      <c r="A161" s="213"/>
      <c r="B161" s="25">
        <v>40793</v>
      </c>
      <c r="C161" s="68">
        <f>+VLOOKUP(B161,'Data from AGSI_Europe'!D:G,2,FALSE)</f>
        <v>580.97619999999995</v>
      </c>
      <c r="D161" s="24"/>
      <c r="E161" s="25">
        <v>41159</v>
      </c>
      <c r="F161" s="68">
        <f>+VLOOKUP(E161,'Data from AGSI_Europe'!D:G,2,FALSE)</f>
        <v>682.47069999999997</v>
      </c>
      <c r="G161" s="24"/>
      <c r="H161" s="25">
        <v>41524</v>
      </c>
      <c r="I161" s="68">
        <f>+VLOOKUP(H161,'Data from AGSI_Europe'!D:G,2,FALSE)</f>
        <v>625.91650000000004</v>
      </c>
      <c r="J161" s="24"/>
      <c r="K161" s="25">
        <v>41889</v>
      </c>
      <c r="L161" s="68">
        <f>+VLOOKUP(K161,'Data from AGSI_Europe'!D:G,2,FALSE)</f>
        <v>836.69039999999995</v>
      </c>
      <c r="M161" s="24"/>
      <c r="N161" s="25">
        <v>42254</v>
      </c>
      <c r="O161" s="68">
        <f>+VLOOKUP(N161,'Data from AGSI_Europe'!D:G,2,FALSE)</f>
        <v>772.9579</v>
      </c>
      <c r="P161" s="24"/>
      <c r="Q161" s="25">
        <v>42620</v>
      </c>
      <c r="R161" s="68">
        <f>+VLOOKUP(Q161,'Data from AGSI_Europe'!D:G,2,FALSE)</f>
        <v>923.85400000000004</v>
      </c>
      <c r="S161" s="24"/>
      <c r="T161" s="25">
        <v>42985</v>
      </c>
      <c r="U161" s="68">
        <f>+VLOOKUP(T161,'Data from AGSI_Europe'!D:G,2,FALSE)</f>
        <v>854.83450000000005</v>
      </c>
      <c r="V161" s="24"/>
      <c r="W161" s="25">
        <v>43350</v>
      </c>
      <c r="X161" s="68">
        <f>+VLOOKUP(W161,'Data from AGSI_Europe'!D:G,2,FALSE)</f>
        <v>811.20060000000001</v>
      </c>
      <c r="Y161" s="68"/>
      <c r="Z161" s="214">
        <v>43715</v>
      </c>
      <c r="AA161" s="133">
        <f>+VLOOKUP(Z161,'Data from AGSI_Europe'!D:G,2,FALSE)</f>
        <v>1023.5893</v>
      </c>
      <c r="AB161" s="133"/>
      <c r="AC161" s="105">
        <v>44081</v>
      </c>
      <c r="AD161" s="202">
        <f>+VLOOKUP(AC161,'Data from AGSI_Europe'!D:G,2,FALSE)</f>
        <v>1025.2849000000001</v>
      </c>
      <c r="AE161" s="133"/>
      <c r="AH161" s="24"/>
      <c r="AI161" s="24"/>
      <c r="AJ161" s="24"/>
      <c r="AK161" s="24"/>
      <c r="AL161" s="24"/>
      <c r="AM161" s="24"/>
      <c r="AN161" s="24"/>
    </row>
    <row r="162" spans="1:41" x14ac:dyDescent="0.25">
      <c r="A162" s="213"/>
      <c r="B162" s="25">
        <v>40794</v>
      </c>
      <c r="C162" s="68">
        <f>+VLOOKUP(B162,'Data from AGSI_Europe'!D:G,2,FALSE)</f>
        <v>581.80629999999996</v>
      </c>
      <c r="D162" s="24"/>
      <c r="E162" s="25">
        <v>41160</v>
      </c>
      <c r="F162" s="68">
        <f>+VLOOKUP(E162,'Data from AGSI_Europe'!D:G,2,FALSE)</f>
        <v>684.80550000000005</v>
      </c>
      <c r="G162" s="24"/>
      <c r="H162" s="25">
        <v>41525</v>
      </c>
      <c r="I162" s="68">
        <f>+VLOOKUP(H162,'Data from AGSI_Europe'!D:G,2,FALSE)</f>
        <v>628.99189999999999</v>
      </c>
      <c r="J162" s="24"/>
      <c r="K162" s="25">
        <v>41890</v>
      </c>
      <c r="L162" s="68">
        <f>+VLOOKUP(K162,'Data from AGSI_Europe'!D:G,2,FALSE)</f>
        <v>838.10929999999996</v>
      </c>
      <c r="M162" s="24"/>
      <c r="N162" s="25">
        <v>42255</v>
      </c>
      <c r="O162" s="68">
        <f>+VLOOKUP(N162,'Data from AGSI_Europe'!D:G,2,FALSE)</f>
        <v>775.49950000000001</v>
      </c>
      <c r="P162" s="24"/>
      <c r="Q162" s="25">
        <v>42621</v>
      </c>
      <c r="R162" s="68">
        <f>+VLOOKUP(Q162,'Data from AGSI_Europe'!D:G,2,FALSE)</f>
        <v>926.14369999999997</v>
      </c>
      <c r="S162" s="24"/>
      <c r="T162" s="25">
        <v>42986</v>
      </c>
      <c r="U162" s="68">
        <f>+VLOOKUP(T162,'Data from AGSI_Europe'!D:G,2,FALSE)</f>
        <v>858.33579999999995</v>
      </c>
      <c r="V162" s="24"/>
      <c r="W162" s="25">
        <v>43351</v>
      </c>
      <c r="X162" s="68">
        <f>+VLOOKUP(W162,'Data from AGSI_Europe'!D:G,2,FALSE)</f>
        <v>814.20450000000005</v>
      </c>
      <c r="Y162" s="68"/>
      <c r="Z162" s="25">
        <v>43716</v>
      </c>
      <c r="AA162" s="133">
        <f>+VLOOKUP(Z162,'Data from AGSI_Europe'!D:G,2,FALSE)</f>
        <v>1025.2431999999999</v>
      </c>
      <c r="AB162" s="133"/>
      <c r="AC162" s="4">
        <v>44082</v>
      </c>
      <c r="AD162" s="202">
        <f>+VLOOKUP(AC162,'Data from AGSI_Europe'!D:G,2,FALSE)</f>
        <v>1026.5708</v>
      </c>
      <c r="AE162" s="133"/>
      <c r="AH162" s="24"/>
      <c r="AI162" s="24"/>
      <c r="AJ162" s="24"/>
      <c r="AK162" s="24"/>
      <c r="AL162" s="24"/>
      <c r="AM162" s="24"/>
      <c r="AN162" s="24"/>
    </row>
    <row r="163" spans="1:41" x14ac:dyDescent="0.25">
      <c r="A163" s="213"/>
      <c r="B163" s="25">
        <v>40795</v>
      </c>
      <c r="C163" s="68">
        <f>+VLOOKUP(B163,'Data from AGSI_Europe'!D:G,2,FALSE)</f>
        <v>582.79039999999998</v>
      </c>
      <c r="D163" s="24"/>
      <c r="E163" s="25">
        <v>41161</v>
      </c>
      <c r="F163" s="68">
        <f>+VLOOKUP(E163,'Data from AGSI_Europe'!D:G,2,FALSE)</f>
        <v>687.12699999999995</v>
      </c>
      <c r="G163" s="24"/>
      <c r="H163" s="25">
        <v>41526</v>
      </c>
      <c r="I163" s="68">
        <f>+VLOOKUP(H163,'Data from AGSI_Europe'!D:G,2,FALSE)</f>
        <v>631.12829999999997</v>
      </c>
      <c r="J163" s="24"/>
      <c r="K163" s="25">
        <v>41891</v>
      </c>
      <c r="L163" s="68">
        <f>+VLOOKUP(K163,'Data from AGSI_Europe'!D:G,2,FALSE)</f>
        <v>839.17359999999996</v>
      </c>
      <c r="M163" s="24"/>
      <c r="N163" s="25">
        <v>42256</v>
      </c>
      <c r="O163" s="68">
        <f>+VLOOKUP(N163,'Data from AGSI_Europe'!D:G,2,FALSE)</f>
        <v>777.64490000000001</v>
      </c>
      <c r="P163" s="24"/>
      <c r="Q163" s="25">
        <v>42622</v>
      </c>
      <c r="R163" s="68">
        <f>+VLOOKUP(Q163,'Data from AGSI_Europe'!D:G,2,FALSE)</f>
        <v>928.20510000000002</v>
      </c>
      <c r="S163" s="24"/>
      <c r="T163" s="25">
        <v>42987</v>
      </c>
      <c r="U163" s="68">
        <f>+VLOOKUP(T163,'Data from AGSI_Europe'!D:G,2,FALSE)</f>
        <v>862.47950000000003</v>
      </c>
      <c r="V163" s="24"/>
      <c r="W163" s="25">
        <v>43352</v>
      </c>
      <c r="X163" s="68">
        <f>+VLOOKUP(W163,'Data from AGSI_Europe'!D:G,2,FALSE)</f>
        <v>817.65319999999997</v>
      </c>
      <c r="Y163" s="68"/>
      <c r="Z163" s="214">
        <v>43717</v>
      </c>
      <c r="AA163" s="133">
        <f>+VLOOKUP(Z163,'Data from AGSI_Europe'!D:G,2,FALSE)</f>
        <v>1026.0453</v>
      </c>
      <c r="AB163" s="133"/>
      <c r="AC163" s="105">
        <v>44083</v>
      </c>
      <c r="AD163" s="202">
        <f>+VLOOKUP(AC163,'Data from AGSI_Europe'!D:G,2,FALSE)</f>
        <v>1028.0459000000001</v>
      </c>
      <c r="AE163" s="133"/>
      <c r="AH163" s="223"/>
      <c r="AI163" s="223"/>
      <c r="AJ163" s="223"/>
      <c r="AK163" s="134"/>
      <c r="AL163" s="223"/>
      <c r="AM163" s="223"/>
      <c r="AN163" s="223"/>
    </row>
    <row r="164" spans="1:41" x14ac:dyDescent="0.25">
      <c r="A164" s="213"/>
      <c r="B164" s="25">
        <v>40796</v>
      </c>
      <c r="C164" s="68">
        <f>+VLOOKUP(B164,'Data from AGSI_Europe'!D:G,2,FALSE)</f>
        <v>584.24329999999998</v>
      </c>
      <c r="D164" s="38"/>
      <c r="E164" s="25">
        <v>41162</v>
      </c>
      <c r="F164" s="68">
        <f>+VLOOKUP(E164,'Data from AGSI_Europe'!D:G,2,FALSE)</f>
        <v>688.2251</v>
      </c>
      <c r="G164" s="38"/>
      <c r="H164" s="25">
        <v>41527</v>
      </c>
      <c r="I164" s="68">
        <f>+VLOOKUP(H164,'Data from AGSI_Europe'!D:G,2,FALSE)</f>
        <v>633.18079999999998</v>
      </c>
      <c r="J164" s="38"/>
      <c r="K164" s="25">
        <v>41892</v>
      </c>
      <c r="L164" s="68">
        <f>+VLOOKUP(K164,'Data from AGSI_Europe'!D:G,2,FALSE)</f>
        <v>840.38250000000005</v>
      </c>
      <c r="M164" s="38"/>
      <c r="N164" s="25">
        <v>42257</v>
      </c>
      <c r="O164" s="68">
        <f>+VLOOKUP(N164,'Data from AGSI_Europe'!D:G,2,FALSE)</f>
        <v>780.08130000000006</v>
      </c>
      <c r="P164" s="38"/>
      <c r="Q164" s="25">
        <v>42623</v>
      </c>
      <c r="R164" s="68">
        <f>+VLOOKUP(Q164,'Data from AGSI_Europe'!D:G,2,FALSE)</f>
        <v>930.98429999999996</v>
      </c>
      <c r="S164" s="38"/>
      <c r="T164" s="25">
        <v>42988</v>
      </c>
      <c r="U164" s="68">
        <f>+VLOOKUP(T164,'Data from AGSI_Europe'!D:G,2,FALSE)</f>
        <v>866.98699999999997</v>
      </c>
      <c r="V164" s="38"/>
      <c r="W164" s="25">
        <v>43353</v>
      </c>
      <c r="X164" s="68">
        <f>+VLOOKUP(W164,'Data from AGSI_Europe'!D:G,2,FALSE)</f>
        <v>824.42920000000004</v>
      </c>
      <c r="Y164" s="68"/>
      <c r="Z164" s="25">
        <v>43718</v>
      </c>
      <c r="AA164" s="133">
        <f>+VLOOKUP(Z164,'Data from AGSI_Europe'!D:G,2,FALSE)</f>
        <v>1028.2623000000001</v>
      </c>
      <c r="AB164" s="133"/>
      <c r="AC164" s="4">
        <v>44084</v>
      </c>
      <c r="AD164" s="202">
        <f>+VLOOKUP(AC164,'Data from AGSI_Europe'!D:G,2,FALSE)</f>
        <v>1029.1886</v>
      </c>
      <c r="AE164" s="133"/>
      <c r="AH164" s="24"/>
      <c r="AI164" s="43"/>
      <c r="AJ164" s="100"/>
      <c r="AK164" s="45"/>
      <c r="AL164" s="24"/>
      <c r="AM164" s="43"/>
      <c r="AN164" s="100"/>
    </row>
    <row r="165" spans="1:41" x14ac:dyDescent="0.25">
      <c r="A165" s="213"/>
      <c r="B165" s="25">
        <v>40797</v>
      </c>
      <c r="C165" s="68">
        <f>+VLOOKUP(B165,'Data from AGSI_Europe'!D:G,2,FALSE)</f>
        <v>585.73440000000005</v>
      </c>
      <c r="D165" s="38"/>
      <c r="E165" s="25">
        <v>41163</v>
      </c>
      <c r="F165" s="68">
        <f>+VLOOKUP(E165,'Data from AGSI_Europe'!D:G,2,FALSE)</f>
        <v>689.27200000000005</v>
      </c>
      <c r="G165" s="38"/>
      <c r="H165" s="25">
        <v>41528</v>
      </c>
      <c r="I165" s="68">
        <f>+VLOOKUP(H165,'Data from AGSI_Europe'!D:G,2,FALSE)</f>
        <v>635.1721</v>
      </c>
      <c r="J165" s="38"/>
      <c r="K165" s="25">
        <v>41893</v>
      </c>
      <c r="L165" s="68">
        <f>+VLOOKUP(K165,'Data from AGSI_Europe'!D:G,2,FALSE)</f>
        <v>841.45039999999995</v>
      </c>
      <c r="M165" s="38"/>
      <c r="N165" s="25">
        <v>42258</v>
      </c>
      <c r="O165" s="68">
        <f>+VLOOKUP(N165,'Data from AGSI_Europe'!D:G,2,FALSE)</f>
        <v>782.68259999999998</v>
      </c>
      <c r="P165" s="38"/>
      <c r="Q165" s="25">
        <v>42624</v>
      </c>
      <c r="R165" s="68">
        <f>+VLOOKUP(Q165,'Data from AGSI_Europe'!D:G,2,FALSE)</f>
        <v>934.07280000000003</v>
      </c>
      <c r="S165" s="38"/>
      <c r="T165" s="25">
        <v>42989</v>
      </c>
      <c r="U165" s="68">
        <f>+VLOOKUP(T165,'Data from AGSI_Europe'!D:G,2,FALSE)</f>
        <v>869.10080000000005</v>
      </c>
      <c r="V165" s="38"/>
      <c r="W165" s="25">
        <v>43354</v>
      </c>
      <c r="X165" s="68">
        <f>+VLOOKUP(W165,'Data from AGSI_Europe'!D:G,2,FALSE)</f>
        <v>827.47900000000004</v>
      </c>
      <c r="Y165" s="68"/>
      <c r="Z165" s="214">
        <v>43719</v>
      </c>
      <c r="AA165" s="133">
        <f>+VLOOKUP(Z165,'Data from AGSI_Europe'!D:G,2,FALSE)</f>
        <v>1030.0645</v>
      </c>
      <c r="AB165" s="133"/>
      <c r="AC165" s="105">
        <v>44085</v>
      </c>
      <c r="AD165" s="202">
        <f>+VLOOKUP(AC165,'Data from AGSI_Europe'!D:G,2,FALSE)</f>
        <v>1030.8394000000001</v>
      </c>
      <c r="AE165" s="133"/>
      <c r="AH165" s="24"/>
      <c r="AI165" s="43"/>
      <c r="AJ165" s="100"/>
      <c r="AK165" s="45"/>
      <c r="AL165" s="24"/>
      <c r="AM165" s="43"/>
      <c r="AN165" s="100"/>
    </row>
    <row r="166" spans="1:41" x14ac:dyDescent="0.25">
      <c r="A166" s="213"/>
      <c r="B166" s="25">
        <v>40798</v>
      </c>
      <c r="C166" s="68">
        <f>+VLOOKUP(B166,'Data from AGSI_Europe'!D:G,2,FALSE)</f>
        <v>586.70349999999996</v>
      </c>
      <c r="D166" s="24"/>
      <c r="E166" s="25">
        <v>41164</v>
      </c>
      <c r="F166" s="68">
        <f>+VLOOKUP(E166,'Data from AGSI_Europe'!D:G,2,FALSE)</f>
        <v>690.33749999999998</v>
      </c>
      <c r="G166" s="24"/>
      <c r="H166" s="25">
        <v>41529</v>
      </c>
      <c r="I166" s="68">
        <f>+VLOOKUP(H166,'Data from AGSI_Europe'!D:G,2,FALSE)</f>
        <v>637.48479999999995</v>
      </c>
      <c r="J166" s="24"/>
      <c r="K166" s="25">
        <v>41894</v>
      </c>
      <c r="L166" s="68">
        <f>+VLOOKUP(K166,'Data from AGSI_Europe'!D:G,2,FALSE)</f>
        <v>842.7663</v>
      </c>
      <c r="M166" s="24"/>
      <c r="N166" s="25">
        <v>42259</v>
      </c>
      <c r="O166" s="68">
        <f>+VLOOKUP(N166,'Data from AGSI_Europe'!D:G,2,FALSE)</f>
        <v>786.3723</v>
      </c>
      <c r="P166" s="24"/>
      <c r="Q166" s="25">
        <v>42625</v>
      </c>
      <c r="R166" s="68">
        <f>+VLOOKUP(Q166,'Data from AGSI_Europe'!D:G,2,FALSE)</f>
        <v>936.4769</v>
      </c>
      <c r="S166" s="24"/>
      <c r="T166" s="25">
        <v>42990</v>
      </c>
      <c r="U166" s="68">
        <f>+VLOOKUP(T166,'Data from AGSI_Europe'!D:G,2,FALSE)</f>
        <v>870.79070000000002</v>
      </c>
      <c r="V166" s="24"/>
      <c r="W166" s="25">
        <v>43355</v>
      </c>
      <c r="X166" s="68">
        <f>+VLOOKUP(W166,'Data from AGSI_Europe'!D:G,2,FALSE)</f>
        <v>830.04349999999999</v>
      </c>
      <c r="Y166" s="68"/>
      <c r="Z166" s="25">
        <v>43720</v>
      </c>
      <c r="AA166" s="133">
        <f>+VLOOKUP(Z166,'Data from AGSI_Europe'!D:G,2,FALSE)</f>
        <v>1031.9833000000001</v>
      </c>
      <c r="AB166" s="133"/>
      <c r="AC166" s="4">
        <v>44086</v>
      </c>
      <c r="AD166" s="202">
        <f>+VLOOKUP(AC166,'Data from AGSI_Europe'!D:G,2,FALSE)</f>
        <v>1033.7302</v>
      </c>
      <c r="AE166" s="133"/>
      <c r="AH166" s="24"/>
      <c r="AI166" s="24"/>
      <c r="AJ166" s="100"/>
      <c r="AK166" s="45"/>
      <c r="AL166" s="24"/>
      <c r="AM166" s="24"/>
      <c r="AN166" s="100"/>
    </row>
    <row r="167" spans="1:41" x14ac:dyDescent="0.25">
      <c r="A167" s="213"/>
      <c r="B167" s="25">
        <v>40799</v>
      </c>
      <c r="C167" s="68">
        <f>+VLOOKUP(B167,'Data from AGSI_Europe'!D:G,2,FALSE)</f>
        <v>587.57470000000001</v>
      </c>
      <c r="D167" s="24"/>
      <c r="E167" s="25">
        <v>41165</v>
      </c>
      <c r="F167" s="68">
        <f>+VLOOKUP(E167,'Data from AGSI_Europe'!D:G,2,FALSE)</f>
        <v>691.3931</v>
      </c>
      <c r="G167" s="24"/>
      <c r="H167" s="25">
        <v>41530</v>
      </c>
      <c r="I167" s="68">
        <f>+VLOOKUP(H167,'Data from AGSI_Europe'!D:G,2,FALSE)</f>
        <v>639.79899999999998</v>
      </c>
      <c r="J167" s="24"/>
      <c r="K167" s="25">
        <v>41895</v>
      </c>
      <c r="L167" s="68">
        <f>+VLOOKUP(K167,'Data from AGSI_Europe'!D:G,2,FALSE)</f>
        <v>844.93679999999995</v>
      </c>
      <c r="M167" s="24"/>
      <c r="N167" s="25">
        <v>42260</v>
      </c>
      <c r="O167" s="68">
        <f>+VLOOKUP(N167,'Data from AGSI_Europe'!D:G,2,FALSE)</f>
        <v>790.68140000000005</v>
      </c>
      <c r="P167" s="24"/>
      <c r="Q167" s="25">
        <v>42626</v>
      </c>
      <c r="R167" s="68">
        <f>+VLOOKUP(Q167,'Data from AGSI_Europe'!D:G,2,FALSE)</f>
        <v>938.41589999999997</v>
      </c>
      <c r="S167" s="24"/>
      <c r="T167" s="25">
        <v>42991</v>
      </c>
      <c r="U167" s="68">
        <f>+VLOOKUP(T167,'Data from AGSI_Europe'!D:G,2,FALSE)</f>
        <v>873.70399999999995</v>
      </c>
      <c r="V167" s="24"/>
      <c r="W167" s="25">
        <v>43356</v>
      </c>
      <c r="X167" s="68">
        <f>+VLOOKUP(W167,'Data from AGSI_Europe'!D:G,2,FALSE)</f>
        <v>831.41250000000002</v>
      </c>
      <c r="Y167" s="68"/>
      <c r="Z167" s="214">
        <v>43721</v>
      </c>
      <c r="AA167" s="133">
        <f>+VLOOKUP(Z167,'Data from AGSI_Europe'!D:G,2,FALSE)</f>
        <v>1033.7655</v>
      </c>
      <c r="AB167" s="133"/>
      <c r="AC167" s="105">
        <v>44087</v>
      </c>
      <c r="AD167" s="202">
        <f>+VLOOKUP(AC167,'Data from AGSI_Europe'!D:G,2,FALSE)</f>
        <v>1036.6976</v>
      </c>
      <c r="AE167" s="133"/>
      <c r="AH167" s="24"/>
      <c r="AI167" s="24"/>
      <c r="AJ167" s="24"/>
      <c r="AK167" s="24"/>
      <c r="AL167" s="24"/>
      <c r="AM167" s="24"/>
      <c r="AN167" s="24"/>
    </row>
    <row r="168" spans="1:41" x14ac:dyDescent="0.25">
      <c r="A168" s="213"/>
      <c r="B168" s="25">
        <v>40800</v>
      </c>
      <c r="C168" s="68">
        <f>+VLOOKUP(B168,'Data from AGSI_Europe'!D:G,2,FALSE)</f>
        <v>588.41380000000004</v>
      </c>
      <c r="D168" s="24"/>
      <c r="E168" s="25">
        <v>41166</v>
      </c>
      <c r="F168" s="68">
        <f>+VLOOKUP(E168,'Data from AGSI_Europe'!D:G,2,FALSE)</f>
        <v>692.88310000000001</v>
      </c>
      <c r="G168" s="24"/>
      <c r="H168" s="25">
        <v>41531</v>
      </c>
      <c r="I168" s="68">
        <f>+VLOOKUP(H168,'Data from AGSI_Europe'!D:G,2,FALSE)</f>
        <v>642.68290000000002</v>
      </c>
      <c r="J168" s="24"/>
      <c r="K168" s="25">
        <v>41896</v>
      </c>
      <c r="L168" s="68">
        <f>+VLOOKUP(K168,'Data from AGSI_Europe'!D:G,2,FALSE)</f>
        <v>847.0806</v>
      </c>
      <c r="M168" s="24"/>
      <c r="N168" s="25">
        <v>42261</v>
      </c>
      <c r="O168" s="68">
        <f>+VLOOKUP(N168,'Data from AGSI_Europe'!D:G,2,FALSE)</f>
        <v>794.03620000000001</v>
      </c>
      <c r="P168" s="24"/>
      <c r="Q168" s="25">
        <v>42627</v>
      </c>
      <c r="R168" s="68">
        <f>+VLOOKUP(Q168,'Data from AGSI_Europe'!D:G,2,FALSE)</f>
        <v>940.22469999999998</v>
      </c>
      <c r="S168" s="24"/>
      <c r="T168" s="25">
        <v>42992</v>
      </c>
      <c r="U168" s="68">
        <f>+VLOOKUP(T168,'Data from AGSI_Europe'!D:G,2,FALSE)</f>
        <v>875.37710000000004</v>
      </c>
      <c r="V168" s="24"/>
      <c r="W168" s="25">
        <v>43357</v>
      </c>
      <c r="X168" s="68">
        <f>+VLOOKUP(W168,'Data from AGSI_Europe'!D:G,2,FALSE)</f>
        <v>835.56859999999995</v>
      </c>
      <c r="Y168" s="68"/>
      <c r="Z168" s="25">
        <v>43722</v>
      </c>
      <c r="AA168" s="133">
        <f>+VLOOKUP(Z168,'Data from AGSI_Europe'!D:G,2,FALSE)</f>
        <v>1036.3425</v>
      </c>
      <c r="AB168" s="133"/>
      <c r="AC168" s="4">
        <v>44088</v>
      </c>
      <c r="AD168" s="202">
        <f>+VLOOKUP(AC168,'Data from AGSI_Europe'!D:G,2,FALSE)</f>
        <v>1038.2535</v>
      </c>
      <c r="AE168" s="133"/>
      <c r="AH168" s="223"/>
      <c r="AI168" s="223"/>
      <c r="AJ168" s="223"/>
      <c r="AK168" s="134"/>
      <c r="AL168" s="223"/>
      <c r="AM168" s="223"/>
      <c r="AN168" s="223"/>
    </row>
    <row r="169" spans="1:41" x14ac:dyDescent="0.25">
      <c r="A169" s="213"/>
      <c r="B169" s="25">
        <v>40801</v>
      </c>
      <c r="C169" s="68">
        <f>+VLOOKUP(B169,'Data from AGSI_Europe'!D:G,2,FALSE)</f>
        <v>589.15729999999996</v>
      </c>
      <c r="D169" s="38"/>
      <c r="E169" s="25">
        <v>41167</v>
      </c>
      <c r="F169" s="68">
        <f>+VLOOKUP(E169,'Data from AGSI_Europe'!D:G,2,FALSE)</f>
        <v>694.50419999999997</v>
      </c>
      <c r="G169" s="38"/>
      <c r="H169" s="25">
        <v>41532</v>
      </c>
      <c r="I169" s="68">
        <f>+VLOOKUP(H169,'Data from AGSI_Europe'!D:G,2,FALSE)</f>
        <v>645.52390000000003</v>
      </c>
      <c r="J169" s="38"/>
      <c r="K169" s="25">
        <v>41897</v>
      </c>
      <c r="L169" s="68">
        <f>+VLOOKUP(K169,'Data from AGSI_Europe'!D:G,2,FALSE)</f>
        <v>848.42259999999999</v>
      </c>
      <c r="M169" s="38"/>
      <c r="N169" s="25">
        <v>42262</v>
      </c>
      <c r="O169" s="68">
        <f>+VLOOKUP(N169,'Data from AGSI_Europe'!D:G,2,FALSE)</f>
        <v>797.32119999999998</v>
      </c>
      <c r="P169" s="38"/>
      <c r="Q169" s="25">
        <v>42628</v>
      </c>
      <c r="R169" s="68">
        <f>+VLOOKUP(Q169,'Data from AGSI_Europe'!D:G,2,FALSE)</f>
        <v>942.05370000000005</v>
      </c>
      <c r="S169" s="38"/>
      <c r="T169" s="25">
        <v>42993</v>
      </c>
      <c r="U169" s="68">
        <f>+VLOOKUP(T169,'Data from AGSI_Europe'!D:G,2,FALSE)</f>
        <v>876.44979999999998</v>
      </c>
      <c r="V169" s="38"/>
      <c r="W169" s="25">
        <v>43358</v>
      </c>
      <c r="X169" s="68">
        <f>+VLOOKUP(W169,'Data from AGSI_Europe'!D:G,2,FALSE)</f>
        <v>840.63869999999997</v>
      </c>
      <c r="Y169" s="68"/>
      <c r="Z169" s="214">
        <v>43723</v>
      </c>
      <c r="AA169" s="133">
        <f>+VLOOKUP(Z169,'Data from AGSI_Europe'!D:G,2,FALSE)</f>
        <v>1039.0220999999999</v>
      </c>
      <c r="AB169" s="133"/>
      <c r="AC169" s="105">
        <v>44089</v>
      </c>
      <c r="AD169" s="202">
        <f>+VLOOKUP(AC169,'Data from AGSI_Europe'!D:G,2,FALSE)</f>
        <v>1039.472</v>
      </c>
      <c r="AE169" s="133"/>
      <c r="AH169" s="24"/>
      <c r="AI169" s="43"/>
      <c r="AJ169" s="100"/>
      <c r="AK169" s="45"/>
      <c r="AL169" s="24"/>
      <c r="AM169" s="43"/>
      <c r="AN169" s="100"/>
    </row>
    <row r="170" spans="1:41" x14ac:dyDescent="0.25">
      <c r="A170" s="213"/>
      <c r="B170" s="25">
        <v>40802</v>
      </c>
      <c r="C170" s="68">
        <f>+VLOOKUP(B170,'Data from AGSI_Europe'!D:G,2,FALSE)</f>
        <v>590.2251</v>
      </c>
      <c r="D170" s="38"/>
      <c r="E170" s="25">
        <v>41168</v>
      </c>
      <c r="F170" s="68">
        <f>+VLOOKUP(E170,'Data from AGSI_Europe'!D:G,2,FALSE)</f>
        <v>696.32209999999998</v>
      </c>
      <c r="G170" s="38"/>
      <c r="H170" s="25">
        <v>41533</v>
      </c>
      <c r="I170" s="68">
        <f>+VLOOKUP(H170,'Data from AGSI_Europe'!D:G,2,FALSE)</f>
        <v>647.57389999999998</v>
      </c>
      <c r="J170" s="38"/>
      <c r="K170" s="25">
        <v>41898</v>
      </c>
      <c r="L170" s="68">
        <f>+VLOOKUP(K170,'Data from AGSI_Europe'!D:G,2,FALSE)</f>
        <v>849.26089999999999</v>
      </c>
      <c r="M170" s="38"/>
      <c r="N170" s="25">
        <v>42263</v>
      </c>
      <c r="O170" s="68">
        <f>+VLOOKUP(N170,'Data from AGSI_Europe'!D:G,2,FALSE)</f>
        <v>800.28579999999999</v>
      </c>
      <c r="P170" s="38"/>
      <c r="Q170" s="25">
        <v>42629</v>
      </c>
      <c r="R170" s="68">
        <f>+VLOOKUP(Q170,'Data from AGSI_Europe'!D:G,2,FALSE)</f>
        <v>943.99339999999995</v>
      </c>
      <c r="S170" s="38"/>
      <c r="T170" s="25">
        <v>42994</v>
      </c>
      <c r="U170" s="68">
        <f>+VLOOKUP(T170,'Data from AGSI_Europe'!D:G,2,FALSE)</f>
        <v>878.75300000000004</v>
      </c>
      <c r="V170" s="38"/>
      <c r="W170" s="25">
        <v>43359</v>
      </c>
      <c r="X170" s="68">
        <f>+VLOOKUP(W170,'Data from AGSI_Europe'!D:G,2,FALSE)</f>
        <v>845.20240000000001</v>
      </c>
      <c r="Y170" s="68"/>
      <c r="Z170" s="25">
        <v>43724</v>
      </c>
      <c r="AA170" s="133">
        <f>+VLOOKUP(Z170,'Data from AGSI_Europe'!D:G,2,FALSE)</f>
        <v>1041.3137999999999</v>
      </c>
      <c r="AB170" s="133"/>
      <c r="AC170" s="4">
        <v>44090</v>
      </c>
      <c r="AD170" s="202">
        <f>+VLOOKUP(AC170,'Data from AGSI_Europe'!D:G,2,FALSE)</f>
        <v>1040.6097</v>
      </c>
      <c r="AE170" s="133"/>
      <c r="AF170" s="24"/>
      <c r="AG170" s="24"/>
      <c r="AH170" s="24"/>
      <c r="AI170" s="43"/>
      <c r="AJ170" s="100"/>
      <c r="AK170" s="45"/>
      <c r="AL170" s="24"/>
      <c r="AM170" s="43"/>
      <c r="AN170" s="100"/>
      <c r="AO170" s="24"/>
    </row>
    <row r="171" spans="1:41" x14ac:dyDescent="0.25">
      <c r="A171" s="213"/>
      <c r="B171" s="25">
        <v>40803</v>
      </c>
      <c r="C171" s="68">
        <f>+VLOOKUP(B171,'Data from AGSI_Europe'!D:G,2,FALSE)</f>
        <v>591.50649999999996</v>
      </c>
      <c r="D171" s="24"/>
      <c r="E171" s="25">
        <v>41169</v>
      </c>
      <c r="F171" s="68">
        <f>+VLOOKUP(E171,'Data from AGSI_Europe'!D:G,2,FALSE)</f>
        <v>697.22829999999999</v>
      </c>
      <c r="G171" s="24"/>
      <c r="H171" s="25">
        <v>41534</v>
      </c>
      <c r="I171" s="68">
        <f>+VLOOKUP(H171,'Data from AGSI_Europe'!D:G,2,FALSE)</f>
        <v>649.41269999999997</v>
      </c>
      <c r="J171" s="24"/>
      <c r="K171" s="25">
        <v>41899</v>
      </c>
      <c r="L171" s="68">
        <f>+VLOOKUP(K171,'Data from AGSI_Europe'!D:G,2,FALSE)</f>
        <v>850.36440000000005</v>
      </c>
      <c r="M171" s="24"/>
      <c r="N171" s="25">
        <v>42264</v>
      </c>
      <c r="O171" s="68">
        <f>+VLOOKUP(N171,'Data from AGSI_Europe'!D:G,2,FALSE)</f>
        <v>803.25350000000003</v>
      </c>
      <c r="P171" s="24"/>
      <c r="Q171" s="25">
        <v>42630</v>
      </c>
      <c r="R171" s="68">
        <f>+VLOOKUP(Q171,'Data from AGSI_Europe'!D:G,2,FALSE)</f>
        <v>946.69849999999997</v>
      </c>
      <c r="S171" s="24"/>
      <c r="T171" s="25">
        <v>42995</v>
      </c>
      <c r="U171" s="68">
        <f>+VLOOKUP(T171,'Data from AGSI_Europe'!D:G,2,FALSE)</f>
        <v>880.97619999999995</v>
      </c>
      <c r="V171" s="24"/>
      <c r="W171" s="25">
        <v>43360</v>
      </c>
      <c r="X171" s="68">
        <f>+VLOOKUP(W171,'Data from AGSI_Europe'!D:G,2,FALSE)</f>
        <v>848.38699999999994</v>
      </c>
      <c r="Y171" s="68"/>
      <c r="Z171" s="214">
        <v>43725</v>
      </c>
      <c r="AA171" s="133">
        <f>+VLOOKUP(Z171,'Data from AGSI_Europe'!D:G,2,FALSE)</f>
        <v>1042.8444</v>
      </c>
      <c r="AB171" s="133"/>
      <c r="AC171" s="105">
        <v>44091</v>
      </c>
      <c r="AD171" s="202">
        <f>+VLOOKUP(AC171,'Data from AGSI_Europe'!D:G,2,FALSE)</f>
        <v>1040.1895999999999</v>
      </c>
      <c r="AE171" s="133"/>
      <c r="AF171" s="24"/>
      <c r="AG171" s="24"/>
      <c r="AH171" s="24"/>
      <c r="AI171" s="24"/>
      <c r="AJ171" s="100"/>
      <c r="AK171" s="45"/>
      <c r="AL171" s="24"/>
      <c r="AM171" s="24"/>
      <c r="AN171" s="100"/>
      <c r="AO171" s="24"/>
    </row>
    <row r="172" spans="1:41" x14ac:dyDescent="0.25">
      <c r="A172" s="213"/>
      <c r="B172" s="25">
        <v>40804</v>
      </c>
      <c r="C172" s="68">
        <f>+VLOOKUP(B172,'Data from AGSI_Europe'!D:G,2,FALSE)</f>
        <v>592.86419999999998</v>
      </c>
      <c r="D172" s="24"/>
      <c r="E172" s="25">
        <v>41170</v>
      </c>
      <c r="F172" s="68">
        <f>+VLOOKUP(E172,'Data from AGSI_Europe'!D:G,2,FALSE)</f>
        <v>698.05820000000006</v>
      </c>
      <c r="G172" s="24"/>
      <c r="H172" s="25">
        <v>41535</v>
      </c>
      <c r="I172" s="68">
        <f>+VLOOKUP(H172,'Data from AGSI_Europe'!D:G,2,FALSE)</f>
        <v>651.00319999999999</v>
      </c>
      <c r="J172" s="24"/>
      <c r="K172" s="25">
        <v>41900</v>
      </c>
      <c r="L172" s="68">
        <f>+VLOOKUP(K172,'Data from AGSI_Europe'!D:G,2,FALSE)</f>
        <v>851.64189999999996</v>
      </c>
      <c r="M172" s="24"/>
      <c r="N172" s="25">
        <v>42265</v>
      </c>
      <c r="O172" s="68">
        <f>+VLOOKUP(N172,'Data from AGSI_Europe'!D:G,2,FALSE)</f>
        <v>806.32510000000002</v>
      </c>
      <c r="P172" s="24"/>
      <c r="Q172" s="25">
        <v>42631</v>
      </c>
      <c r="R172" s="68">
        <f>+VLOOKUP(Q172,'Data from AGSI_Europe'!D:G,2,FALSE)</f>
        <v>949.63009999999997</v>
      </c>
      <c r="S172" s="24"/>
      <c r="T172" s="25">
        <v>42996</v>
      </c>
      <c r="U172" s="68">
        <f>+VLOOKUP(T172,'Data from AGSI_Europe'!D:G,2,FALSE)</f>
        <v>881.48069999999996</v>
      </c>
      <c r="V172" s="24"/>
      <c r="W172" s="25">
        <v>43361</v>
      </c>
      <c r="X172" s="68">
        <f>+VLOOKUP(W172,'Data from AGSI_Europe'!D:G,2,FALSE)</f>
        <v>851.79319999999996</v>
      </c>
      <c r="Y172" s="68"/>
      <c r="Z172" s="25">
        <v>43726</v>
      </c>
      <c r="AA172" s="133">
        <f>+VLOOKUP(Z172,'Data from AGSI_Europe'!D:G,2,FALSE)</f>
        <v>1044.1652999999999</v>
      </c>
      <c r="AB172" s="133"/>
      <c r="AC172" s="4">
        <v>44092</v>
      </c>
      <c r="AD172" s="202">
        <f>+VLOOKUP(AC172,'Data from AGSI_Europe'!D:G,2,FALSE)</f>
        <v>1041.7293999999999</v>
      </c>
      <c r="AE172" s="133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</row>
    <row r="173" spans="1:41" x14ac:dyDescent="0.25">
      <c r="A173" s="213"/>
      <c r="B173" s="25">
        <v>40805</v>
      </c>
      <c r="C173" s="68">
        <f>+VLOOKUP(B173,'Data from AGSI_Europe'!D:G,2,FALSE)</f>
        <v>593.60389999999995</v>
      </c>
      <c r="D173" s="24"/>
      <c r="E173" s="25">
        <v>41171</v>
      </c>
      <c r="F173" s="68">
        <f>+VLOOKUP(E173,'Data from AGSI_Europe'!D:G,2,FALSE)</f>
        <v>699.10059999999999</v>
      </c>
      <c r="G173" s="24"/>
      <c r="H173" s="25">
        <v>41536</v>
      </c>
      <c r="I173" s="68">
        <f>+VLOOKUP(H173,'Data from AGSI_Europe'!D:G,2,FALSE)</f>
        <v>652.38340000000005</v>
      </c>
      <c r="J173" s="24"/>
      <c r="K173" s="25">
        <v>41901</v>
      </c>
      <c r="L173" s="68">
        <f>+VLOOKUP(K173,'Data from AGSI_Europe'!D:G,2,FALSE)</f>
        <v>852.96439999999996</v>
      </c>
      <c r="M173" s="24"/>
      <c r="N173" s="25">
        <v>42266</v>
      </c>
      <c r="O173" s="68">
        <f>+VLOOKUP(N173,'Data from AGSI_Europe'!D:G,2,FALSE)</f>
        <v>810.16309999999999</v>
      </c>
      <c r="P173" s="24"/>
      <c r="Q173" s="25">
        <v>42632</v>
      </c>
      <c r="R173" s="68">
        <f>+VLOOKUP(Q173,'Data from AGSI_Europe'!D:G,2,FALSE)</f>
        <v>951.34900000000005</v>
      </c>
      <c r="S173" s="24"/>
      <c r="T173" s="25">
        <v>42997</v>
      </c>
      <c r="U173" s="68">
        <f>+VLOOKUP(T173,'Data from AGSI_Europe'!D:G,2,FALSE)</f>
        <v>882.07360000000006</v>
      </c>
      <c r="V173" s="24"/>
      <c r="W173" s="25">
        <v>43362</v>
      </c>
      <c r="X173" s="68">
        <f>+VLOOKUP(W173,'Data from AGSI_Europe'!D:G,2,FALSE)</f>
        <v>855.26340000000005</v>
      </c>
      <c r="Y173" s="68"/>
      <c r="Z173" s="214">
        <v>43727</v>
      </c>
      <c r="AA173" s="133">
        <f>+VLOOKUP(Z173,'Data from AGSI_Europe'!D:G,2,FALSE)</f>
        <v>1044.7743</v>
      </c>
      <c r="AB173" s="133"/>
      <c r="AC173" s="105">
        <v>44093</v>
      </c>
      <c r="AD173" s="202">
        <f>+VLOOKUP(AC173,'Data from AGSI_Europe'!D:G,2,FALSE)</f>
        <v>1043.9523999999999</v>
      </c>
      <c r="AE173" s="133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</row>
    <row r="174" spans="1:41" x14ac:dyDescent="0.25">
      <c r="A174" s="213"/>
      <c r="B174" s="25">
        <v>40806</v>
      </c>
      <c r="C174" s="68">
        <f>+VLOOKUP(B174,'Data from AGSI_Europe'!D:G,2,FALSE)</f>
        <v>594.15880000000004</v>
      </c>
      <c r="D174" s="24"/>
      <c r="E174" s="25">
        <v>41172</v>
      </c>
      <c r="F174" s="68">
        <f>+VLOOKUP(E174,'Data from AGSI_Europe'!D:G,2,FALSE)</f>
        <v>700.09540000000004</v>
      </c>
      <c r="G174" s="24"/>
      <c r="H174" s="25">
        <v>41537</v>
      </c>
      <c r="I174" s="68">
        <f>+VLOOKUP(H174,'Data from AGSI_Europe'!D:G,2,FALSE)</f>
        <v>655.02409999999998</v>
      </c>
      <c r="J174" s="24"/>
      <c r="K174" s="25">
        <v>41902</v>
      </c>
      <c r="L174" s="68">
        <f>+VLOOKUP(K174,'Data from AGSI_Europe'!D:G,2,FALSE)</f>
        <v>854.62869999999998</v>
      </c>
      <c r="M174" s="24"/>
      <c r="N174" s="25">
        <v>42267</v>
      </c>
      <c r="O174" s="68">
        <f>+VLOOKUP(N174,'Data from AGSI_Europe'!D:G,2,FALSE)</f>
        <v>814.0806</v>
      </c>
      <c r="P174" s="24"/>
      <c r="Q174" s="25">
        <v>42633</v>
      </c>
      <c r="R174" s="68">
        <f>+VLOOKUP(Q174,'Data from AGSI_Europe'!D:G,2,FALSE)</f>
        <v>953.00559999999996</v>
      </c>
      <c r="S174" s="24"/>
      <c r="T174" s="25">
        <v>42998</v>
      </c>
      <c r="U174" s="68">
        <f>+VLOOKUP(T174,'Data from AGSI_Europe'!D:G,2,FALSE)</f>
        <v>882.87049999999999</v>
      </c>
      <c r="V174" s="24"/>
      <c r="W174" s="25">
        <v>43363</v>
      </c>
      <c r="X174" s="68">
        <f>+VLOOKUP(W174,'Data from AGSI_Europe'!D:G,2,FALSE)</f>
        <v>857.1825</v>
      </c>
      <c r="Y174" s="68"/>
      <c r="Z174" s="25">
        <v>43728</v>
      </c>
      <c r="AA174" s="133">
        <f>+VLOOKUP(Z174,'Data from AGSI_Europe'!D:G,2,FALSE)</f>
        <v>1045.9911</v>
      </c>
      <c r="AB174" s="133"/>
      <c r="AC174" s="4">
        <v>44094</v>
      </c>
      <c r="AD174" s="202">
        <f>+VLOOKUP(AC174,'Data from AGSI_Europe'!D:G,2,FALSE)</f>
        <v>1046.155</v>
      </c>
      <c r="AE174" s="133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</row>
    <row r="175" spans="1:41" x14ac:dyDescent="0.25">
      <c r="A175" s="213"/>
      <c r="B175" s="25">
        <v>40807</v>
      </c>
      <c r="C175" s="68">
        <f>+VLOOKUP(B175,'Data from AGSI_Europe'!D:G,2,FALSE)</f>
        <v>594.78480000000002</v>
      </c>
      <c r="D175" s="75"/>
      <c r="E175" s="25">
        <v>41173</v>
      </c>
      <c r="F175" s="68">
        <f>+VLOOKUP(E175,'Data from AGSI_Europe'!D:G,2,FALSE)</f>
        <v>701.27009999999996</v>
      </c>
      <c r="G175" s="38"/>
      <c r="H175" s="25">
        <v>41538</v>
      </c>
      <c r="I175" s="68">
        <f>+VLOOKUP(H175,'Data from AGSI_Europe'!D:G,2,FALSE)</f>
        <v>657.21159999999998</v>
      </c>
      <c r="J175" s="38"/>
      <c r="K175" s="25">
        <v>41903</v>
      </c>
      <c r="L175" s="68">
        <f>+VLOOKUP(K175,'Data from AGSI_Europe'!D:G,2,FALSE)</f>
        <v>856.56219999999996</v>
      </c>
      <c r="M175" s="38"/>
      <c r="N175" s="25">
        <v>42268</v>
      </c>
      <c r="O175" s="68">
        <f>+VLOOKUP(N175,'Data from AGSI_Europe'!D:G,2,FALSE)</f>
        <v>817.15219999999999</v>
      </c>
      <c r="P175" s="38"/>
      <c r="Q175" s="25">
        <v>42634</v>
      </c>
      <c r="R175" s="68">
        <f>+VLOOKUP(Q175,'Data from AGSI_Europe'!D:G,2,FALSE)</f>
        <v>955.22130000000004</v>
      </c>
      <c r="S175" s="38"/>
      <c r="T175" s="25">
        <v>42999</v>
      </c>
      <c r="U175" s="68">
        <f>+VLOOKUP(T175,'Data from AGSI_Europe'!D:G,2,FALSE)</f>
        <v>877.95740000000001</v>
      </c>
      <c r="V175" s="75"/>
      <c r="W175" s="25">
        <v>43364</v>
      </c>
      <c r="X175" s="68">
        <f>+VLOOKUP(W175,'Data from AGSI_Europe'!D:G,2,FALSE)</f>
        <v>859.13760000000002</v>
      </c>
      <c r="Y175" s="68"/>
      <c r="Z175" s="214">
        <v>43729</v>
      </c>
      <c r="AA175" s="133">
        <f>+VLOOKUP(Z175,'Data from AGSI_Europe'!D:G,2,FALSE)</f>
        <v>1048.2754</v>
      </c>
      <c r="AB175" s="133"/>
      <c r="AC175" s="105">
        <v>44095</v>
      </c>
      <c r="AD175" s="202">
        <f>+VLOOKUP(AC175,'Data from AGSI_Europe'!D:G,2,FALSE)</f>
        <v>1046.9973</v>
      </c>
      <c r="AE175" s="133"/>
      <c r="AF175" s="24"/>
      <c r="AG175" s="24"/>
      <c r="AH175" s="215"/>
      <c r="AI175" s="215"/>
      <c r="AJ175" s="215"/>
      <c r="AK175" s="24"/>
      <c r="AL175" s="189"/>
      <c r="AM175" s="189"/>
      <c r="AN175" s="189"/>
      <c r="AO175" s="24"/>
    </row>
    <row r="176" spans="1:41" x14ac:dyDescent="0.25">
      <c r="A176" s="213"/>
      <c r="B176" s="25">
        <v>40808</v>
      </c>
      <c r="C176" s="68">
        <f>+VLOOKUP(B176,'Data from AGSI_Europe'!D:G,2,FALSE)</f>
        <v>595.48710000000005</v>
      </c>
      <c r="D176" s="38"/>
      <c r="E176" s="25">
        <v>41174</v>
      </c>
      <c r="F176" s="68">
        <f>+VLOOKUP(E176,'Data from AGSI_Europe'!D:G,2,FALSE)</f>
        <v>702.923</v>
      </c>
      <c r="G176" s="38"/>
      <c r="H176" s="25">
        <v>41539</v>
      </c>
      <c r="I176" s="68">
        <f>+VLOOKUP(H176,'Data from AGSI_Europe'!D:G,2,FALSE)</f>
        <v>659.74030000000005</v>
      </c>
      <c r="J176" s="38"/>
      <c r="K176" s="25">
        <v>41904</v>
      </c>
      <c r="L176" s="68">
        <f>+VLOOKUP(K176,'Data from AGSI_Europe'!D:G,2,FALSE)</f>
        <v>857.66039999999998</v>
      </c>
      <c r="M176" s="38"/>
      <c r="N176" s="25">
        <v>42269</v>
      </c>
      <c r="O176" s="68">
        <f>+VLOOKUP(N176,'Data from AGSI_Europe'!D:G,2,FALSE)</f>
        <v>819.61249999999995</v>
      </c>
      <c r="P176" s="38"/>
      <c r="Q176" s="25">
        <v>42635</v>
      </c>
      <c r="R176" s="68">
        <f>+VLOOKUP(Q176,'Data from AGSI_Europe'!D:G,2,FALSE)</f>
        <v>954.09580000000005</v>
      </c>
      <c r="S176" s="38"/>
      <c r="T176" s="25">
        <v>43000</v>
      </c>
      <c r="U176" s="68">
        <f>+VLOOKUP(T176,'Data from AGSI_Europe'!D:G,2,FALSE)</f>
        <v>879.90210000000002</v>
      </c>
      <c r="V176" s="38"/>
      <c r="W176" s="25">
        <v>43365</v>
      </c>
      <c r="X176" s="68">
        <f>+VLOOKUP(W176,'Data from AGSI_Europe'!D:G,2,FALSE)</f>
        <v>863.96310000000005</v>
      </c>
      <c r="Y176" s="68"/>
      <c r="Z176" s="25">
        <v>43730</v>
      </c>
      <c r="AA176" s="133">
        <f>+VLOOKUP(Z176,'Data from AGSI_Europe'!D:G,2,FALSE)</f>
        <v>1049.8976</v>
      </c>
      <c r="AB176" s="133"/>
      <c r="AC176" s="4">
        <v>44096</v>
      </c>
      <c r="AD176" s="202">
        <f>+VLOOKUP(AC176,'Data from AGSI_Europe'!D:G,2,FALSE)</f>
        <v>1047.9992999999999</v>
      </c>
      <c r="AE176" s="133"/>
      <c r="AF176" s="24"/>
      <c r="AG176" s="24"/>
      <c r="AH176" s="24"/>
      <c r="AI176" s="43"/>
      <c r="AJ176" s="100"/>
      <c r="AK176" s="24"/>
      <c r="AL176" s="24"/>
      <c r="AM176" s="43"/>
      <c r="AN176" s="100"/>
      <c r="AO176" s="24"/>
    </row>
    <row r="177" spans="1:41" x14ac:dyDescent="0.25">
      <c r="A177" s="213"/>
      <c r="B177" s="25">
        <v>40809</v>
      </c>
      <c r="C177" s="68">
        <f>+VLOOKUP(B177,'Data from AGSI_Europe'!D:G,2,FALSE)</f>
        <v>595.97239999999999</v>
      </c>
      <c r="D177" s="24"/>
      <c r="E177" s="25">
        <v>41175</v>
      </c>
      <c r="F177" s="68">
        <f>+VLOOKUP(E177,'Data from AGSI_Europe'!D:G,2,FALSE)</f>
        <v>704.44110000000001</v>
      </c>
      <c r="G177" s="24"/>
      <c r="H177" s="25">
        <v>41540</v>
      </c>
      <c r="I177" s="68">
        <f>+VLOOKUP(H177,'Data from AGSI_Europe'!D:G,2,FALSE)</f>
        <v>661.40989999999999</v>
      </c>
      <c r="J177" s="24"/>
      <c r="K177" s="25">
        <v>41905</v>
      </c>
      <c r="L177" s="68">
        <f>+VLOOKUP(K177,'Data from AGSI_Europe'!D:G,2,FALSE)</f>
        <v>857.86800000000005</v>
      </c>
      <c r="M177" s="24"/>
      <c r="N177" s="25">
        <v>42270</v>
      </c>
      <c r="O177" s="68">
        <f>+VLOOKUP(N177,'Data from AGSI_Europe'!D:G,2,FALSE)</f>
        <v>821.87519999999995</v>
      </c>
      <c r="P177" s="24"/>
      <c r="Q177" s="25">
        <v>42636</v>
      </c>
      <c r="R177" s="68">
        <f>+VLOOKUP(Q177,'Data from AGSI_Europe'!D:G,2,FALSE)</f>
        <v>956.2989</v>
      </c>
      <c r="S177" s="24"/>
      <c r="T177" s="25">
        <v>43001</v>
      </c>
      <c r="U177" s="68">
        <f>+VLOOKUP(T177,'Data from AGSI_Europe'!D:G,2,FALSE)</f>
        <v>883.29219999999998</v>
      </c>
      <c r="V177" s="24"/>
      <c r="W177" s="25">
        <v>43366</v>
      </c>
      <c r="X177" s="68">
        <f>+VLOOKUP(W177,'Data from AGSI_Europe'!D:G,2,FALSE)</f>
        <v>868.05409999999995</v>
      </c>
      <c r="Y177" s="68"/>
      <c r="Z177" s="214">
        <v>43731</v>
      </c>
      <c r="AA177" s="133">
        <f>+VLOOKUP(Z177,'Data from AGSI_Europe'!D:G,2,FALSE)</f>
        <v>1051.0616</v>
      </c>
      <c r="AB177" s="133"/>
      <c r="AC177" s="105">
        <v>44097</v>
      </c>
      <c r="AD177" s="202">
        <f>+VLOOKUP(AC177,'Data from AGSI_Europe'!D:G,2,FALSE)</f>
        <v>1049.0391</v>
      </c>
      <c r="AE177" s="133"/>
      <c r="AF177" s="24"/>
      <c r="AG177" s="24"/>
      <c r="AH177" s="24"/>
      <c r="AI177" s="43"/>
      <c r="AJ177" s="100"/>
      <c r="AK177" s="24"/>
      <c r="AL177" s="24"/>
      <c r="AM177" s="43"/>
      <c r="AN177" s="100"/>
      <c r="AO177" s="24"/>
    </row>
    <row r="178" spans="1:41" x14ac:dyDescent="0.25">
      <c r="A178" s="213"/>
      <c r="B178" s="25">
        <v>40810</v>
      </c>
      <c r="C178" s="68">
        <f>+VLOOKUP(B178,'Data from AGSI_Europe'!D:G,2,FALSE)</f>
        <v>596.79560000000004</v>
      </c>
      <c r="D178" s="24"/>
      <c r="E178" s="25">
        <v>41176</v>
      </c>
      <c r="F178" s="68">
        <f>+VLOOKUP(E178,'Data from AGSI_Europe'!D:G,2,FALSE)</f>
        <v>705.77149999999995</v>
      </c>
      <c r="G178" s="24"/>
      <c r="H178" s="25">
        <v>41541</v>
      </c>
      <c r="I178" s="68">
        <f>+VLOOKUP(H178,'Data from AGSI_Europe'!D:G,2,FALSE)</f>
        <v>663.06470000000002</v>
      </c>
      <c r="J178" s="24"/>
      <c r="K178" s="25">
        <v>41906</v>
      </c>
      <c r="L178" s="68">
        <f>+VLOOKUP(K178,'Data from AGSI_Europe'!D:G,2,FALSE)</f>
        <v>858.45809999999994</v>
      </c>
      <c r="M178" s="24"/>
      <c r="N178" s="25">
        <v>42271</v>
      </c>
      <c r="O178" s="68">
        <f>+VLOOKUP(N178,'Data from AGSI_Europe'!D:G,2,FALSE)</f>
        <v>823.50149999999996</v>
      </c>
      <c r="P178" s="24"/>
      <c r="Q178" s="25">
        <v>42637</v>
      </c>
      <c r="R178" s="68">
        <f>+VLOOKUP(Q178,'Data from AGSI_Europe'!D:G,2,FALSE)</f>
        <v>959.36090000000002</v>
      </c>
      <c r="S178" s="24"/>
      <c r="T178" s="25">
        <v>43002</v>
      </c>
      <c r="U178" s="68">
        <f>+VLOOKUP(T178,'Data from AGSI_Europe'!D:G,2,FALSE)</f>
        <v>886.92520000000002</v>
      </c>
      <c r="V178" s="24"/>
      <c r="W178" s="25">
        <v>43367</v>
      </c>
      <c r="X178" s="68">
        <f>+VLOOKUP(W178,'Data from AGSI_Europe'!D:G,2,FALSE)</f>
        <v>869.95910000000003</v>
      </c>
      <c r="Y178" s="68"/>
      <c r="Z178" s="25">
        <v>43732</v>
      </c>
      <c r="AA178" s="133">
        <f>+VLOOKUP(Z178,'Data from AGSI_Europe'!D:G,2,FALSE)</f>
        <v>1052.5999999999999</v>
      </c>
      <c r="AB178" s="133"/>
      <c r="AC178" s="4">
        <v>44098</v>
      </c>
      <c r="AD178" s="202">
        <f>+VLOOKUP(AC178,'Data from AGSI_Europe'!D:G,2,FALSE)</f>
        <v>1050.4159</v>
      </c>
      <c r="AE178" s="133"/>
      <c r="AF178" s="24"/>
      <c r="AG178" s="24"/>
      <c r="AH178" s="24"/>
      <c r="AI178" s="216"/>
      <c r="AJ178" s="100"/>
      <c r="AK178" s="134"/>
      <c r="AL178" s="24"/>
      <c r="AM178" s="24"/>
      <c r="AN178" s="100"/>
      <c r="AO178" s="24"/>
    </row>
    <row r="179" spans="1:41" x14ac:dyDescent="0.25">
      <c r="A179" s="213"/>
      <c r="B179" s="25">
        <v>40811</v>
      </c>
      <c r="C179" s="68">
        <f>+VLOOKUP(B179,'Data from AGSI_Europe'!D:G,2,FALSE)</f>
        <v>597.79240000000004</v>
      </c>
      <c r="D179" s="38"/>
      <c r="E179" s="25">
        <v>41177</v>
      </c>
      <c r="F179" s="68">
        <f>+VLOOKUP(E179,'Data from AGSI_Europe'!D:G,2,FALSE)</f>
        <v>706.93029999999999</v>
      </c>
      <c r="G179" s="38"/>
      <c r="H179" s="25">
        <v>41542</v>
      </c>
      <c r="I179" s="68">
        <f>+VLOOKUP(H179,'Data from AGSI_Europe'!D:G,2,FALSE)</f>
        <v>664.37630000000001</v>
      </c>
      <c r="J179" s="38"/>
      <c r="K179" s="25">
        <v>41907</v>
      </c>
      <c r="L179" s="68">
        <f>+VLOOKUP(K179,'Data from AGSI_Europe'!D:G,2,FALSE)</f>
        <v>859.00080000000003</v>
      </c>
      <c r="M179" s="38"/>
      <c r="N179" s="25">
        <v>42272</v>
      </c>
      <c r="O179" s="68">
        <f>+VLOOKUP(N179,'Data from AGSI_Europe'!D:G,2,FALSE)</f>
        <v>825.66250000000002</v>
      </c>
      <c r="P179" s="38"/>
      <c r="Q179" s="25">
        <v>42638</v>
      </c>
      <c r="R179" s="68">
        <f>+VLOOKUP(Q179,'Data from AGSI_Europe'!D:G,2,FALSE)</f>
        <v>962.43489999999997</v>
      </c>
      <c r="S179" s="38"/>
      <c r="T179" s="25">
        <v>43003</v>
      </c>
      <c r="U179" s="68">
        <f>+VLOOKUP(T179,'Data from AGSI_Europe'!D:G,2,FALSE)</f>
        <v>888.47990000000004</v>
      </c>
      <c r="V179" s="38"/>
      <c r="W179" s="25">
        <v>43368</v>
      </c>
      <c r="X179" s="68">
        <f>+VLOOKUP(W179,'Data from AGSI_Europe'!D:G,2,FALSE)</f>
        <v>871.45429999999999</v>
      </c>
      <c r="Y179" s="68"/>
      <c r="Z179" s="214">
        <v>43733</v>
      </c>
      <c r="AA179" s="133">
        <f>+VLOOKUP(Z179,'Data from AGSI_Europe'!D:G,2,FALSE)</f>
        <v>1053.2348999999999</v>
      </c>
      <c r="AB179" s="133"/>
      <c r="AC179" s="105">
        <v>44099</v>
      </c>
      <c r="AD179" s="202">
        <f>+VLOOKUP(AC179,'Data from AGSI_Europe'!D:G,2,FALSE)</f>
        <v>1051.7139999999999</v>
      </c>
      <c r="AE179" s="133"/>
      <c r="AF179" s="24"/>
      <c r="AG179" s="24"/>
      <c r="AH179" s="24"/>
      <c r="AI179" s="24"/>
      <c r="AJ179" s="24"/>
      <c r="AK179" s="45"/>
      <c r="AL179" s="24"/>
      <c r="AM179" s="24"/>
      <c r="AN179" s="24"/>
      <c r="AO179" s="24"/>
    </row>
    <row r="180" spans="1:41" x14ac:dyDescent="0.25">
      <c r="A180" s="213"/>
      <c r="B180" s="25">
        <v>40812</v>
      </c>
      <c r="C180" s="68">
        <f>+VLOOKUP(B180,'Data from AGSI_Europe'!D:G,2,FALSE)</f>
        <v>598.5154</v>
      </c>
      <c r="D180" s="38"/>
      <c r="E180" s="25">
        <v>41178</v>
      </c>
      <c r="F180" s="68">
        <f>+VLOOKUP(E180,'Data from AGSI_Europe'!D:G,2,FALSE)</f>
        <v>708.01149999999996</v>
      </c>
      <c r="G180" s="38"/>
      <c r="H180" s="25">
        <v>41543</v>
      </c>
      <c r="I180" s="68">
        <f>+VLOOKUP(H180,'Data from AGSI_Europe'!D:G,2,FALSE)</f>
        <v>665.5018</v>
      </c>
      <c r="J180" s="38"/>
      <c r="K180" s="25">
        <v>41908</v>
      </c>
      <c r="L180" s="68">
        <f>+VLOOKUP(K180,'Data from AGSI_Europe'!D:G,2,FALSE)</f>
        <v>859.56759999999997</v>
      </c>
      <c r="M180" s="38"/>
      <c r="N180" s="25">
        <v>42273</v>
      </c>
      <c r="O180" s="68">
        <f>+VLOOKUP(N180,'Data from AGSI_Europe'!D:G,2,FALSE)</f>
        <v>828.51959999999997</v>
      </c>
      <c r="P180" s="38"/>
      <c r="Q180" s="25">
        <v>42639</v>
      </c>
      <c r="R180" s="68">
        <f>+VLOOKUP(Q180,'Data from AGSI_Europe'!D:G,2,FALSE)</f>
        <v>963.9085</v>
      </c>
      <c r="S180" s="38"/>
      <c r="T180" s="25">
        <v>43004</v>
      </c>
      <c r="U180" s="68">
        <f>+VLOOKUP(T180,'Data from AGSI_Europe'!D:G,2,FALSE)</f>
        <v>890.49419999999998</v>
      </c>
      <c r="V180" s="38"/>
      <c r="W180" s="25">
        <v>43369</v>
      </c>
      <c r="X180" s="68">
        <f>+VLOOKUP(W180,'Data from AGSI_Europe'!D:G,2,FALSE)</f>
        <v>872.96159999999998</v>
      </c>
      <c r="Y180" s="68"/>
      <c r="Z180" s="25">
        <v>43734</v>
      </c>
      <c r="AA180" s="133">
        <f>+VLOOKUP(Z180,'Data from AGSI_Europe'!D:G,2,FALSE)</f>
        <v>1054.4632999999999</v>
      </c>
      <c r="AB180" s="133"/>
      <c r="AC180" s="4">
        <v>44100</v>
      </c>
      <c r="AD180" s="202">
        <f>+VLOOKUP(AC180,'Data from AGSI_Europe'!D:G,2,FALSE)</f>
        <v>1053.3068000000001</v>
      </c>
      <c r="AE180" s="133"/>
      <c r="AF180" s="24"/>
      <c r="AG180" s="24"/>
      <c r="AH180" s="24"/>
      <c r="AI180" s="24"/>
      <c r="AJ180" s="24"/>
      <c r="AK180" s="45"/>
      <c r="AL180" s="24"/>
      <c r="AM180" s="24"/>
      <c r="AN180" s="24"/>
      <c r="AO180" s="24"/>
    </row>
    <row r="181" spans="1:41" x14ac:dyDescent="0.25">
      <c r="A181" s="15"/>
      <c r="B181" s="4">
        <v>40813</v>
      </c>
      <c r="C181" s="65">
        <f>+VLOOKUP(B181,'Data from AGSI_Europe'!D:G,2,FALSE)</f>
        <v>599.14790000000005</v>
      </c>
      <c r="E181" s="4">
        <v>41179</v>
      </c>
      <c r="F181" s="65">
        <f>+VLOOKUP(E181,'Data from AGSI_Europe'!D:G,2,FALSE)</f>
        <v>709.23519999999996</v>
      </c>
      <c r="H181" s="4">
        <v>41544</v>
      </c>
      <c r="I181" s="65">
        <f>+VLOOKUP(H181,'Data from AGSI_Europe'!D:G,2,FALSE)</f>
        <v>666.84119999999996</v>
      </c>
      <c r="K181" s="4">
        <v>41909</v>
      </c>
      <c r="L181" s="65">
        <f>+VLOOKUP(K181,'Data from AGSI_Europe'!D:G,2,FALSE)</f>
        <v>861.45989999999995</v>
      </c>
      <c r="N181" s="4">
        <v>42274</v>
      </c>
      <c r="O181" s="65">
        <f>+VLOOKUP(N181,'Data from AGSI_Europe'!D:G,2,FALSE)</f>
        <v>831.4547</v>
      </c>
      <c r="Q181" s="4">
        <v>42640</v>
      </c>
      <c r="R181" s="65">
        <f>+VLOOKUP(Q181,'Data from AGSI_Europe'!D:G,2,FALSE)</f>
        <v>965.55219999999997</v>
      </c>
      <c r="T181" s="4">
        <v>43005</v>
      </c>
      <c r="U181" s="65">
        <f>+VLOOKUP(T181,'Data from AGSI_Europe'!D:G,2,FALSE)</f>
        <v>892.09119999999996</v>
      </c>
      <c r="W181" s="4">
        <v>43370</v>
      </c>
      <c r="X181" s="65">
        <f>+VLOOKUP(W181,'Data from AGSI_Europe'!D:G,2,FALSE)</f>
        <v>875.2115</v>
      </c>
      <c r="Y181" s="65"/>
      <c r="Z181" s="105">
        <v>43735</v>
      </c>
      <c r="AA181" s="133">
        <f>+VLOOKUP(Z181,'Data from AGSI_Europe'!D:G,2,FALSE)</f>
        <v>1055.9967999999999</v>
      </c>
      <c r="AB181" s="133"/>
      <c r="AC181" s="105">
        <v>44101</v>
      </c>
      <c r="AD181" s="202">
        <f>+VLOOKUP(AC181,'Data from AGSI_Europe'!D:G,2,FALSE)</f>
        <v>1054.6541999999999</v>
      </c>
      <c r="AE181" s="133"/>
      <c r="AF181" s="24"/>
      <c r="AG181" s="24"/>
      <c r="AH181" s="24"/>
      <c r="AI181" s="24"/>
      <c r="AJ181" s="24"/>
      <c r="AK181" s="45"/>
      <c r="AL181" s="24"/>
      <c r="AM181" s="24"/>
      <c r="AN181" s="24"/>
      <c r="AO181" s="24"/>
    </row>
    <row r="182" spans="1:41" x14ac:dyDescent="0.25">
      <c r="A182" s="15"/>
      <c r="B182" s="4">
        <v>40814</v>
      </c>
      <c r="C182" s="65">
        <f>+VLOOKUP(B182,'Data from AGSI_Europe'!D:G,2,FALSE)</f>
        <v>599.69970000000001</v>
      </c>
      <c r="E182" s="4">
        <v>41180</v>
      </c>
      <c r="F182" s="65">
        <f>+VLOOKUP(E182,'Data from AGSI_Europe'!D:G,2,FALSE)</f>
        <v>710.75369999999998</v>
      </c>
      <c r="H182" s="4">
        <v>41545</v>
      </c>
      <c r="I182" s="65">
        <f>+VLOOKUP(H182,'Data from AGSI_Europe'!D:G,2,FALSE)</f>
        <v>669.24390000000005</v>
      </c>
      <c r="K182" s="4">
        <v>41910</v>
      </c>
      <c r="L182" s="65">
        <f>+VLOOKUP(K182,'Data from AGSI_Europe'!D:G,2,FALSE)</f>
        <v>863.37170000000003</v>
      </c>
      <c r="N182" s="4">
        <v>42275</v>
      </c>
      <c r="O182" s="65">
        <f>+VLOOKUP(N182,'Data from AGSI_Europe'!D:G,2,FALSE)</f>
        <v>833.45719999999994</v>
      </c>
      <c r="Q182" s="4">
        <v>42641</v>
      </c>
      <c r="R182" s="65">
        <f>+VLOOKUP(Q182,'Data from AGSI_Europe'!D:G,2,FALSE)</f>
        <v>967.67259999999999</v>
      </c>
      <c r="T182" s="4">
        <v>43006</v>
      </c>
      <c r="U182" s="65">
        <f>+VLOOKUP(T182,'Data from AGSI_Europe'!D:G,2,FALSE)</f>
        <v>894.32079999999996</v>
      </c>
      <c r="W182" s="4">
        <v>43371</v>
      </c>
      <c r="X182" s="65">
        <f>+VLOOKUP(W182,'Data from AGSI_Europe'!D:G,2,FALSE)</f>
        <v>878.59469999999999</v>
      </c>
      <c r="Y182" s="65"/>
      <c r="Z182" s="4">
        <v>43736</v>
      </c>
      <c r="AA182" s="133">
        <f>+VLOOKUP(Z182,'Data from AGSI_Europe'!D:G,2,FALSE)</f>
        <v>1058.2301</v>
      </c>
      <c r="AB182" s="133"/>
      <c r="AC182" s="4">
        <v>44102</v>
      </c>
      <c r="AD182" s="202">
        <f>+VLOOKUP(AC182,'Data from AGSI_Europe'!D:G,2,FALSE)</f>
        <v>1054.1369999999999</v>
      </c>
      <c r="AE182" s="133"/>
    </row>
    <row r="183" spans="1:41" x14ac:dyDescent="0.25">
      <c r="A183" s="15"/>
      <c r="B183" s="4">
        <v>40815</v>
      </c>
      <c r="C183" s="65">
        <f>+VLOOKUP(B183,'Data from AGSI_Europe'!D:G,2,FALSE)</f>
        <v>600.5136</v>
      </c>
      <c r="E183" s="4">
        <v>41181</v>
      </c>
      <c r="F183" s="65">
        <f>+VLOOKUP(E183,'Data from AGSI_Europe'!D:G,2,FALSE)</f>
        <v>712.44100000000003</v>
      </c>
      <c r="H183" s="4">
        <v>41546</v>
      </c>
      <c r="I183" s="65">
        <f>+VLOOKUP(H183,'Data from AGSI_Europe'!D:G,2,FALSE)</f>
        <v>671.81029999999998</v>
      </c>
      <c r="K183" s="4">
        <v>41911</v>
      </c>
      <c r="L183" s="65">
        <f>+VLOOKUP(K183,'Data from AGSI_Europe'!D:G,2,FALSE)</f>
        <v>864.43110000000001</v>
      </c>
      <c r="N183" s="4">
        <v>42276</v>
      </c>
      <c r="O183" s="65">
        <f>+VLOOKUP(N183,'Data from AGSI_Europe'!D:G,2,FALSE)</f>
        <v>835.44650000000001</v>
      </c>
      <c r="Q183" s="4">
        <v>42642</v>
      </c>
      <c r="R183" s="65">
        <f>+VLOOKUP(Q183,'Data from AGSI_Europe'!D:G,2,FALSE)</f>
        <v>969.29409999999996</v>
      </c>
      <c r="T183" s="4">
        <v>43007</v>
      </c>
      <c r="U183" s="65">
        <f>+VLOOKUP(T183,'Data from AGSI_Europe'!D:G,2,FALSE)</f>
        <v>897.00789999999995</v>
      </c>
      <c r="W183" s="4">
        <v>43372</v>
      </c>
      <c r="X183" s="65">
        <f>+VLOOKUP(W183,'Data from AGSI_Europe'!D:G,2,FALSE)</f>
        <v>881.41369999999995</v>
      </c>
      <c r="Y183" s="65"/>
      <c r="Z183" s="105">
        <v>43737</v>
      </c>
      <c r="AA183" s="133">
        <f>+VLOOKUP(Z183,'Data from AGSI_Europe'!D:G,2,FALSE)</f>
        <v>1060.6866</v>
      </c>
      <c r="AB183" s="133"/>
      <c r="AC183" s="105">
        <v>44103</v>
      </c>
      <c r="AD183" s="202">
        <f>+VLOOKUP(AC183,'Data from AGSI_Europe'!D:G,2,FALSE)</f>
        <v>1054.0266999999999</v>
      </c>
      <c r="AE183" s="133"/>
    </row>
    <row r="184" spans="1:41" x14ac:dyDescent="0.25">
      <c r="A184" s="15"/>
      <c r="B184" s="4">
        <v>40816</v>
      </c>
      <c r="C184" s="78">
        <f>+VLOOKUP(B184,'Data from AGSI_Europe'!D:G,2,FALSE)</f>
        <v>601.05430000000001</v>
      </c>
      <c r="E184" s="4">
        <v>41182</v>
      </c>
      <c r="F184" s="64">
        <f>+VLOOKUP(E184,'Data from AGSI_Europe'!D:G,2,FALSE)</f>
        <v>714.19939999999997</v>
      </c>
      <c r="H184" s="4">
        <v>41547</v>
      </c>
      <c r="I184" s="70">
        <f>+VLOOKUP(H184,'Data from AGSI_Europe'!D:G,2,FALSE)</f>
        <v>673.21230000000003</v>
      </c>
      <c r="K184" s="4">
        <v>41912</v>
      </c>
      <c r="L184" s="71">
        <f>+VLOOKUP(K184,'Data from AGSI_Europe'!D:G,2,FALSE)</f>
        <v>866.34209999999996</v>
      </c>
      <c r="N184" s="4">
        <v>42277</v>
      </c>
      <c r="O184" s="72">
        <f>+VLOOKUP(N184,'Data from AGSI_Europe'!D:G,2,FALSE)</f>
        <v>836.97170000000006</v>
      </c>
      <c r="Q184" s="4">
        <v>42643</v>
      </c>
      <c r="R184" s="73">
        <f>+VLOOKUP(Q184,'Data from AGSI_Europe'!D:G,2,FALSE)</f>
        <v>970.77760000000001</v>
      </c>
      <c r="T184" s="4">
        <v>43008</v>
      </c>
      <c r="U184" s="77">
        <f>+VLOOKUP(T184,'Data from AGSI_Europe'!D:G,2,FALSE)</f>
        <v>899.95219999999995</v>
      </c>
      <c r="W184" s="4">
        <v>43373</v>
      </c>
      <c r="X184" s="88">
        <f>+VLOOKUP(W184,'Data from AGSI_Europe'!D:G,2,FALSE)</f>
        <v>884.28440000000001</v>
      </c>
      <c r="Y184" s="88"/>
      <c r="Z184" s="4">
        <v>43738</v>
      </c>
      <c r="AA184" s="133">
        <f>+VLOOKUP(Z184,'Data from AGSI_Europe'!D:G,2,FALSE)</f>
        <v>1060.3646000000001</v>
      </c>
      <c r="AB184" s="133"/>
      <c r="AC184" s="4">
        <v>44104</v>
      </c>
      <c r="AD184" s="202">
        <f>+VLOOKUP(AC184,'Data from AGSI_Europe'!D:G,2,FALSE)</f>
        <v>1053.2925</v>
      </c>
      <c r="AE184" s="133"/>
    </row>
    <row r="185" spans="1:41" x14ac:dyDescent="0.25">
      <c r="B185" s="4">
        <v>40817</v>
      </c>
      <c r="C185" s="78">
        <f>+VLOOKUP(B185,'Data from AGSI_Europe'!D:G,2,FALSE)</f>
        <v>601.73</v>
      </c>
      <c r="E185" s="4">
        <v>41183</v>
      </c>
      <c r="F185" s="64">
        <f>+VLOOKUP(E185,'Data from AGSI_Europe'!D:G,2,FALSE)</f>
        <v>716.23929999999996</v>
      </c>
      <c r="H185" s="4">
        <v>41548</v>
      </c>
      <c r="I185" s="70">
        <f>+VLOOKUP(H185,'Data from AGSI_Europe'!D:G,2,FALSE)</f>
        <v>724.13009999999997</v>
      </c>
      <c r="K185" s="4">
        <v>41913</v>
      </c>
      <c r="L185" s="71">
        <f>+VLOOKUP(K185,'Data from AGSI_Europe'!D:G,2,FALSE)</f>
        <v>867.41480000000001</v>
      </c>
      <c r="N185" s="4">
        <v>42278</v>
      </c>
      <c r="O185" s="72">
        <f>+VLOOKUP(N185,'Data from AGSI_Europe'!D:G,2,FALSE)</f>
        <v>838.58019999999999</v>
      </c>
      <c r="Q185" s="4">
        <v>42644</v>
      </c>
      <c r="R185" s="73">
        <f>+VLOOKUP(Q185,'Data from AGSI_Europe'!D:G,2,FALSE)</f>
        <v>972.85799999999995</v>
      </c>
      <c r="T185" s="4">
        <v>43009</v>
      </c>
      <c r="U185" s="77">
        <f>+VLOOKUP(T185,'Data from AGSI_Europe'!D:G,2,FALSE)</f>
        <v>903.79290000000003</v>
      </c>
      <c r="W185" s="4">
        <v>43374</v>
      </c>
      <c r="X185" s="88">
        <f>+VLOOKUP(W185,'Data from AGSI_Europe'!D:G,2,FALSE)</f>
        <v>898.78459999999995</v>
      </c>
      <c r="Y185" s="88"/>
      <c r="Z185" s="105">
        <v>43739</v>
      </c>
      <c r="AA185" s="133">
        <f>+VLOOKUP(Z185,'Data from AGSI_Europe'!D:G,2,FALSE)</f>
        <v>1063.1758</v>
      </c>
      <c r="AB185" s="133"/>
      <c r="AC185" s="105">
        <v>44105</v>
      </c>
      <c r="AD185" s="202">
        <f>+VLOOKUP(AC185,'Data from AGSI_Europe'!D:G,2,FALSE)</f>
        <v>1053.2925</v>
      </c>
      <c r="AE185" s="133"/>
    </row>
    <row r="187" spans="1:41" x14ac:dyDescent="0.25">
      <c r="Z187" s="187"/>
      <c r="AA187" s="65">
        <f>AA184-X184</f>
        <v>176.0802000000001</v>
      </c>
      <c r="AB187" s="65"/>
      <c r="AC187" s="65"/>
      <c r="AD187" s="65"/>
      <c r="AE187" s="65"/>
    </row>
    <row r="188" spans="1:41" x14ac:dyDescent="0.25">
      <c r="Y188" s="188">
        <f>'[2]Summary STcXX'!$V$44</f>
        <v>1068.6494</v>
      </c>
    </row>
    <row r="190" spans="1:41" x14ac:dyDescent="0.25">
      <c r="Y190" s="65"/>
    </row>
  </sheetData>
  <mergeCells count="8">
    <mergeCell ref="AH168:AJ168"/>
    <mergeCell ref="AL168:AN168"/>
    <mergeCell ref="AH146:AJ146"/>
    <mergeCell ref="AL146:AN146"/>
    <mergeCell ref="AH154:AJ154"/>
    <mergeCell ref="AL154:AN154"/>
    <mergeCell ref="AH163:AJ163"/>
    <mergeCell ref="AL163:AN16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showGridLines="0" topLeftCell="Q169" zoomScale="85" zoomScaleNormal="85" workbookViewId="0">
      <selection activeCell="AD188" sqref="AD188"/>
    </sheetView>
  </sheetViews>
  <sheetFormatPr defaultRowHeight="15" x14ac:dyDescent="0.25"/>
  <cols>
    <col min="1" max="1" width="4.5703125" customWidth="1"/>
    <col min="2" max="2" width="11.5703125" bestFit="1" customWidth="1"/>
    <col min="3" max="3" width="9.140625" style="6"/>
    <col min="5" max="5" width="11.5703125" bestFit="1" customWidth="1"/>
    <col min="6" max="6" width="9.140625" style="6"/>
    <col min="8" max="8" width="11.5703125" bestFit="1" customWidth="1"/>
    <col min="9" max="9" width="9.140625" style="6"/>
    <col min="11" max="11" width="11.5703125" bestFit="1" customWidth="1"/>
    <col min="12" max="12" width="9.140625" style="6"/>
    <col min="14" max="14" width="11.5703125" bestFit="1" customWidth="1"/>
    <col min="15" max="15" width="9.140625" style="6"/>
    <col min="17" max="17" width="11.5703125" bestFit="1" customWidth="1"/>
    <col min="18" max="18" width="9.140625" style="6"/>
    <col min="20" max="20" width="11.5703125" bestFit="1" customWidth="1"/>
    <col min="21" max="21" width="9.140625" style="6"/>
    <col min="22" max="22" width="9.140625" style="26"/>
    <col min="23" max="23" width="11.5703125" bestFit="1" customWidth="1"/>
    <col min="24" max="25" width="9.140625" style="6"/>
    <col min="26" max="26" width="10.85546875" style="6" bestFit="1" customWidth="1"/>
    <col min="27" max="27" width="5.85546875" bestFit="1" customWidth="1"/>
    <col min="28" max="34" width="13.5703125" customWidth="1"/>
  </cols>
  <sheetData>
    <row r="1" spans="2:33" x14ac:dyDescent="0.25">
      <c r="B1" s="8" t="s">
        <v>7</v>
      </c>
      <c r="C1" s="6" t="s">
        <v>21</v>
      </c>
      <c r="D1" s="7"/>
      <c r="E1" s="10" t="s">
        <v>10</v>
      </c>
      <c r="F1" s="6" t="s">
        <v>21</v>
      </c>
      <c r="G1" s="7"/>
      <c r="H1" s="11" t="s">
        <v>12</v>
      </c>
      <c r="I1" s="6" t="s">
        <v>21</v>
      </c>
      <c r="J1" s="7"/>
      <c r="K1" s="9" t="s">
        <v>13</v>
      </c>
      <c r="L1" s="6" t="s">
        <v>21</v>
      </c>
      <c r="M1" s="7"/>
      <c r="N1" s="12" t="s">
        <v>14</v>
      </c>
      <c r="O1" s="6" t="s">
        <v>21</v>
      </c>
      <c r="P1" s="7"/>
      <c r="Q1" s="13" t="s">
        <v>15</v>
      </c>
      <c r="R1" s="6" t="s">
        <v>21</v>
      </c>
      <c r="S1" s="7"/>
      <c r="T1" s="14" t="s">
        <v>16</v>
      </c>
      <c r="U1" s="46" t="s">
        <v>21</v>
      </c>
      <c r="V1" s="102"/>
      <c r="W1" s="177" t="s">
        <v>59</v>
      </c>
      <c r="X1" s="46" t="s">
        <v>21</v>
      </c>
      <c r="Y1" s="46"/>
      <c r="Z1" s="193" t="s">
        <v>63</v>
      </c>
      <c r="AA1" s="46" t="s">
        <v>21</v>
      </c>
    </row>
    <row r="2" spans="2:33" ht="45" x14ac:dyDescent="0.25">
      <c r="B2" s="105">
        <v>40817</v>
      </c>
      <c r="C2" s="8">
        <f>+VLOOKUP(B2,'Data from AGSI_Europe'!D:G,3,FALSE)</f>
        <v>96.2</v>
      </c>
      <c r="D2" s="106"/>
      <c r="E2" s="105">
        <v>41183</v>
      </c>
      <c r="F2" s="10">
        <f>+VLOOKUP(E2,'Data from AGSI_Europe'!D:G,3,FALSE)</f>
        <v>91.5</v>
      </c>
      <c r="G2" s="106"/>
      <c r="H2" s="105">
        <v>41548</v>
      </c>
      <c r="I2" s="11">
        <f>+VLOOKUP(H2,'Data from AGSI_Europe'!D:G,3,FALSE)</f>
        <v>82.01</v>
      </c>
      <c r="J2" s="106"/>
      <c r="K2" s="105">
        <v>41913</v>
      </c>
      <c r="L2" s="9">
        <f>+VLOOKUP(K2,'Data from AGSI_Europe'!D:G,3,FALSE)</f>
        <v>92.73</v>
      </c>
      <c r="M2" s="106"/>
      <c r="N2" s="105">
        <v>42278</v>
      </c>
      <c r="O2" s="12">
        <f>+VLOOKUP(N2,'Data from AGSI_Europe'!D:G,3,FALSE)</f>
        <v>82.21</v>
      </c>
      <c r="P2" s="106"/>
      <c r="Q2" s="105">
        <v>42644</v>
      </c>
      <c r="R2" s="13">
        <f>+VLOOKUP(Q2,'Data from AGSI_Europe'!D:G,3,FALSE)</f>
        <v>90.39</v>
      </c>
      <c r="S2" s="106"/>
      <c r="T2" s="105">
        <v>43009</v>
      </c>
      <c r="U2" s="47">
        <f>+VLOOKUP(T2,'Data from AGSI_Europe'!D:G,3,FALSE)</f>
        <v>84.93</v>
      </c>
      <c r="V2" s="103"/>
      <c r="W2" s="105">
        <v>43374</v>
      </c>
      <c r="X2" s="183">
        <f>+VLOOKUP(W2,'Data from AGSI_Europe'!D:G,3,FALSE)</f>
        <v>82.31</v>
      </c>
      <c r="Y2" s="103"/>
      <c r="Z2" s="105">
        <v>43739</v>
      </c>
      <c r="AA2" s="199">
        <f>+VLOOKUP(Z2,'Data from AGSI_Europe'!D:G,3,FALSE)</f>
        <v>96.91</v>
      </c>
      <c r="AE2" s="48" t="s">
        <v>28</v>
      </c>
      <c r="AF2" s="49" t="s">
        <v>29</v>
      </c>
      <c r="AG2" s="50" t="s">
        <v>30</v>
      </c>
    </row>
    <row r="3" spans="2:33" x14ac:dyDescent="0.25">
      <c r="B3" s="4">
        <v>40818</v>
      </c>
      <c r="C3" s="6">
        <f>+VLOOKUP(B3,'Data from AGSI_Europe'!D:G,3,FALSE)</f>
        <v>96.31</v>
      </c>
      <c r="E3" s="4">
        <v>41184</v>
      </c>
      <c r="F3" s="6">
        <f>+VLOOKUP(E3,'Data from AGSI_Europe'!D:G,3,FALSE)</f>
        <v>91.63</v>
      </c>
      <c r="H3" s="4">
        <v>41549</v>
      </c>
      <c r="I3" s="6">
        <f>+VLOOKUP(H3,'Data from AGSI_Europe'!D:G,3,FALSE)</f>
        <v>82.18</v>
      </c>
      <c r="K3" s="4">
        <v>41914</v>
      </c>
      <c r="L3" s="6">
        <f>+VLOOKUP(K3,'Data from AGSI_Europe'!D:G,3,FALSE)</f>
        <v>92.85</v>
      </c>
      <c r="N3" s="4">
        <v>42279</v>
      </c>
      <c r="O3" s="6">
        <f>+VLOOKUP(N3,'Data from AGSI_Europe'!D:G,3,FALSE)</f>
        <v>82.39</v>
      </c>
      <c r="Q3" s="4">
        <v>42645</v>
      </c>
      <c r="R3" s="6">
        <f>+VLOOKUP(Q3,'Data from AGSI_Europe'!D:G,3,FALSE)</f>
        <v>90.57</v>
      </c>
      <c r="T3" s="4">
        <v>43010</v>
      </c>
      <c r="U3" s="6">
        <f>+VLOOKUP(T3,'Data from AGSI_Europe'!D:G,3,FALSE)</f>
        <v>85.12</v>
      </c>
      <c r="W3" s="4">
        <v>43375</v>
      </c>
      <c r="X3" s="6">
        <f>+VLOOKUP(W3,'Data from AGSI_Europe'!D:G,3,FALSE)</f>
        <v>82.45</v>
      </c>
      <c r="Z3" s="4">
        <v>43740</v>
      </c>
      <c r="AA3" s="197">
        <f>+VLOOKUP(Z3,'Data from AGSI_Europe'!D:G,3,FALSE)</f>
        <v>97.03</v>
      </c>
      <c r="AD3" s="51" t="s">
        <v>7</v>
      </c>
      <c r="AE3" s="175">
        <f>+C2</f>
        <v>96.2</v>
      </c>
      <c r="AF3" s="175">
        <f>+C184</f>
        <v>49.53</v>
      </c>
      <c r="AG3" s="175">
        <f>+ABS(AF3-AE3)</f>
        <v>46.67</v>
      </c>
    </row>
    <row r="4" spans="2:33" x14ac:dyDescent="0.25">
      <c r="B4" s="4">
        <v>40819</v>
      </c>
      <c r="C4" s="6">
        <f>+VLOOKUP(B4,'Data from AGSI_Europe'!D:G,3,FALSE)</f>
        <v>96.4</v>
      </c>
      <c r="E4" s="4">
        <v>41185</v>
      </c>
      <c r="F4" s="6">
        <f>+VLOOKUP(E4,'Data from AGSI_Europe'!D:G,3,FALSE)</f>
        <v>91.78</v>
      </c>
      <c r="H4" s="4">
        <v>41550</v>
      </c>
      <c r="I4" s="6">
        <f>+VLOOKUP(H4,'Data from AGSI_Europe'!D:G,3,FALSE)</f>
        <v>82.34</v>
      </c>
      <c r="K4" s="4">
        <v>41915</v>
      </c>
      <c r="L4" s="6">
        <f>+VLOOKUP(K4,'Data from AGSI_Europe'!D:G,3,FALSE)</f>
        <v>92.99</v>
      </c>
      <c r="N4" s="4">
        <v>42280</v>
      </c>
      <c r="O4" s="6">
        <f>+VLOOKUP(N4,'Data from AGSI_Europe'!D:G,3,FALSE)</f>
        <v>82.62</v>
      </c>
      <c r="Q4" s="4">
        <v>42646</v>
      </c>
      <c r="R4" s="6">
        <f>+VLOOKUP(Q4,'Data from AGSI_Europe'!D:G,3,FALSE)</f>
        <v>90.69</v>
      </c>
      <c r="T4" s="4">
        <v>43011</v>
      </c>
      <c r="U4" s="6">
        <f>+VLOOKUP(T4,'Data from AGSI_Europe'!D:G,3,FALSE)</f>
        <v>85.3</v>
      </c>
      <c r="W4" s="105">
        <v>43376</v>
      </c>
      <c r="X4" s="6">
        <f>+VLOOKUP(W4,'Data from AGSI_Europe'!D:G,3,FALSE)</f>
        <v>82.61</v>
      </c>
      <c r="Z4" s="105">
        <v>43741</v>
      </c>
      <c r="AA4" s="197">
        <f>+VLOOKUP(Z4,'Data from AGSI_Europe'!D:G,3,FALSE)</f>
        <v>97.04</v>
      </c>
      <c r="AD4" s="52" t="s">
        <v>10</v>
      </c>
      <c r="AE4" s="81">
        <f>+F2</f>
        <v>91.5</v>
      </c>
      <c r="AF4" s="81">
        <f>+F183</f>
        <v>28.25</v>
      </c>
      <c r="AG4" s="81">
        <f t="shared" ref="AG4:AG9" si="0">+ABS(AF4-AE4)</f>
        <v>63.25</v>
      </c>
    </row>
    <row r="5" spans="2:33" x14ac:dyDescent="0.25">
      <c r="B5" s="4">
        <v>40820</v>
      </c>
      <c r="C5" s="6">
        <f>+VLOOKUP(B5,'Data from AGSI_Europe'!D:G,3,FALSE)</f>
        <v>96.49</v>
      </c>
      <c r="E5" s="4">
        <v>41186</v>
      </c>
      <c r="F5" s="6">
        <f>+VLOOKUP(E5,'Data from AGSI_Europe'!D:G,3,FALSE)</f>
        <v>91.9</v>
      </c>
      <c r="H5" s="4">
        <v>41551</v>
      </c>
      <c r="I5" s="6">
        <f>+VLOOKUP(H5,'Data from AGSI_Europe'!D:G,3,FALSE)</f>
        <v>82.48</v>
      </c>
      <c r="K5" s="4">
        <v>41916</v>
      </c>
      <c r="L5" s="6">
        <f>+VLOOKUP(K5,'Data from AGSI_Europe'!D:G,3,FALSE)</f>
        <v>93.17</v>
      </c>
      <c r="N5" s="4">
        <v>42281</v>
      </c>
      <c r="O5" s="6">
        <f>+VLOOKUP(N5,'Data from AGSI_Europe'!D:G,3,FALSE)</f>
        <v>82.87</v>
      </c>
      <c r="Q5" s="4">
        <v>42647</v>
      </c>
      <c r="R5" s="6">
        <f>+VLOOKUP(Q5,'Data from AGSI_Europe'!D:G,3,FALSE)</f>
        <v>90.81</v>
      </c>
      <c r="T5" s="4">
        <v>43012</v>
      </c>
      <c r="U5" s="6">
        <f>+VLOOKUP(T5,'Data from AGSI_Europe'!D:G,3,FALSE)</f>
        <v>85.47</v>
      </c>
      <c r="W5" s="4">
        <v>43377</v>
      </c>
      <c r="X5" s="6">
        <f>+VLOOKUP(W5,'Data from AGSI_Europe'!D:G,3,FALSE)</f>
        <v>82.73</v>
      </c>
      <c r="Z5" s="4">
        <v>43742</v>
      </c>
      <c r="AA5" s="197">
        <f>+VLOOKUP(Z5,'Data from AGSI_Europe'!D:G,3,FALSE)</f>
        <v>97.05</v>
      </c>
      <c r="AD5" s="53" t="s">
        <v>12</v>
      </c>
      <c r="AE5" s="81">
        <f>+I2</f>
        <v>82.01</v>
      </c>
      <c r="AF5" s="81">
        <f>+I183</f>
        <v>48.79</v>
      </c>
      <c r="AG5" s="81">
        <f t="shared" si="0"/>
        <v>33.220000000000006</v>
      </c>
    </row>
    <row r="6" spans="2:33" x14ac:dyDescent="0.25">
      <c r="B6" s="4">
        <v>40821</v>
      </c>
      <c r="C6" s="6">
        <f>+VLOOKUP(B6,'Data from AGSI_Europe'!D:G,3,FALSE)</f>
        <v>96.59</v>
      </c>
      <c r="E6" s="4">
        <v>41187</v>
      </c>
      <c r="F6" s="6">
        <f>+VLOOKUP(E6,'Data from AGSI_Europe'!D:G,3,FALSE)</f>
        <v>92.06</v>
      </c>
      <c r="H6" s="4">
        <v>41552</v>
      </c>
      <c r="I6" s="6">
        <f>+VLOOKUP(H6,'Data from AGSI_Europe'!D:G,3,FALSE)</f>
        <v>82.69</v>
      </c>
      <c r="K6" s="4">
        <v>41917</v>
      </c>
      <c r="L6" s="6">
        <f>+VLOOKUP(K6,'Data from AGSI_Europe'!D:G,3,FALSE)</f>
        <v>93.35</v>
      </c>
      <c r="N6" s="4">
        <v>42282</v>
      </c>
      <c r="O6" s="6">
        <f>+VLOOKUP(N6,'Data from AGSI_Europe'!D:G,3,FALSE)</f>
        <v>83.04</v>
      </c>
      <c r="Q6" s="4">
        <v>42648</v>
      </c>
      <c r="R6" s="6">
        <f>+VLOOKUP(Q6,'Data from AGSI_Europe'!D:G,3,FALSE)</f>
        <v>90.93</v>
      </c>
      <c r="T6" s="4">
        <v>43013</v>
      </c>
      <c r="U6" s="6">
        <f>+VLOOKUP(T6,'Data from AGSI_Europe'!D:G,3,FALSE)</f>
        <v>85.74</v>
      </c>
      <c r="W6" s="105">
        <v>43378</v>
      </c>
      <c r="X6" s="6">
        <f>+VLOOKUP(W6,'Data from AGSI_Europe'!D:G,3,FALSE)</f>
        <v>82.92</v>
      </c>
      <c r="Z6" s="105">
        <v>43743</v>
      </c>
      <c r="AA6" s="197">
        <f>+VLOOKUP(Z6,'Data from AGSI_Europe'!D:G,3,FALSE)</f>
        <v>97.17</v>
      </c>
      <c r="AD6" s="54" t="s">
        <v>13</v>
      </c>
      <c r="AE6" s="81">
        <f>+L2</f>
        <v>92.73</v>
      </c>
      <c r="AF6" s="81">
        <f>+L183</f>
        <v>28.01</v>
      </c>
      <c r="AG6" s="81">
        <f t="shared" si="0"/>
        <v>64.72</v>
      </c>
    </row>
    <row r="7" spans="2:33" x14ac:dyDescent="0.25">
      <c r="B7" s="4">
        <v>40822</v>
      </c>
      <c r="C7" s="6">
        <f>+VLOOKUP(B7,'Data from AGSI_Europe'!D:G,3,FALSE)</f>
        <v>96.66</v>
      </c>
      <c r="E7" s="4">
        <v>41188</v>
      </c>
      <c r="F7" s="6">
        <f>+VLOOKUP(E7,'Data from AGSI_Europe'!D:G,3,FALSE)</f>
        <v>92.25</v>
      </c>
      <c r="H7" s="4">
        <v>41553</v>
      </c>
      <c r="I7" s="6">
        <f>+VLOOKUP(H7,'Data from AGSI_Europe'!D:G,3,FALSE)</f>
        <v>82.92</v>
      </c>
      <c r="K7" s="4">
        <v>41918</v>
      </c>
      <c r="L7" s="6">
        <f>+VLOOKUP(K7,'Data from AGSI_Europe'!D:G,3,FALSE)</f>
        <v>93.43</v>
      </c>
      <c r="N7" s="4">
        <v>42283</v>
      </c>
      <c r="O7" s="6">
        <f>+VLOOKUP(N7,'Data from AGSI_Europe'!D:G,3,FALSE)</f>
        <v>83.2</v>
      </c>
      <c r="Q7" s="4">
        <v>42649</v>
      </c>
      <c r="R7" s="6">
        <f>+VLOOKUP(Q7,'Data from AGSI_Europe'!D:G,3,FALSE)</f>
        <v>90.96</v>
      </c>
      <c r="T7" s="4">
        <v>43014</v>
      </c>
      <c r="U7" s="6">
        <f>+VLOOKUP(T7,'Data from AGSI_Europe'!D:G,3,FALSE)</f>
        <v>85.86</v>
      </c>
      <c r="W7" s="4">
        <v>43379</v>
      </c>
      <c r="X7" s="6">
        <f>+VLOOKUP(W7,'Data from AGSI_Europe'!D:G,3,FALSE)</f>
        <v>83.19</v>
      </c>
      <c r="Z7" s="4">
        <v>43744</v>
      </c>
      <c r="AA7" s="197">
        <f>+VLOOKUP(Z7,'Data from AGSI_Europe'!D:G,3,FALSE)</f>
        <v>97.31</v>
      </c>
      <c r="AD7" s="55" t="s">
        <v>14</v>
      </c>
      <c r="AE7" s="81">
        <f>+O2</f>
        <v>82.21</v>
      </c>
      <c r="AF7" s="81">
        <f>+O183</f>
        <v>35.58</v>
      </c>
      <c r="AG7" s="81">
        <f t="shared" si="0"/>
        <v>46.629999999999995</v>
      </c>
    </row>
    <row r="8" spans="2:33" x14ac:dyDescent="0.25">
      <c r="B8" s="4">
        <v>40823</v>
      </c>
      <c r="C8" s="6">
        <f>+VLOOKUP(B8,'Data from AGSI_Europe'!D:G,3,FALSE)</f>
        <v>96.72</v>
      </c>
      <c r="E8" s="4">
        <v>41189</v>
      </c>
      <c r="F8" s="6">
        <f>+VLOOKUP(E8,'Data from AGSI_Europe'!D:G,3,FALSE)</f>
        <v>92.42</v>
      </c>
      <c r="H8" s="4">
        <v>41554</v>
      </c>
      <c r="I8" s="6">
        <f>+VLOOKUP(H8,'Data from AGSI_Europe'!D:G,3,FALSE)</f>
        <v>83.1</v>
      </c>
      <c r="K8" s="4">
        <v>41919</v>
      </c>
      <c r="L8" s="6">
        <f>+VLOOKUP(K8,'Data from AGSI_Europe'!D:G,3,FALSE)</f>
        <v>93.45</v>
      </c>
      <c r="N8" s="4">
        <v>42284</v>
      </c>
      <c r="O8" s="6">
        <f>+VLOOKUP(N8,'Data from AGSI_Europe'!D:G,3,FALSE)</f>
        <v>83.38</v>
      </c>
      <c r="Q8" s="4">
        <v>42650</v>
      </c>
      <c r="R8" s="6">
        <f>+VLOOKUP(Q8,'Data from AGSI_Europe'!D:G,3,FALSE)</f>
        <v>90.96</v>
      </c>
      <c r="T8" s="4">
        <v>43015</v>
      </c>
      <c r="U8" s="6">
        <f>+VLOOKUP(T8,'Data from AGSI_Europe'!D:G,3,FALSE)</f>
        <v>86.04</v>
      </c>
      <c r="W8" s="105">
        <v>43380</v>
      </c>
      <c r="X8" s="6">
        <f>+VLOOKUP(W8,'Data from AGSI_Europe'!D:G,3,FALSE)</f>
        <v>83.46</v>
      </c>
      <c r="Z8" s="105">
        <v>43745</v>
      </c>
      <c r="AA8" s="197">
        <f>+VLOOKUP(Z8,'Data from AGSI_Europe'!D:G,3,FALSE)</f>
        <v>97.26</v>
      </c>
      <c r="AD8" s="56" t="s">
        <v>15</v>
      </c>
      <c r="AE8" s="81">
        <f>+R2</f>
        <v>90.39</v>
      </c>
      <c r="AF8" s="81">
        <f>+R183</f>
        <v>25.77</v>
      </c>
      <c r="AG8" s="81">
        <f t="shared" si="0"/>
        <v>64.62</v>
      </c>
    </row>
    <row r="9" spans="2:33" x14ac:dyDescent="0.25">
      <c r="B9" s="4">
        <v>40824</v>
      </c>
      <c r="C9" s="6">
        <f>+VLOOKUP(B9,'Data from AGSI_Europe'!D:G,3,FALSE)</f>
        <v>96.83</v>
      </c>
      <c r="E9" s="4">
        <v>41190</v>
      </c>
      <c r="F9" s="6">
        <f>+VLOOKUP(E9,'Data from AGSI_Europe'!D:G,3,FALSE)</f>
        <v>92.5</v>
      </c>
      <c r="H9" s="4">
        <v>41555</v>
      </c>
      <c r="I9" s="6">
        <f>+VLOOKUP(H9,'Data from AGSI_Europe'!D:G,3,FALSE)</f>
        <v>83.26</v>
      </c>
      <c r="K9" s="4">
        <v>41920</v>
      </c>
      <c r="L9" s="6">
        <f>+VLOOKUP(K9,'Data from AGSI_Europe'!D:G,3,FALSE)</f>
        <v>93.52</v>
      </c>
      <c r="N9" s="4">
        <v>42285</v>
      </c>
      <c r="O9" s="6">
        <f>+VLOOKUP(N9,'Data from AGSI_Europe'!D:G,3,FALSE)</f>
        <v>83.52</v>
      </c>
      <c r="Q9" s="4">
        <v>42651</v>
      </c>
      <c r="R9" s="6">
        <f>+VLOOKUP(Q9,'Data from AGSI_Europe'!D:G,3,FALSE)</f>
        <v>91.05</v>
      </c>
      <c r="T9" s="4">
        <v>43016</v>
      </c>
      <c r="U9" s="6">
        <f>+VLOOKUP(T9,'Data from AGSI_Europe'!D:G,3,FALSE)</f>
        <v>86.23</v>
      </c>
      <c r="W9" s="4">
        <v>43381</v>
      </c>
      <c r="X9" s="6">
        <f>+VLOOKUP(W9,'Data from AGSI_Europe'!D:G,3,FALSE)</f>
        <v>83.61</v>
      </c>
      <c r="Z9" s="4">
        <v>43746</v>
      </c>
      <c r="AA9" s="197">
        <f>+VLOOKUP(Z9,'Data from AGSI_Europe'!D:G,3,FALSE)</f>
        <v>97.27</v>
      </c>
      <c r="AD9" s="176" t="s">
        <v>16</v>
      </c>
      <c r="AE9" s="81">
        <f>+U2</f>
        <v>84.93</v>
      </c>
      <c r="AF9" s="192">
        <f>+U183</f>
        <v>18.739999999999998</v>
      </c>
      <c r="AG9" s="81">
        <f t="shared" si="0"/>
        <v>66.190000000000012</v>
      </c>
    </row>
    <row r="10" spans="2:33" x14ac:dyDescent="0.25">
      <c r="B10" s="4">
        <v>40825</v>
      </c>
      <c r="C10" s="6">
        <f>+VLOOKUP(B10,'Data from AGSI_Europe'!D:G,3,FALSE)</f>
        <v>96.93</v>
      </c>
      <c r="E10" s="4">
        <v>41191</v>
      </c>
      <c r="F10" s="6">
        <f>+VLOOKUP(E10,'Data from AGSI_Europe'!D:G,3,FALSE)</f>
        <v>92.59</v>
      </c>
      <c r="H10" s="4">
        <v>41556</v>
      </c>
      <c r="I10" s="6">
        <f>+VLOOKUP(H10,'Data from AGSI_Europe'!D:G,3,FALSE)</f>
        <v>83.41</v>
      </c>
      <c r="K10" s="4">
        <v>41921</v>
      </c>
      <c r="L10" s="6">
        <f>+VLOOKUP(K10,'Data from AGSI_Europe'!D:G,3,FALSE)</f>
        <v>93.6</v>
      </c>
      <c r="N10" s="4">
        <v>42286</v>
      </c>
      <c r="O10" s="6">
        <f>+VLOOKUP(N10,'Data from AGSI_Europe'!D:G,3,FALSE)</f>
        <v>83.68</v>
      </c>
      <c r="Q10" s="4">
        <v>42652</v>
      </c>
      <c r="R10" s="6">
        <f>+VLOOKUP(Q10,'Data from AGSI_Europe'!D:G,3,FALSE)</f>
        <v>91.13</v>
      </c>
      <c r="T10" s="4">
        <v>43017</v>
      </c>
      <c r="U10" s="6">
        <f>+VLOOKUP(T10,'Data from AGSI_Europe'!D:G,3,FALSE)</f>
        <v>86.29</v>
      </c>
      <c r="W10" s="105">
        <v>43382</v>
      </c>
      <c r="X10" s="6">
        <f>+VLOOKUP(W10,'Data from AGSI_Europe'!D:G,3,FALSE)</f>
        <v>83.75</v>
      </c>
      <c r="Z10" s="105">
        <v>43747</v>
      </c>
      <c r="AA10" s="197">
        <f>+VLOOKUP(Z10,'Data from AGSI_Europe'!D:G,3,FALSE)</f>
        <v>97.27</v>
      </c>
      <c r="AD10" s="195" t="s">
        <v>59</v>
      </c>
      <c r="AE10" s="196">
        <f>X2</f>
        <v>82.31</v>
      </c>
      <c r="AF10" s="191">
        <f>X183</f>
        <v>40.44</v>
      </c>
      <c r="AG10" s="81">
        <f>+ABS(AF10-AE10)</f>
        <v>41.870000000000005</v>
      </c>
    </row>
    <row r="11" spans="2:33" x14ac:dyDescent="0.25">
      <c r="B11" s="4">
        <v>40826</v>
      </c>
      <c r="C11" s="6">
        <f>+VLOOKUP(B11,'Data from AGSI_Europe'!D:G,3,FALSE)</f>
        <v>96.99</v>
      </c>
      <c r="E11" s="4">
        <v>41192</v>
      </c>
      <c r="F11" s="6">
        <f>+VLOOKUP(E11,'Data from AGSI_Europe'!D:G,3,FALSE)</f>
        <v>92.61</v>
      </c>
      <c r="H11" s="4">
        <v>41557</v>
      </c>
      <c r="I11" s="6">
        <f>+VLOOKUP(H11,'Data from AGSI_Europe'!D:G,3,FALSE)</f>
        <v>83.56</v>
      </c>
      <c r="K11" s="4">
        <v>41922</v>
      </c>
      <c r="L11" s="6">
        <f>+VLOOKUP(K11,'Data from AGSI_Europe'!D:G,3,FALSE)</f>
        <v>93.68</v>
      </c>
      <c r="N11" s="4">
        <v>42287</v>
      </c>
      <c r="O11" s="6">
        <f>+VLOOKUP(N11,'Data from AGSI_Europe'!D:G,3,FALSE)</f>
        <v>83.88</v>
      </c>
      <c r="Q11" s="4">
        <v>42653</v>
      </c>
      <c r="R11" s="6">
        <f>+VLOOKUP(Q11,'Data from AGSI_Europe'!D:G,3,FALSE)</f>
        <v>91.12</v>
      </c>
      <c r="T11" s="4">
        <v>43018</v>
      </c>
      <c r="U11" s="6">
        <f>+VLOOKUP(T11,'Data from AGSI_Europe'!D:G,3,FALSE)</f>
        <v>86.3</v>
      </c>
      <c r="W11" s="4">
        <v>43383</v>
      </c>
      <c r="X11" s="6">
        <f>+VLOOKUP(W11,'Data from AGSI_Europe'!D:G,3,FALSE)</f>
        <v>83.93</v>
      </c>
      <c r="Z11" s="4">
        <v>43748</v>
      </c>
      <c r="AA11" s="197">
        <f>+VLOOKUP(Z11,'Data from AGSI_Europe'!D:G,3,FALSE)</f>
        <v>96.99</v>
      </c>
      <c r="AD11" s="194" t="s">
        <v>63</v>
      </c>
      <c r="AE11" s="185">
        <f>AA2</f>
        <v>96.91</v>
      </c>
      <c r="AF11" s="198">
        <f>AA184</f>
        <v>53.91</v>
      </c>
      <c r="AG11" s="82">
        <f>+ABS(AF11-AE11)</f>
        <v>43</v>
      </c>
    </row>
    <row r="12" spans="2:33" x14ac:dyDescent="0.25">
      <c r="B12" s="4">
        <v>40827</v>
      </c>
      <c r="C12" s="6">
        <f>+VLOOKUP(B12,'Data from AGSI_Europe'!D:G,3,FALSE)</f>
        <v>97.03</v>
      </c>
      <c r="E12" s="4">
        <v>41193</v>
      </c>
      <c r="F12" s="6">
        <f>+VLOOKUP(E12,'Data from AGSI_Europe'!D:G,3,FALSE)</f>
        <v>92.68</v>
      </c>
      <c r="H12" s="4">
        <v>41558</v>
      </c>
      <c r="I12" s="6">
        <f>+VLOOKUP(H12,'Data from AGSI_Europe'!D:G,3,FALSE)</f>
        <v>83.64</v>
      </c>
      <c r="K12" s="4">
        <v>41923</v>
      </c>
      <c r="L12" s="6">
        <f>+VLOOKUP(K12,'Data from AGSI_Europe'!D:G,3,FALSE)</f>
        <v>93.84</v>
      </c>
      <c r="N12" s="4">
        <v>42288</v>
      </c>
      <c r="O12" s="6">
        <f>+VLOOKUP(N12,'Data from AGSI_Europe'!D:G,3,FALSE)</f>
        <v>84.06</v>
      </c>
      <c r="Q12" s="4">
        <v>42654</v>
      </c>
      <c r="R12" s="6">
        <f>+VLOOKUP(Q12,'Data from AGSI_Europe'!D:G,3,FALSE)</f>
        <v>91.03</v>
      </c>
      <c r="T12" s="4">
        <v>43019</v>
      </c>
      <c r="U12" s="6">
        <f>+VLOOKUP(T12,'Data from AGSI_Europe'!D:G,3,FALSE)</f>
        <v>86.34</v>
      </c>
      <c r="W12" s="105">
        <v>43384</v>
      </c>
      <c r="X12" s="6">
        <f>+VLOOKUP(W12,'Data from AGSI_Europe'!D:G,3,FALSE)</f>
        <v>84.18</v>
      </c>
      <c r="Z12" s="105">
        <v>43749</v>
      </c>
      <c r="AA12" s="197">
        <f>+VLOOKUP(Z12,'Data from AGSI_Europe'!D:G,3,FALSE)</f>
        <v>97.04</v>
      </c>
    </row>
    <row r="13" spans="2:33" x14ac:dyDescent="0.25">
      <c r="B13" s="4">
        <v>40828</v>
      </c>
      <c r="C13" s="6">
        <f>+VLOOKUP(B13,'Data from AGSI_Europe'!D:G,3,FALSE)</f>
        <v>97.09</v>
      </c>
      <c r="E13" s="4">
        <v>41194</v>
      </c>
      <c r="F13" s="6">
        <f>+VLOOKUP(E13,'Data from AGSI_Europe'!D:G,3,FALSE)</f>
        <v>92.77</v>
      </c>
      <c r="H13" s="4">
        <v>41559</v>
      </c>
      <c r="I13" s="6">
        <f>+VLOOKUP(H13,'Data from AGSI_Europe'!D:G,3,FALSE)</f>
        <v>83.83</v>
      </c>
      <c r="K13" s="4">
        <v>41924</v>
      </c>
      <c r="L13" s="6">
        <f>+VLOOKUP(K13,'Data from AGSI_Europe'!D:G,3,FALSE)</f>
        <v>94.03</v>
      </c>
      <c r="N13" s="4">
        <v>42289</v>
      </c>
      <c r="O13" s="6">
        <f>+VLOOKUP(N13,'Data from AGSI_Europe'!D:G,3,FALSE)</f>
        <v>84.11</v>
      </c>
      <c r="Q13" s="4">
        <v>42655</v>
      </c>
      <c r="R13" s="6">
        <f>+VLOOKUP(Q13,'Data from AGSI_Europe'!D:G,3,FALSE)</f>
        <v>90.93</v>
      </c>
      <c r="T13" s="4">
        <v>43020</v>
      </c>
      <c r="U13" s="6">
        <f>+VLOOKUP(T13,'Data from AGSI_Europe'!D:G,3,FALSE)</f>
        <v>86.43</v>
      </c>
      <c r="W13" s="4">
        <v>43385</v>
      </c>
      <c r="X13" s="6">
        <f>+VLOOKUP(W13,'Data from AGSI_Europe'!D:G,3,FALSE)</f>
        <v>84.48</v>
      </c>
      <c r="Z13" s="4">
        <v>43750</v>
      </c>
      <c r="AA13" s="197">
        <f>+VLOOKUP(Z13,'Data from AGSI_Europe'!D:G,3,FALSE)</f>
        <v>97.17</v>
      </c>
    </row>
    <row r="14" spans="2:33" x14ac:dyDescent="0.25">
      <c r="B14" s="4">
        <v>40829</v>
      </c>
      <c r="C14" s="6">
        <f>+VLOOKUP(B14,'Data from AGSI_Europe'!D:G,3,FALSE)</f>
        <v>97.13</v>
      </c>
      <c r="E14" s="4">
        <v>41195</v>
      </c>
      <c r="F14" s="6">
        <f>+VLOOKUP(E14,'Data from AGSI_Europe'!D:G,3,FALSE)</f>
        <v>92.89</v>
      </c>
      <c r="H14" s="4">
        <v>41560</v>
      </c>
      <c r="I14" s="6">
        <f>+VLOOKUP(H14,'Data from AGSI_Europe'!D:G,3,FALSE)</f>
        <v>84</v>
      </c>
      <c r="K14" s="4">
        <v>41925</v>
      </c>
      <c r="L14" s="6">
        <f>+VLOOKUP(K14,'Data from AGSI_Europe'!D:G,3,FALSE)</f>
        <v>94.13</v>
      </c>
      <c r="N14" s="4">
        <v>42290</v>
      </c>
      <c r="O14" s="6">
        <f>+VLOOKUP(N14,'Data from AGSI_Europe'!D:G,3,FALSE)</f>
        <v>84.08</v>
      </c>
      <c r="Q14" s="4">
        <v>42656</v>
      </c>
      <c r="R14" s="6">
        <f>+VLOOKUP(Q14,'Data from AGSI_Europe'!D:G,3,FALSE)</f>
        <v>90.86</v>
      </c>
      <c r="T14" s="4">
        <v>43021</v>
      </c>
      <c r="U14" s="6">
        <f>+VLOOKUP(T14,'Data from AGSI_Europe'!D:G,3,FALSE)</f>
        <v>86.59</v>
      </c>
      <c r="W14" s="105">
        <v>43386</v>
      </c>
      <c r="X14" s="6">
        <f>+VLOOKUP(W14,'Data from AGSI_Europe'!D:G,3,FALSE)</f>
        <v>84.88</v>
      </c>
      <c r="Z14" s="105">
        <v>43751</v>
      </c>
      <c r="AA14" s="197">
        <f>+VLOOKUP(Z14,'Data from AGSI_Europe'!D:G,3,FALSE)</f>
        <v>97.35</v>
      </c>
    </row>
    <row r="15" spans="2:33" x14ac:dyDescent="0.25">
      <c r="B15" s="4">
        <v>40830</v>
      </c>
      <c r="C15" s="6">
        <f>+VLOOKUP(B15,'Data from AGSI_Europe'!D:G,3,FALSE)</f>
        <v>97.22</v>
      </c>
      <c r="E15" s="4">
        <v>41196</v>
      </c>
      <c r="F15" s="6">
        <f>+VLOOKUP(E15,'Data from AGSI_Europe'!D:G,3,FALSE)</f>
        <v>93</v>
      </c>
      <c r="H15" s="4">
        <v>41561</v>
      </c>
      <c r="I15" s="6">
        <f>+VLOOKUP(H15,'Data from AGSI_Europe'!D:G,3,FALSE)</f>
        <v>84.05</v>
      </c>
      <c r="K15" s="4">
        <v>41926</v>
      </c>
      <c r="L15" s="6">
        <f>+VLOOKUP(K15,'Data from AGSI_Europe'!D:G,3,FALSE)</f>
        <v>94.19</v>
      </c>
      <c r="N15" s="4">
        <v>42291</v>
      </c>
      <c r="O15" s="6">
        <f>+VLOOKUP(N15,'Data from AGSI_Europe'!D:G,3,FALSE)</f>
        <v>84.01</v>
      </c>
      <c r="Q15" s="4">
        <v>42657</v>
      </c>
      <c r="R15" s="6">
        <f>+VLOOKUP(Q15,'Data from AGSI_Europe'!D:G,3,FALSE)</f>
        <v>90.82</v>
      </c>
      <c r="T15" s="4">
        <v>43022</v>
      </c>
      <c r="U15" s="6">
        <f>+VLOOKUP(T15,'Data from AGSI_Europe'!D:G,3,FALSE)</f>
        <v>86.91</v>
      </c>
      <c r="W15" s="4">
        <v>43387</v>
      </c>
      <c r="X15" s="6">
        <f>+VLOOKUP(W15,'Data from AGSI_Europe'!D:G,3,FALSE)</f>
        <v>85.24</v>
      </c>
      <c r="Z15" s="4">
        <v>43752</v>
      </c>
      <c r="AA15" s="197">
        <f>+VLOOKUP(Z15,'Data from AGSI_Europe'!D:G,3,FALSE)</f>
        <v>97.41</v>
      </c>
    </row>
    <row r="16" spans="2:33" x14ac:dyDescent="0.25">
      <c r="B16" s="4">
        <v>40831</v>
      </c>
      <c r="C16" s="6">
        <f>+VLOOKUP(B16,'Data from AGSI_Europe'!D:G,3,FALSE)</f>
        <v>97.26</v>
      </c>
      <c r="E16" s="4">
        <v>41197</v>
      </c>
      <c r="F16" s="6">
        <f>+VLOOKUP(E16,'Data from AGSI_Europe'!D:G,3,FALSE)</f>
        <v>93.02</v>
      </c>
      <c r="H16" s="4">
        <v>41562</v>
      </c>
      <c r="I16" s="6">
        <f>+VLOOKUP(H16,'Data from AGSI_Europe'!D:G,3,FALSE)</f>
        <v>84.11</v>
      </c>
      <c r="K16" s="4">
        <v>41927</v>
      </c>
      <c r="L16" s="6">
        <f>+VLOOKUP(K16,'Data from AGSI_Europe'!D:G,3,FALSE)</f>
        <v>94.24</v>
      </c>
      <c r="N16" s="4">
        <v>42292</v>
      </c>
      <c r="O16" s="6">
        <f>+VLOOKUP(N16,'Data from AGSI_Europe'!D:G,3,FALSE)</f>
        <v>83.93</v>
      </c>
      <c r="Q16" s="4">
        <v>42658</v>
      </c>
      <c r="R16" s="6">
        <f>+VLOOKUP(Q16,'Data from AGSI_Europe'!D:G,3,FALSE)</f>
        <v>90.93</v>
      </c>
      <c r="T16" s="4">
        <v>43023</v>
      </c>
      <c r="U16" s="6">
        <f>+VLOOKUP(T16,'Data from AGSI_Europe'!D:G,3,FALSE)</f>
        <v>87.24</v>
      </c>
      <c r="W16" s="105">
        <v>43388</v>
      </c>
      <c r="X16" s="6">
        <f>+VLOOKUP(W16,'Data from AGSI_Europe'!D:G,3,FALSE)</f>
        <v>85.48</v>
      </c>
      <c r="Z16" s="105">
        <v>43753</v>
      </c>
      <c r="AA16" s="197">
        <f>+VLOOKUP(Z16,'Data from AGSI_Europe'!D:G,3,FALSE)</f>
        <v>97.47</v>
      </c>
    </row>
    <row r="17" spans="2:27" x14ac:dyDescent="0.25">
      <c r="B17" s="4">
        <v>40832</v>
      </c>
      <c r="C17" s="6">
        <f>+VLOOKUP(B17,'Data from AGSI_Europe'!D:G,3,FALSE)</f>
        <v>97.33</v>
      </c>
      <c r="E17" s="4">
        <v>41198</v>
      </c>
      <c r="F17" s="6">
        <f>+VLOOKUP(E17,'Data from AGSI_Europe'!D:G,3,FALSE)</f>
        <v>93.06</v>
      </c>
      <c r="H17" s="4">
        <v>41563</v>
      </c>
      <c r="I17" s="6">
        <f>+VLOOKUP(H17,'Data from AGSI_Europe'!D:G,3,FALSE)</f>
        <v>84.18</v>
      </c>
      <c r="K17" s="4">
        <v>41928</v>
      </c>
      <c r="L17" s="6">
        <f>+VLOOKUP(K17,'Data from AGSI_Europe'!D:G,3,FALSE)</f>
        <v>94.34</v>
      </c>
      <c r="N17" s="4">
        <v>42293</v>
      </c>
      <c r="O17" s="6">
        <f>+VLOOKUP(N17,'Data from AGSI_Europe'!D:G,3,FALSE)</f>
        <v>83.86</v>
      </c>
      <c r="Q17" s="4">
        <v>42659</v>
      </c>
      <c r="R17" s="6">
        <f>+VLOOKUP(Q17,'Data from AGSI_Europe'!D:G,3,FALSE)</f>
        <v>91.1</v>
      </c>
      <c r="T17" s="4">
        <v>43024</v>
      </c>
      <c r="U17" s="6">
        <f>+VLOOKUP(T17,'Data from AGSI_Europe'!D:G,3,FALSE)</f>
        <v>87.44</v>
      </c>
      <c r="W17" s="4">
        <v>43389</v>
      </c>
      <c r="X17" s="6">
        <f>+VLOOKUP(W17,'Data from AGSI_Europe'!D:G,3,FALSE)</f>
        <v>85.69</v>
      </c>
      <c r="Z17" s="4">
        <v>43754</v>
      </c>
      <c r="AA17" s="197">
        <f>+VLOOKUP(Z17,'Data from AGSI_Europe'!D:G,3,FALSE)</f>
        <v>97.44</v>
      </c>
    </row>
    <row r="18" spans="2:27" x14ac:dyDescent="0.25">
      <c r="B18" s="4">
        <v>40833</v>
      </c>
      <c r="C18" s="6">
        <f>+VLOOKUP(B18,'Data from AGSI_Europe'!D:G,3,FALSE)</f>
        <v>97.29</v>
      </c>
      <c r="E18" s="4">
        <v>41199</v>
      </c>
      <c r="F18" s="6">
        <f>+VLOOKUP(E18,'Data from AGSI_Europe'!D:G,3,FALSE)</f>
        <v>93.1</v>
      </c>
      <c r="H18" s="4">
        <v>41564</v>
      </c>
      <c r="I18" s="6">
        <f>+VLOOKUP(H18,'Data from AGSI_Europe'!D:G,3,FALSE)</f>
        <v>84.29</v>
      </c>
      <c r="K18" s="4">
        <v>41929</v>
      </c>
      <c r="L18" s="6">
        <f>+VLOOKUP(K18,'Data from AGSI_Europe'!D:G,3,FALSE)</f>
        <v>94.42</v>
      </c>
      <c r="N18" s="4">
        <v>42294</v>
      </c>
      <c r="O18" s="6">
        <f>+VLOOKUP(N18,'Data from AGSI_Europe'!D:G,3,FALSE)</f>
        <v>83.89</v>
      </c>
      <c r="Q18" s="4">
        <v>42660</v>
      </c>
      <c r="R18" s="6">
        <f>+VLOOKUP(Q18,'Data from AGSI_Europe'!D:G,3,FALSE)</f>
        <v>91.14</v>
      </c>
      <c r="T18" s="4">
        <v>43025</v>
      </c>
      <c r="U18" s="6">
        <f>+VLOOKUP(T18,'Data from AGSI_Europe'!D:G,3,FALSE)</f>
        <v>87.63</v>
      </c>
      <c r="W18" s="105">
        <v>43390</v>
      </c>
      <c r="X18" s="6">
        <f>+VLOOKUP(W18,'Data from AGSI_Europe'!D:G,3,FALSE)</f>
        <v>85.85</v>
      </c>
      <c r="Z18" s="105">
        <v>43755</v>
      </c>
      <c r="AA18" s="197">
        <f>+VLOOKUP(Z18,'Data from AGSI_Europe'!D:G,3,FALSE)</f>
        <v>97.47</v>
      </c>
    </row>
    <row r="19" spans="2:27" x14ac:dyDescent="0.25">
      <c r="B19" s="4">
        <v>40834</v>
      </c>
      <c r="C19" s="6">
        <f>+VLOOKUP(B19,'Data from AGSI_Europe'!D:G,3,FALSE)</f>
        <v>97.24</v>
      </c>
      <c r="E19" s="4">
        <v>41200</v>
      </c>
      <c r="F19" s="6">
        <f>+VLOOKUP(E19,'Data from AGSI_Europe'!D:G,3,FALSE)</f>
        <v>93.19</v>
      </c>
      <c r="H19" s="4">
        <v>41565</v>
      </c>
      <c r="I19" s="6">
        <f>+VLOOKUP(H19,'Data from AGSI_Europe'!D:G,3,FALSE)</f>
        <v>84.41</v>
      </c>
      <c r="K19" s="4">
        <v>41930</v>
      </c>
      <c r="L19" s="6">
        <f>+VLOOKUP(K19,'Data from AGSI_Europe'!D:G,3,FALSE)</f>
        <v>94.6</v>
      </c>
      <c r="N19" s="4">
        <v>42295</v>
      </c>
      <c r="O19" s="6">
        <f>+VLOOKUP(N19,'Data from AGSI_Europe'!D:G,3,FALSE)</f>
        <v>83.93</v>
      </c>
      <c r="Q19" s="4">
        <v>42661</v>
      </c>
      <c r="R19" s="6">
        <f>+VLOOKUP(Q19,'Data from AGSI_Europe'!D:G,3,FALSE)</f>
        <v>91.14</v>
      </c>
      <c r="T19" s="4">
        <v>43026</v>
      </c>
      <c r="U19" s="6">
        <f>+VLOOKUP(T19,'Data from AGSI_Europe'!D:G,3,FALSE)</f>
        <v>87.74</v>
      </c>
      <c r="W19" s="4">
        <v>43391</v>
      </c>
      <c r="X19" s="6">
        <f>+VLOOKUP(W19,'Data from AGSI_Europe'!D:G,3,FALSE)</f>
        <v>86</v>
      </c>
      <c r="Z19" s="4">
        <v>43756</v>
      </c>
      <c r="AA19" s="197">
        <f>+VLOOKUP(Z19,'Data from AGSI_Europe'!D:G,3,FALSE)</f>
        <v>97.48</v>
      </c>
    </row>
    <row r="20" spans="2:27" x14ac:dyDescent="0.25">
      <c r="B20" s="4">
        <v>40835</v>
      </c>
      <c r="C20" s="6">
        <f>+VLOOKUP(B20,'Data from AGSI_Europe'!D:G,3,FALSE)</f>
        <v>97.19</v>
      </c>
      <c r="E20" s="4">
        <v>41201</v>
      </c>
      <c r="F20" s="6">
        <f>+VLOOKUP(E20,'Data from AGSI_Europe'!D:G,3,FALSE)</f>
        <v>93.3</v>
      </c>
      <c r="H20" s="4">
        <v>41566</v>
      </c>
      <c r="I20" s="6">
        <f>+VLOOKUP(H20,'Data from AGSI_Europe'!D:G,3,FALSE)</f>
        <v>84.61</v>
      </c>
      <c r="K20" s="4">
        <v>41931</v>
      </c>
      <c r="L20" s="6">
        <f>+VLOOKUP(K20,'Data from AGSI_Europe'!D:G,3,FALSE)</f>
        <v>94.79</v>
      </c>
      <c r="N20" s="4">
        <v>42296</v>
      </c>
      <c r="O20" s="6">
        <f>+VLOOKUP(N20,'Data from AGSI_Europe'!D:G,3,FALSE)</f>
        <v>83.85</v>
      </c>
      <c r="Q20" s="4">
        <v>42662</v>
      </c>
      <c r="R20" s="6">
        <f>+VLOOKUP(Q20,'Data from AGSI_Europe'!D:G,3,FALSE)</f>
        <v>91.08</v>
      </c>
      <c r="T20" s="4">
        <v>43027</v>
      </c>
      <c r="U20" s="6">
        <f>+VLOOKUP(T20,'Data from AGSI_Europe'!D:G,3,FALSE)</f>
        <v>87.88</v>
      </c>
      <c r="W20" s="105">
        <v>43392</v>
      </c>
      <c r="X20" s="6">
        <f>+VLOOKUP(W20,'Data from AGSI_Europe'!D:G,3,FALSE)</f>
        <v>86.15</v>
      </c>
      <c r="Z20" s="105">
        <v>43757</v>
      </c>
      <c r="AA20" s="197">
        <f>+VLOOKUP(Z20,'Data from AGSI_Europe'!D:G,3,FALSE)</f>
        <v>97.57</v>
      </c>
    </row>
    <row r="21" spans="2:27" x14ac:dyDescent="0.25">
      <c r="B21" s="4">
        <v>40836</v>
      </c>
      <c r="C21" s="6">
        <f>+VLOOKUP(B21,'Data from AGSI_Europe'!D:G,3,FALSE)</f>
        <v>97.15</v>
      </c>
      <c r="E21" s="4">
        <v>41202</v>
      </c>
      <c r="F21" s="6">
        <f>+VLOOKUP(E21,'Data from AGSI_Europe'!D:G,3,FALSE)</f>
        <v>93.47</v>
      </c>
      <c r="H21" s="4">
        <v>41567</v>
      </c>
      <c r="I21" s="6">
        <f>+VLOOKUP(H21,'Data from AGSI_Europe'!D:G,3,FALSE)</f>
        <v>84.82</v>
      </c>
      <c r="K21" s="4">
        <v>41932</v>
      </c>
      <c r="L21" s="6">
        <f>+VLOOKUP(K21,'Data from AGSI_Europe'!D:G,3,FALSE)</f>
        <v>94.89</v>
      </c>
      <c r="N21" s="4">
        <v>42297</v>
      </c>
      <c r="O21" s="6">
        <f>+VLOOKUP(N21,'Data from AGSI_Europe'!D:G,3,FALSE)</f>
        <v>83.75</v>
      </c>
      <c r="Q21" s="4">
        <v>42663</v>
      </c>
      <c r="R21" s="6">
        <f>+VLOOKUP(Q21,'Data from AGSI_Europe'!D:G,3,FALSE)</f>
        <v>90.99</v>
      </c>
      <c r="T21" s="4">
        <v>43028</v>
      </c>
      <c r="U21" s="6">
        <f>+VLOOKUP(T21,'Data from AGSI_Europe'!D:G,3,FALSE)</f>
        <v>88.02</v>
      </c>
      <c r="W21" s="4">
        <v>43393</v>
      </c>
      <c r="X21" s="6">
        <f>+VLOOKUP(W21,'Data from AGSI_Europe'!D:G,3,FALSE)</f>
        <v>86.41</v>
      </c>
      <c r="Z21" s="4">
        <v>43758</v>
      </c>
      <c r="AA21" s="197">
        <f>+VLOOKUP(Z21,'Data from AGSI_Europe'!D:G,3,FALSE)</f>
        <v>97.54</v>
      </c>
    </row>
    <row r="22" spans="2:27" x14ac:dyDescent="0.25">
      <c r="B22" s="4">
        <v>40837</v>
      </c>
      <c r="C22" s="6">
        <f>+VLOOKUP(B22,'Data from AGSI_Europe'!D:G,3,FALSE)</f>
        <v>97.09</v>
      </c>
      <c r="E22" s="4">
        <v>41203</v>
      </c>
      <c r="F22" s="6">
        <f>+VLOOKUP(E22,'Data from AGSI_Europe'!D:G,3,FALSE)</f>
        <v>93.65</v>
      </c>
      <c r="H22" s="4">
        <v>41568</v>
      </c>
      <c r="I22" s="6">
        <f>+VLOOKUP(H22,'Data from AGSI_Europe'!D:G,3,FALSE)</f>
        <v>84.98</v>
      </c>
      <c r="K22" s="4">
        <v>41933</v>
      </c>
      <c r="L22" s="6">
        <f>+VLOOKUP(K22,'Data from AGSI_Europe'!D:G,3,FALSE)</f>
        <v>94.93</v>
      </c>
      <c r="N22" s="4">
        <v>42298</v>
      </c>
      <c r="O22" s="6">
        <f>+VLOOKUP(N22,'Data from AGSI_Europe'!D:G,3,FALSE)</f>
        <v>83.66</v>
      </c>
      <c r="Q22" s="4">
        <v>42664</v>
      </c>
      <c r="R22" s="6">
        <f>+VLOOKUP(Q22,'Data from AGSI_Europe'!D:G,3,FALSE)</f>
        <v>90.92</v>
      </c>
      <c r="T22" s="4">
        <v>43029</v>
      </c>
      <c r="U22" s="6">
        <f>+VLOOKUP(T22,'Data from AGSI_Europe'!D:G,3,FALSE)</f>
        <v>88.27</v>
      </c>
      <c r="W22" s="105">
        <v>43394</v>
      </c>
      <c r="X22" s="6">
        <f>+VLOOKUP(W22,'Data from AGSI_Europe'!D:G,3,FALSE)</f>
        <v>86.65</v>
      </c>
      <c r="Z22" s="105">
        <v>43759</v>
      </c>
      <c r="AA22" s="197">
        <f>+VLOOKUP(Z22,'Data from AGSI_Europe'!D:G,3,FALSE)</f>
        <v>97.56</v>
      </c>
    </row>
    <row r="23" spans="2:27" x14ac:dyDescent="0.25">
      <c r="B23" s="4">
        <v>40838</v>
      </c>
      <c r="C23" s="6">
        <f>+VLOOKUP(B23,'Data from AGSI_Europe'!D:G,3,FALSE)</f>
        <v>97.1</v>
      </c>
      <c r="E23" s="4">
        <v>41204</v>
      </c>
      <c r="F23" s="6">
        <f>+VLOOKUP(E23,'Data from AGSI_Europe'!D:G,3,FALSE)</f>
        <v>93.78</v>
      </c>
      <c r="H23" s="4">
        <v>41569</v>
      </c>
      <c r="I23" s="6">
        <f>+VLOOKUP(H23,'Data from AGSI_Europe'!D:G,3,FALSE)</f>
        <v>85.16</v>
      </c>
      <c r="K23" s="4">
        <v>41934</v>
      </c>
      <c r="L23" s="6">
        <f>+VLOOKUP(K23,'Data from AGSI_Europe'!D:G,3,FALSE)</f>
        <v>94.9</v>
      </c>
      <c r="N23" s="4">
        <v>42299</v>
      </c>
      <c r="O23" s="6">
        <f>+VLOOKUP(N23,'Data from AGSI_Europe'!D:G,3,FALSE)</f>
        <v>83.59</v>
      </c>
      <c r="Q23" s="4">
        <v>42665</v>
      </c>
      <c r="R23" s="6">
        <f>+VLOOKUP(Q23,'Data from AGSI_Europe'!D:G,3,FALSE)</f>
        <v>90.91</v>
      </c>
      <c r="T23" s="4">
        <v>43030</v>
      </c>
      <c r="U23" s="6">
        <f>+VLOOKUP(T23,'Data from AGSI_Europe'!D:G,3,FALSE)</f>
        <v>88.49</v>
      </c>
      <c r="W23" s="4">
        <v>43395</v>
      </c>
      <c r="X23" s="6">
        <f>+VLOOKUP(W23,'Data from AGSI_Europe'!D:G,3,FALSE)</f>
        <v>86.74</v>
      </c>
      <c r="Z23" s="4">
        <v>43760</v>
      </c>
      <c r="AA23" s="197">
        <f>+VLOOKUP(Z23,'Data from AGSI_Europe'!D:G,3,FALSE)</f>
        <v>97.55</v>
      </c>
    </row>
    <row r="24" spans="2:27" x14ac:dyDescent="0.25">
      <c r="B24" s="4">
        <v>40839</v>
      </c>
      <c r="C24" s="6">
        <f>+VLOOKUP(B24,'Data from AGSI_Europe'!D:G,3,FALSE)</f>
        <v>97.11</v>
      </c>
      <c r="E24" s="4">
        <v>41205</v>
      </c>
      <c r="F24" s="6">
        <f>+VLOOKUP(E24,'Data from AGSI_Europe'!D:G,3,FALSE)</f>
        <v>93.84</v>
      </c>
      <c r="H24" s="4">
        <v>41570</v>
      </c>
      <c r="I24" s="6">
        <f>+VLOOKUP(H24,'Data from AGSI_Europe'!D:G,3,FALSE)</f>
        <v>85.33</v>
      </c>
      <c r="K24" s="4">
        <v>41935</v>
      </c>
      <c r="L24" s="6">
        <f>+VLOOKUP(K24,'Data from AGSI_Europe'!D:G,3,FALSE)</f>
        <v>94.84</v>
      </c>
      <c r="N24" s="4">
        <v>42300</v>
      </c>
      <c r="O24" s="6">
        <f>+VLOOKUP(N24,'Data from AGSI_Europe'!D:G,3,FALSE)</f>
        <v>83.6</v>
      </c>
      <c r="Q24" s="4">
        <v>42666</v>
      </c>
      <c r="R24" s="6">
        <f>+VLOOKUP(Q24,'Data from AGSI_Europe'!D:G,3,FALSE)</f>
        <v>90.91</v>
      </c>
      <c r="T24" s="4">
        <v>43031</v>
      </c>
      <c r="U24" s="6">
        <f>+VLOOKUP(T24,'Data from AGSI_Europe'!D:G,3,FALSE)</f>
        <v>88.55</v>
      </c>
      <c r="W24" s="105">
        <v>43396</v>
      </c>
      <c r="X24" s="6">
        <f>+VLOOKUP(W24,'Data from AGSI_Europe'!D:G,3,FALSE)</f>
        <v>86.82</v>
      </c>
      <c r="Z24" s="105">
        <v>43761</v>
      </c>
      <c r="AA24" s="197">
        <f>+VLOOKUP(Z24,'Data from AGSI_Europe'!D:G,3,FALSE)</f>
        <v>97.49</v>
      </c>
    </row>
    <row r="25" spans="2:27" x14ac:dyDescent="0.25">
      <c r="B25" s="4">
        <v>40840</v>
      </c>
      <c r="C25" s="6">
        <f>+VLOOKUP(B25,'Data from AGSI_Europe'!D:G,3,FALSE)</f>
        <v>97.04</v>
      </c>
      <c r="E25" s="4">
        <v>41206</v>
      </c>
      <c r="F25" s="6">
        <f>+VLOOKUP(E25,'Data from AGSI_Europe'!D:G,3,FALSE)</f>
        <v>93.86</v>
      </c>
      <c r="H25" s="4">
        <v>41571</v>
      </c>
      <c r="I25" s="6">
        <f>+VLOOKUP(H25,'Data from AGSI_Europe'!D:G,3,FALSE)</f>
        <v>85.51</v>
      </c>
      <c r="K25" s="4">
        <v>41936</v>
      </c>
      <c r="L25" s="6">
        <f>+VLOOKUP(K25,'Data from AGSI_Europe'!D:G,3,FALSE)</f>
        <v>94.83</v>
      </c>
      <c r="N25" s="4">
        <v>42301</v>
      </c>
      <c r="O25" s="6">
        <f>+VLOOKUP(N25,'Data from AGSI_Europe'!D:G,3,FALSE)</f>
        <v>83.68</v>
      </c>
      <c r="Q25" s="4">
        <v>42667</v>
      </c>
      <c r="R25" s="6">
        <f>+VLOOKUP(Q25,'Data from AGSI_Europe'!D:G,3,FALSE)</f>
        <v>90.81</v>
      </c>
      <c r="T25" s="4">
        <v>43032</v>
      </c>
      <c r="U25" s="6">
        <f>+VLOOKUP(T25,'Data from AGSI_Europe'!D:G,3,FALSE)</f>
        <v>88.64</v>
      </c>
      <c r="W25" s="4">
        <v>43397</v>
      </c>
      <c r="X25" s="6">
        <f>+VLOOKUP(W25,'Data from AGSI_Europe'!D:G,3,FALSE)</f>
        <v>86.88</v>
      </c>
      <c r="Z25" s="4">
        <v>43762</v>
      </c>
      <c r="AA25" s="197">
        <f>+VLOOKUP(Z25,'Data from AGSI_Europe'!D:G,3,FALSE)</f>
        <v>97.54</v>
      </c>
    </row>
    <row r="26" spans="2:27" x14ac:dyDescent="0.25">
      <c r="B26" s="4">
        <v>40841</v>
      </c>
      <c r="C26" s="6">
        <f>+VLOOKUP(B26,'Data from AGSI_Europe'!D:G,3,FALSE)</f>
        <v>96.96</v>
      </c>
      <c r="E26" s="4">
        <v>41207</v>
      </c>
      <c r="F26" s="6">
        <f>+VLOOKUP(E26,'Data from AGSI_Europe'!D:G,3,FALSE)</f>
        <v>93.88</v>
      </c>
      <c r="H26" s="4">
        <v>41572</v>
      </c>
      <c r="I26" s="6">
        <f>+VLOOKUP(H26,'Data from AGSI_Europe'!D:G,3,FALSE)</f>
        <v>85.71</v>
      </c>
      <c r="K26" s="4">
        <v>41937</v>
      </c>
      <c r="L26" s="6">
        <f>+VLOOKUP(K26,'Data from AGSI_Europe'!D:G,3,FALSE)</f>
        <v>94.89</v>
      </c>
      <c r="N26" s="4">
        <v>42302</v>
      </c>
      <c r="O26" s="6">
        <f>+VLOOKUP(N26,'Data from AGSI_Europe'!D:G,3,FALSE)</f>
        <v>83.75</v>
      </c>
      <c r="Q26" s="4">
        <v>42668</v>
      </c>
      <c r="R26" s="6">
        <f>+VLOOKUP(Q26,'Data from AGSI_Europe'!D:G,3,FALSE)</f>
        <v>90.74</v>
      </c>
      <c r="T26" s="4">
        <v>43033</v>
      </c>
      <c r="U26" s="6">
        <f>+VLOOKUP(T26,'Data from AGSI_Europe'!D:G,3,FALSE)</f>
        <v>88.77</v>
      </c>
      <c r="W26" s="105">
        <v>43398</v>
      </c>
      <c r="X26" s="6">
        <f>+VLOOKUP(W26,'Data from AGSI_Europe'!D:G,3,FALSE)</f>
        <v>86.91</v>
      </c>
      <c r="Z26" s="105">
        <v>43763</v>
      </c>
      <c r="AA26" s="197">
        <f>+VLOOKUP(Z26,'Data from AGSI_Europe'!D:G,3,FALSE)</f>
        <v>97.59</v>
      </c>
    </row>
    <row r="27" spans="2:27" x14ac:dyDescent="0.25">
      <c r="B27" s="4">
        <v>40842</v>
      </c>
      <c r="C27" s="6">
        <f>+VLOOKUP(B27,'Data from AGSI_Europe'!D:G,3,FALSE)</f>
        <v>96.94</v>
      </c>
      <c r="E27" s="4">
        <v>41208</v>
      </c>
      <c r="F27" s="6">
        <f>+VLOOKUP(E27,'Data from AGSI_Europe'!D:G,3,FALSE)</f>
        <v>93.87</v>
      </c>
      <c r="H27" s="4">
        <v>41573</v>
      </c>
      <c r="I27" s="6">
        <f>+VLOOKUP(H27,'Data from AGSI_Europe'!D:G,3,FALSE)</f>
        <v>85.95</v>
      </c>
      <c r="K27" s="4">
        <v>41938</v>
      </c>
      <c r="L27" s="6">
        <f>+VLOOKUP(K27,'Data from AGSI_Europe'!D:G,3,FALSE)</f>
        <v>94.95</v>
      </c>
      <c r="N27" s="4">
        <v>42303</v>
      </c>
      <c r="O27" s="6">
        <f>+VLOOKUP(N27,'Data from AGSI_Europe'!D:G,3,FALSE)</f>
        <v>83.73</v>
      </c>
      <c r="Q27" s="4">
        <v>42669</v>
      </c>
      <c r="R27" s="6">
        <f>+VLOOKUP(Q27,'Data from AGSI_Europe'!D:G,3,FALSE)</f>
        <v>90.69</v>
      </c>
      <c r="T27" s="4">
        <v>43034</v>
      </c>
      <c r="U27" s="6">
        <f>+VLOOKUP(T27,'Data from AGSI_Europe'!D:G,3,FALSE)</f>
        <v>88.83</v>
      </c>
      <c r="W27" s="4">
        <v>43399</v>
      </c>
      <c r="X27" s="6">
        <f>+VLOOKUP(W27,'Data from AGSI_Europe'!D:G,3,FALSE)</f>
        <v>86.92</v>
      </c>
      <c r="Z27" s="4">
        <v>43764</v>
      </c>
      <c r="AA27" s="197">
        <f>+VLOOKUP(Z27,'Data from AGSI_Europe'!D:G,3,FALSE)</f>
        <v>97.63</v>
      </c>
    </row>
    <row r="28" spans="2:27" x14ac:dyDescent="0.25">
      <c r="B28" s="4">
        <v>40843</v>
      </c>
      <c r="C28" s="6">
        <f>+VLOOKUP(B28,'Data from AGSI_Europe'!D:G,3,FALSE)</f>
        <v>96.87</v>
      </c>
      <c r="E28" s="4">
        <v>41209</v>
      </c>
      <c r="F28" s="6">
        <f>+VLOOKUP(E28,'Data from AGSI_Europe'!D:G,3,FALSE)</f>
        <v>93.88</v>
      </c>
      <c r="H28" s="4">
        <v>41574</v>
      </c>
      <c r="I28" s="6">
        <f>+VLOOKUP(H28,'Data from AGSI_Europe'!D:G,3,FALSE)</f>
        <v>86.2</v>
      </c>
      <c r="K28" s="4">
        <v>41939</v>
      </c>
      <c r="L28" s="6">
        <f>+VLOOKUP(K28,'Data from AGSI_Europe'!D:G,3,FALSE)</f>
        <v>94.9</v>
      </c>
      <c r="N28" s="4">
        <v>42304</v>
      </c>
      <c r="O28" s="6">
        <f>+VLOOKUP(N28,'Data from AGSI_Europe'!D:G,3,FALSE)</f>
        <v>83.7</v>
      </c>
      <c r="Q28" s="4">
        <v>42670</v>
      </c>
      <c r="R28" s="6">
        <f>+VLOOKUP(Q28,'Data from AGSI_Europe'!D:G,3,FALSE)</f>
        <v>90.63</v>
      </c>
      <c r="T28" s="4">
        <v>43035</v>
      </c>
      <c r="U28" s="6">
        <f>+VLOOKUP(T28,'Data from AGSI_Europe'!D:G,3,FALSE)</f>
        <v>88.9</v>
      </c>
      <c r="W28" s="105">
        <v>43400</v>
      </c>
      <c r="X28" s="6">
        <f>+VLOOKUP(W28,'Data from AGSI_Europe'!D:G,3,FALSE)</f>
        <v>86.89</v>
      </c>
      <c r="Z28" s="105">
        <v>43765</v>
      </c>
      <c r="AA28" s="197">
        <f>+VLOOKUP(Z28,'Data from AGSI_Europe'!D:G,3,FALSE)</f>
        <v>97.81</v>
      </c>
    </row>
    <row r="29" spans="2:27" x14ac:dyDescent="0.25">
      <c r="B29" s="4">
        <v>40844</v>
      </c>
      <c r="C29" s="6">
        <f>+VLOOKUP(B29,'Data from AGSI_Europe'!D:G,3,FALSE)</f>
        <v>96.81</v>
      </c>
      <c r="E29" s="4">
        <v>41210</v>
      </c>
      <c r="F29" s="6">
        <f>+VLOOKUP(E29,'Data from AGSI_Europe'!D:G,3,FALSE)</f>
        <v>93.83</v>
      </c>
      <c r="H29" s="4">
        <v>41575</v>
      </c>
      <c r="I29" s="6">
        <f>+VLOOKUP(H29,'Data from AGSI_Europe'!D:G,3,FALSE)</f>
        <v>86.37</v>
      </c>
      <c r="K29" s="4">
        <v>41940</v>
      </c>
      <c r="L29" s="6">
        <f>+VLOOKUP(K29,'Data from AGSI_Europe'!D:G,3,FALSE)</f>
        <v>94.78</v>
      </c>
      <c r="N29" s="4">
        <v>42305</v>
      </c>
      <c r="O29" s="6">
        <f>+VLOOKUP(N29,'Data from AGSI_Europe'!D:G,3,FALSE)</f>
        <v>83.67</v>
      </c>
      <c r="Q29" s="4">
        <v>42671</v>
      </c>
      <c r="R29" s="6">
        <f>+VLOOKUP(Q29,'Data from AGSI_Europe'!D:G,3,FALSE)</f>
        <v>90.61</v>
      </c>
      <c r="T29" s="4">
        <v>43036</v>
      </c>
      <c r="U29" s="6">
        <f>+VLOOKUP(T29,'Data from AGSI_Europe'!D:G,3,FALSE)</f>
        <v>88.99</v>
      </c>
      <c r="W29" s="4">
        <v>43401</v>
      </c>
      <c r="X29" s="6">
        <f>+VLOOKUP(W29,'Data from AGSI_Europe'!D:G,3,FALSE)</f>
        <v>86.93</v>
      </c>
      <c r="Z29" s="4">
        <v>43766</v>
      </c>
      <c r="AA29" s="197">
        <f>+VLOOKUP(Z29,'Data from AGSI_Europe'!D:G,3,FALSE)</f>
        <v>97.84</v>
      </c>
    </row>
    <row r="30" spans="2:27" x14ac:dyDescent="0.25">
      <c r="B30" s="4">
        <v>40845</v>
      </c>
      <c r="C30" s="6">
        <f>+VLOOKUP(B30,'Data from AGSI_Europe'!D:G,3,FALSE)</f>
        <v>96.84</v>
      </c>
      <c r="E30" s="4">
        <v>41211</v>
      </c>
      <c r="F30" s="6">
        <f>+VLOOKUP(E30,'Data from AGSI_Europe'!D:G,3,FALSE)</f>
        <v>93.64</v>
      </c>
      <c r="H30" s="4">
        <v>41576</v>
      </c>
      <c r="I30" s="6">
        <f>+VLOOKUP(H30,'Data from AGSI_Europe'!D:G,3,FALSE)</f>
        <v>86.46</v>
      </c>
      <c r="K30" s="4">
        <v>41941</v>
      </c>
      <c r="L30" s="6">
        <f>+VLOOKUP(K30,'Data from AGSI_Europe'!D:G,3,FALSE)</f>
        <v>94.62</v>
      </c>
      <c r="N30" s="4">
        <v>42306</v>
      </c>
      <c r="O30" s="6">
        <f>+VLOOKUP(N30,'Data from AGSI_Europe'!D:G,3,FALSE)</f>
        <v>83.6</v>
      </c>
      <c r="Q30" s="4">
        <v>42672</v>
      </c>
      <c r="R30" s="6">
        <f>+VLOOKUP(Q30,'Data from AGSI_Europe'!D:G,3,FALSE)</f>
        <v>90.61</v>
      </c>
      <c r="T30" s="4">
        <v>43037</v>
      </c>
      <c r="U30" s="6">
        <f>+VLOOKUP(T30,'Data from AGSI_Europe'!D:G,3,FALSE)</f>
        <v>89.2</v>
      </c>
      <c r="W30" s="105">
        <v>43402</v>
      </c>
      <c r="X30" s="6">
        <f>+VLOOKUP(W30,'Data from AGSI_Europe'!D:G,3,FALSE)</f>
        <v>86.77</v>
      </c>
      <c r="Z30" s="105">
        <v>43767</v>
      </c>
      <c r="AA30" s="197">
        <f>+VLOOKUP(Z30,'Data from AGSI_Europe'!D:G,3,FALSE)</f>
        <v>97.74</v>
      </c>
    </row>
    <row r="31" spans="2:27" x14ac:dyDescent="0.25">
      <c r="B31" s="4">
        <v>40846</v>
      </c>
      <c r="C31" s="6">
        <f>+VLOOKUP(B31,'Data from AGSI_Europe'!D:G,3,FALSE)</f>
        <v>96.88</v>
      </c>
      <c r="E31" s="4">
        <v>41212</v>
      </c>
      <c r="F31" s="6">
        <f>+VLOOKUP(E31,'Data from AGSI_Europe'!D:G,3,FALSE)</f>
        <v>93.43</v>
      </c>
      <c r="H31" s="4">
        <v>41577</v>
      </c>
      <c r="I31" s="6">
        <f>+VLOOKUP(H31,'Data from AGSI_Europe'!D:G,3,FALSE)</f>
        <v>86.49</v>
      </c>
      <c r="K31" s="4">
        <v>41942</v>
      </c>
      <c r="L31" s="6">
        <f>+VLOOKUP(K31,'Data from AGSI_Europe'!D:G,3,FALSE)</f>
        <v>94.49</v>
      </c>
      <c r="N31" s="4">
        <v>42307</v>
      </c>
      <c r="O31" s="6">
        <f>+VLOOKUP(N31,'Data from AGSI_Europe'!D:G,3,FALSE)</f>
        <v>83.58</v>
      </c>
      <c r="Q31" s="4">
        <v>42673</v>
      </c>
      <c r="R31" s="6">
        <f>+VLOOKUP(Q31,'Data from AGSI_Europe'!D:G,3,FALSE)</f>
        <v>90.73</v>
      </c>
      <c r="T31" s="4">
        <v>43038</v>
      </c>
      <c r="U31" s="6">
        <f>+VLOOKUP(T31,'Data from AGSI_Europe'!D:G,3,FALSE)</f>
        <v>89.13</v>
      </c>
      <c r="W31" s="4">
        <v>43403</v>
      </c>
      <c r="X31" s="6">
        <f>+VLOOKUP(W31,'Data from AGSI_Europe'!D:G,3,FALSE)</f>
        <v>86.84</v>
      </c>
      <c r="Z31" s="4">
        <v>43768</v>
      </c>
      <c r="AA31" s="197">
        <f>+VLOOKUP(Z31,'Data from AGSI_Europe'!D:G,3,FALSE)</f>
        <v>97.63</v>
      </c>
    </row>
    <row r="32" spans="2:27" x14ac:dyDescent="0.25">
      <c r="B32" s="4">
        <v>40847</v>
      </c>
      <c r="C32" s="6">
        <f>+VLOOKUP(B32,'Data from AGSI_Europe'!D:G,3,FALSE)</f>
        <v>96.95</v>
      </c>
      <c r="E32" s="4">
        <v>41213</v>
      </c>
      <c r="F32" s="6">
        <f>+VLOOKUP(E32,'Data from AGSI_Europe'!D:G,3,FALSE)</f>
        <v>93.25</v>
      </c>
      <c r="H32" s="4">
        <v>41578</v>
      </c>
      <c r="I32" s="6">
        <f>+VLOOKUP(H32,'Data from AGSI_Europe'!D:G,3,FALSE)</f>
        <v>86.5</v>
      </c>
      <c r="K32" s="4">
        <v>41943</v>
      </c>
      <c r="L32" s="6">
        <f>+VLOOKUP(K32,'Data from AGSI_Europe'!D:G,3,FALSE)</f>
        <v>94.88</v>
      </c>
      <c r="N32" s="4">
        <v>42308</v>
      </c>
      <c r="O32" s="6">
        <f>+VLOOKUP(N32,'Data from AGSI_Europe'!D:G,3,FALSE)</f>
        <v>83.74</v>
      </c>
      <c r="Q32" s="4">
        <v>42674</v>
      </c>
      <c r="R32" s="6">
        <f>+VLOOKUP(Q32,'Data from AGSI_Europe'!D:G,3,FALSE)</f>
        <v>90.72</v>
      </c>
      <c r="T32" s="4">
        <v>43039</v>
      </c>
      <c r="U32" s="6">
        <f>+VLOOKUP(T32,'Data from AGSI_Europe'!D:G,3,FALSE)</f>
        <v>89.06</v>
      </c>
      <c r="W32" s="105">
        <v>43404</v>
      </c>
      <c r="X32" s="6">
        <f>+VLOOKUP(W32,'Data from AGSI_Europe'!D:G,3,FALSE)</f>
        <v>86.73</v>
      </c>
      <c r="Z32" s="105">
        <v>43769</v>
      </c>
      <c r="AA32" s="197">
        <f>+VLOOKUP(Z32,'Data from AGSI_Europe'!D:G,3,FALSE)</f>
        <v>97.27</v>
      </c>
    </row>
    <row r="33" spans="2:27" x14ac:dyDescent="0.25">
      <c r="B33" s="21">
        <v>40848</v>
      </c>
      <c r="C33" s="22">
        <f>+VLOOKUP(B33,'Data from AGSI_Europe'!D:G,3,FALSE)</f>
        <v>96.93</v>
      </c>
      <c r="D33" s="23">
        <f>+C33-C2</f>
        <v>0.73000000000000398</v>
      </c>
      <c r="E33" s="21">
        <v>41214</v>
      </c>
      <c r="F33" s="22">
        <f>+VLOOKUP(E33,'Data from AGSI_Europe'!D:G,3,FALSE)</f>
        <v>93.16</v>
      </c>
      <c r="G33" s="23">
        <f>+F33-F2</f>
        <v>1.6599999999999966</v>
      </c>
      <c r="H33" s="21">
        <v>41579</v>
      </c>
      <c r="I33" s="22">
        <f>+VLOOKUP(H33,'Data from AGSI_Europe'!D:G,3,FALSE)</f>
        <v>86.33</v>
      </c>
      <c r="J33" s="23">
        <f>+I33-I2</f>
        <v>4.3199999999999932</v>
      </c>
      <c r="K33" s="21">
        <v>41944</v>
      </c>
      <c r="L33" s="22">
        <f>+VLOOKUP(K33,'Data from AGSI_Europe'!D:G,3,FALSE)</f>
        <v>94.91</v>
      </c>
      <c r="M33" s="23">
        <f>+L33-L2</f>
        <v>2.1799999999999926</v>
      </c>
      <c r="N33" s="21">
        <v>42309</v>
      </c>
      <c r="O33" s="22">
        <f>+VLOOKUP(N33,'Data from AGSI_Europe'!D:G,3,FALSE)</f>
        <v>83.81</v>
      </c>
      <c r="P33" s="23">
        <f>+O33-O2</f>
        <v>1.6000000000000085</v>
      </c>
      <c r="Q33" s="21">
        <v>42675</v>
      </c>
      <c r="R33" s="22">
        <f>+VLOOKUP(Q33,'Data from AGSI_Europe'!D:G,3,FALSE)</f>
        <v>90.56</v>
      </c>
      <c r="S33" s="23">
        <f>+R33-R2</f>
        <v>0.17000000000000171</v>
      </c>
      <c r="T33" s="21">
        <v>43040</v>
      </c>
      <c r="U33" s="22">
        <f>+VLOOKUP(T33,'Data from AGSI_Europe'!D:G,3,FALSE)</f>
        <v>89.02</v>
      </c>
      <c r="V33" s="23">
        <f>+U33-U2</f>
        <v>4.0899999999999892</v>
      </c>
      <c r="W33" s="4">
        <v>43405</v>
      </c>
      <c r="X33" s="6">
        <f>+VLOOKUP(W33,'Data from AGSI_Europe'!D:G,3,FALSE)</f>
        <v>86.69</v>
      </c>
      <c r="Z33" s="4">
        <v>43770</v>
      </c>
      <c r="AA33" s="197">
        <f>+VLOOKUP(Z33,'Data from AGSI_Europe'!D:G,3,FALSE)</f>
        <v>97.32</v>
      </c>
    </row>
    <row r="34" spans="2:27" x14ac:dyDescent="0.25">
      <c r="B34" s="4">
        <v>40849</v>
      </c>
      <c r="C34" s="6">
        <f>+VLOOKUP(B34,'Data from AGSI_Europe'!D:G,3,FALSE)</f>
        <v>96.81</v>
      </c>
      <c r="E34" s="4">
        <v>41215</v>
      </c>
      <c r="F34" s="6">
        <f>+VLOOKUP(E34,'Data from AGSI_Europe'!D:G,3,FALSE)</f>
        <v>93.07</v>
      </c>
      <c r="H34" s="4">
        <v>41580</v>
      </c>
      <c r="I34" s="6">
        <f>+VLOOKUP(H34,'Data from AGSI_Europe'!D:G,3,FALSE)</f>
        <v>86.41</v>
      </c>
      <c r="K34" s="4">
        <v>41945</v>
      </c>
      <c r="L34" s="6">
        <f>+VLOOKUP(K34,'Data from AGSI_Europe'!D:G,3,FALSE)</f>
        <v>94.97</v>
      </c>
      <c r="N34" s="4">
        <v>42310</v>
      </c>
      <c r="O34" s="6">
        <f>+VLOOKUP(N34,'Data from AGSI_Europe'!D:G,3,FALSE)</f>
        <v>83.63</v>
      </c>
      <c r="Q34" s="4">
        <v>42676</v>
      </c>
      <c r="R34" s="6">
        <f>+VLOOKUP(Q34,'Data from AGSI_Europe'!D:G,3,FALSE)</f>
        <v>90.39</v>
      </c>
      <c r="T34" s="4">
        <v>43041</v>
      </c>
      <c r="U34" s="6">
        <f>+VLOOKUP(T34,'Data from AGSI_Europe'!D:G,3,FALSE)</f>
        <v>88.9</v>
      </c>
      <c r="W34" s="105">
        <v>43406</v>
      </c>
      <c r="X34" s="6">
        <f>+VLOOKUP(W34,'Data from AGSI_Europe'!D:G,3,FALSE)</f>
        <v>86.8</v>
      </c>
      <c r="Z34" s="105">
        <v>43771</v>
      </c>
      <c r="AA34" s="197">
        <f>+VLOOKUP(Z34,'Data from AGSI_Europe'!D:G,3,FALSE)</f>
        <v>97.46</v>
      </c>
    </row>
    <row r="35" spans="2:27" x14ac:dyDescent="0.25">
      <c r="B35" s="4">
        <v>40850</v>
      </c>
      <c r="C35" s="6">
        <f>+VLOOKUP(B35,'Data from AGSI_Europe'!D:G,3,FALSE)</f>
        <v>96.73</v>
      </c>
      <c r="E35" s="4">
        <v>41216</v>
      </c>
      <c r="F35" s="6">
        <f>+VLOOKUP(E35,'Data from AGSI_Europe'!D:G,3,FALSE)</f>
        <v>93.03</v>
      </c>
      <c r="H35" s="4">
        <v>41581</v>
      </c>
      <c r="I35" s="6">
        <f>+VLOOKUP(H35,'Data from AGSI_Europe'!D:G,3,FALSE)</f>
        <v>86.48</v>
      </c>
      <c r="K35" s="4">
        <v>41946</v>
      </c>
      <c r="L35" s="6">
        <f>+VLOOKUP(K35,'Data from AGSI_Europe'!D:G,3,FALSE)</f>
        <v>94.9</v>
      </c>
      <c r="N35" s="4">
        <v>42311</v>
      </c>
      <c r="O35" s="6">
        <f>+VLOOKUP(N35,'Data from AGSI_Europe'!D:G,3,FALSE)</f>
        <v>83.44</v>
      </c>
      <c r="Q35" s="4">
        <v>42677</v>
      </c>
      <c r="R35" s="6">
        <f>+VLOOKUP(Q35,'Data from AGSI_Europe'!D:G,3,FALSE)</f>
        <v>90.09</v>
      </c>
      <c r="T35" s="4">
        <v>43042</v>
      </c>
      <c r="U35" s="6">
        <f>+VLOOKUP(T35,'Data from AGSI_Europe'!D:G,3,FALSE)</f>
        <v>88.84</v>
      </c>
      <c r="W35" s="4">
        <v>43407</v>
      </c>
      <c r="X35" s="6">
        <f>+VLOOKUP(W35,'Data from AGSI_Europe'!D:G,3,FALSE)</f>
        <v>86.84</v>
      </c>
      <c r="Z35" s="4">
        <v>43772</v>
      </c>
      <c r="AA35" s="197">
        <f>+VLOOKUP(Z35,'Data from AGSI_Europe'!D:G,3,FALSE)</f>
        <v>97.58</v>
      </c>
    </row>
    <row r="36" spans="2:27" x14ac:dyDescent="0.25">
      <c r="B36" s="4">
        <v>40851</v>
      </c>
      <c r="C36" s="6">
        <f>+VLOOKUP(B36,'Data from AGSI_Europe'!D:G,3,FALSE)</f>
        <v>96.67</v>
      </c>
      <c r="E36" s="4">
        <v>41217</v>
      </c>
      <c r="F36" s="6">
        <f>+VLOOKUP(E36,'Data from AGSI_Europe'!D:G,3,FALSE)</f>
        <v>92.98</v>
      </c>
      <c r="H36" s="4">
        <v>41582</v>
      </c>
      <c r="I36" s="6">
        <f>+VLOOKUP(H36,'Data from AGSI_Europe'!D:G,3,FALSE)</f>
        <v>86.41</v>
      </c>
      <c r="K36" s="4">
        <v>41947</v>
      </c>
      <c r="L36" s="6">
        <f>+VLOOKUP(K36,'Data from AGSI_Europe'!D:G,3,FALSE)</f>
        <v>94.81</v>
      </c>
      <c r="N36" s="4">
        <v>42312</v>
      </c>
      <c r="O36" s="6">
        <f>+VLOOKUP(N36,'Data from AGSI_Europe'!D:G,3,FALSE)</f>
        <v>83.28</v>
      </c>
      <c r="Q36" s="4">
        <v>42678</v>
      </c>
      <c r="R36" s="6">
        <f>+VLOOKUP(Q36,'Data from AGSI_Europe'!D:G,3,FALSE)</f>
        <v>89.83</v>
      </c>
      <c r="T36" s="4">
        <v>43043</v>
      </c>
      <c r="U36" s="6">
        <f>+VLOOKUP(T36,'Data from AGSI_Europe'!D:G,3,FALSE)</f>
        <v>88.85</v>
      </c>
      <c r="W36" s="105">
        <v>43408</v>
      </c>
      <c r="X36" s="6">
        <f>+VLOOKUP(W36,'Data from AGSI_Europe'!D:G,3,FALSE)</f>
        <v>86.89</v>
      </c>
      <c r="Z36" s="105">
        <v>43773</v>
      </c>
      <c r="AA36" s="197">
        <f>+VLOOKUP(Z36,'Data from AGSI_Europe'!D:G,3,FALSE)</f>
        <v>97.62</v>
      </c>
    </row>
    <row r="37" spans="2:27" x14ac:dyDescent="0.25">
      <c r="B37" s="4">
        <v>40852</v>
      </c>
      <c r="C37" s="6">
        <f>+VLOOKUP(B37,'Data from AGSI_Europe'!D:G,3,FALSE)</f>
        <v>96.65</v>
      </c>
      <c r="E37" s="4">
        <v>41218</v>
      </c>
      <c r="F37" s="6">
        <f>+VLOOKUP(E37,'Data from AGSI_Europe'!D:G,3,FALSE)</f>
        <v>92.85</v>
      </c>
      <c r="H37" s="4">
        <v>41583</v>
      </c>
      <c r="I37" s="6">
        <f>+VLOOKUP(H37,'Data from AGSI_Europe'!D:G,3,FALSE)</f>
        <v>86.33</v>
      </c>
      <c r="K37" s="4">
        <v>41948</v>
      </c>
      <c r="L37" s="6">
        <f>+VLOOKUP(K37,'Data from AGSI_Europe'!D:G,3,FALSE)</f>
        <v>94.68</v>
      </c>
      <c r="N37" s="4">
        <v>42313</v>
      </c>
      <c r="O37" s="6">
        <f>+VLOOKUP(N37,'Data from AGSI_Europe'!D:G,3,FALSE)</f>
        <v>83.15</v>
      </c>
      <c r="Q37" s="4">
        <v>42679</v>
      </c>
      <c r="R37" s="6">
        <f>+VLOOKUP(Q37,'Data from AGSI_Europe'!D:G,3,FALSE)</f>
        <v>89.66</v>
      </c>
      <c r="T37" s="4">
        <v>43044</v>
      </c>
      <c r="U37" s="6">
        <f>+VLOOKUP(T37,'Data from AGSI_Europe'!D:G,3,FALSE)</f>
        <v>88.84</v>
      </c>
      <c r="W37" s="4">
        <v>43409</v>
      </c>
      <c r="X37" s="6">
        <f>+VLOOKUP(W37,'Data from AGSI_Europe'!D:G,3,FALSE)</f>
        <v>86.86</v>
      </c>
      <c r="Z37" s="4">
        <v>43774</v>
      </c>
      <c r="AA37" s="197">
        <f>+VLOOKUP(Z37,'Data from AGSI_Europe'!D:G,3,FALSE)</f>
        <v>97.6</v>
      </c>
    </row>
    <row r="38" spans="2:27" x14ac:dyDescent="0.25">
      <c r="B38" s="4">
        <v>40853</v>
      </c>
      <c r="C38" s="6">
        <f>+VLOOKUP(B38,'Data from AGSI_Europe'!D:G,3,FALSE)</f>
        <v>96.65</v>
      </c>
      <c r="E38" s="4">
        <v>41219</v>
      </c>
      <c r="F38" s="6">
        <f>+VLOOKUP(E38,'Data from AGSI_Europe'!D:G,3,FALSE)</f>
        <v>92.67</v>
      </c>
      <c r="H38" s="4">
        <v>41584</v>
      </c>
      <c r="I38" s="6">
        <f>+VLOOKUP(H38,'Data from AGSI_Europe'!D:G,3,FALSE)</f>
        <v>86.25</v>
      </c>
      <c r="K38" s="4">
        <v>41949</v>
      </c>
      <c r="L38" s="6">
        <f>+VLOOKUP(K38,'Data from AGSI_Europe'!D:G,3,FALSE)</f>
        <v>94.52</v>
      </c>
      <c r="N38" s="4">
        <v>42314</v>
      </c>
      <c r="O38" s="6">
        <f>+VLOOKUP(N38,'Data from AGSI_Europe'!D:G,3,FALSE)</f>
        <v>83.12</v>
      </c>
      <c r="Q38" s="4">
        <v>42680</v>
      </c>
      <c r="R38" s="6">
        <f>+VLOOKUP(Q38,'Data from AGSI_Europe'!D:G,3,FALSE)</f>
        <v>89.5</v>
      </c>
      <c r="T38" s="4">
        <v>43045</v>
      </c>
      <c r="U38" s="6">
        <f>+VLOOKUP(T38,'Data from AGSI_Europe'!D:G,3,FALSE)</f>
        <v>88.61</v>
      </c>
      <c r="W38" s="105">
        <v>43410</v>
      </c>
      <c r="X38" s="6">
        <f>+VLOOKUP(W38,'Data from AGSI_Europe'!D:G,3,FALSE)</f>
        <v>86.85</v>
      </c>
      <c r="Z38" s="105">
        <v>43775</v>
      </c>
      <c r="AA38" s="197">
        <f>+VLOOKUP(Z38,'Data from AGSI_Europe'!D:G,3,FALSE)</f>
        <v>97.57</v>
      </c>
    </row>
    <row r="39" spans="2:27" x14ac:dyDescent="0.25">
      <c r="B39" s="4">
        <v>40854</v>
      </c>
      <c r="C39" s="6">
        <f>+VLOOKUP(B39,'Data from AGSI_Europe'!D:G,3,FALSE)</f>
        <v>96.53</v>
      </c>
      <c r="E39" s="4">
        <v>41220</v>
      </c>
      <c r="F39" s="6">
        <f>+VLOOKUP(E39,'Data from AGSI_Europe'!D:G,3,FALSE)</f>
        <v>92.46</v>
      </c>
      <c r="H39" s="4">
        <v>41585</v>
      </c>
      <c r="I39" s="6">
        <f>+VLOOKUP(H39,'Data from AGSI_Europe'!D:G,3,FALSE)</f>
        <v>86.26</v>
      </c>
      <c r="K39" s="4">
        <v>41950</v>
      </c>
      <c r="L39" s="6">
        <f>+VLOOKUP(K39,'Data from AGSI_Europe'!D:G,3,FALSE)</f>
        <v>94.44</v>
      </c>
      <c r="N39" s="4">
        <v>42315</v>
      </c>
      <c r="O39" s="6">
        <f>+VLOOKUP(N39,'Data from AGSI_Europe'!D:G,3,FALSE)</f>
        <v>83.18</v>
      </c>
      <c r="Q39" s="4">
        <v>42681</v>
      </c>
      <c r="R39" s="6">
        <f>+VLOOKUP(Q39,'Data from AGSI_Europe'!D:G,3,FALSE)</f>
        <v>89.09</v>
      </c>
      <c r="T39" s="4">
        <v>43046</v>
      </c>
      <c r="U39" s="6">
        <f>+VLOOKUP(T39,'Data from AGSI_Europe'!D:G,3,FALSE)</f>
        <v>88.33</v>
      </c>
      <c r="W39" s="4">
        <v>43411</v>
      </c>
      <c r="X39" s="6">
        <f>+VLOOKUP(W39,'Data from AGSI_Europe'!D:G,3,FALSE)</f>
        <v>86.9</v>
      </c>
      <c r="Z39" s="4">
        <v>43776</v>
      </c>
      <c r="AA39" s="197">
        <f>+VLOOKUP(Z39,'Data from AGSI_Europe'!D:G,3,FALSE)</f>
        <v>97.55</v>
      </c>
    </row>
    <row r="40" spans="2:27" x14ac:dyDescent="0.25">
      <c r="B40" s="4">
        <v>40855</v>
      </c>
      <c r="C40" s="6">
        <f>+VLOOKUP(B40,'Data from AGSI_Europe'!D:G,3,FALSE)</f>
        <v>96.41</v>
      </c>
      <c r="E40" s="4">
        <v>41221</v>
      </c>
      <c r="F40" s="6">
        <f>+VLOOKUP(E40,'Data from AGSI_Europe'!D:G,3,FALSE)</f>
        <v>92.16</v>
      </c>
      <c r="H40" s="4">
        <v>41586</v>
      </c>
      <c r="I40" s="6">
        <f>+VLOOKUP(H40,'Data from AGSI_Europe'!D:G,3,FALSE)</f>
        <v>86.25</v>
      </c>
      <c r="K40" s="4">
        <v>41951</v>
      </c>
      <c r="L40" s="6">
        <f>+VLOOKUP(K40,'Data from AGSI_Europe'!D:G,3,FALSE)</f>
        <v>94.42</v>
      </c>
      <c r="N40" s="4">
        <v>42316</v>
      </c>
      <c r="O40" s="6">
        <f>+VLOOKUP(N40,'Data from AGSI_Europe'!D:G,3,FALSE)</f>
        <v>83.26</v>
      </c>
      <c r="Q40" s="4">
        <v>42682</v>
      </c>
      <c r="R40" s="6">
        <f>+VLOOKUP(Q40,'Data from AGSI_Europe'!D:G,3,FALSE)</f>
        <v>88.64</v>
      </c>
      <c r="T40" s="4">
        <v>43047</v>
      </c>
      <c r="U40" s="6">
        <f>+VLOOKUP(T40,'Data from AGSI_Europe'!D:G,3,FALSE)</f>
        <v>88.02</v>
      </c>
      <c r="W40" s="105">
        <v>43412</v>
      </c>
      <c r="X40" s="6">
        <f>+VLOOKUP(W40,'Data from AGSI_Europe'!D:G,3,FALSE)</f>
        <v>86.8</v>
      </c>
      <c r="Z40" s="105">
        <v>43777</v>
      </c>
      <c r="AA40" s="197">
        <f>+VLOOKUP(Z40,'Data from AGSI_Europe'!D:G,3,FALSE)</f>
        <v>97.47</v>
      </c>
    </row>
    <row r="41" spans="2:27" x14ac:dyDescent="0.25">
      <c r="B41" s="4">
        <v>40856</v>
      </c>
      <c r="C41" s="6">
        <f>+VLOOKUP(B41,'Data from AGSI_Europe'!D:G,3,FALSE)</f>
        <v>96.29</v>
      </c>
      <c r="E41" s="4">
        <v>41222</v>
      </c>
      <c r="F41" s="6">
        <f>+VLOOKUP(E41,'Data from AGSI_Europe'!D:G,3,FALSE)</f>
        <v>91.98</v>
      </c>
      <c r="H41" s="4">
        <v>41587</v>
      </c>
      <c r="I41" s="6">
        <f>+VLOOKUP(H41,'Data from AGSI_Europe'!D:G,3,FALSE)</f>
        <v>86.29</v>
      </c>
      <c r="K41" s="4">
        <v>41952</v>
      </c>
      <c r="L41" s="6">
        <f>+VLOOKUP(K41,'Data from AGSI_Europe'!D:G,3,FALSE)</f>
        <v>94.39</v>
      </c>
      <c r="N41" s="4">
        <v>42317</v>
      </c>
      <c r="O41" s="6">
        <f>+VLOOKUP(N41,'Data from AGSI_Europe'!D:G,3,FALSE)</f>
        <v>83.24</v>
      </c>
      <c r="Q41" s="4">
        <v>42683</v>
      </c>
      <c r="R41" s="6">
        <f>+VLOOKUP(Q41,'Data from AGSI_Europe'!D:G,3,FALSE)</f>
        <v>88.13</v>
      </c>
      <c r="T41" s="4">
        <v>43048</v>
      </c>
      <c r="U41" s="6">
        <f>+VLOOKUP(T41,'Data from AGSI_Europe'!D:G,3,FALSE)</f>
        <v>87.81</v>
      </c>
      <c r="W41" s="4">
        <v>43413</v>
      </c>
      <c r="X41" s="6">
        <f>+VLOOKUP(W41,'Data from AGSI_Europe'!D:G,3,FALSE)</f>
        <v>86.79</v>
      </c>
      <c r="Z41" s="4">
        <v>43778</v>
      </c>
      <c r="AA41" s="197">
        <f>+VLOOKUP(Z41,'Data from AGSI_Europe'!D:G,3,FALSE)</f>
        <v>97.47</v>
      </c>
    </row>
    <row r="42" spans="2:27" x14ac:dyDescent="0.25">
      <c r="B42" s="4">
        <v>40857</v>
      </c>
      <c r="C42" s="6">
        <f>+VLOOKUP(B42,'Data from AGSI_Europe'!D:G,3,FALSE)</f>
        <v>96.19</v>
      </c>
      <c r="E42" s="4">
        <v>41223</v>
      </c>
      <c r="F42" s="6">
        <f>+VLOOKUP(E42,'Data from AGSI_Europe'!D:G,3,FALSE)</f>
        <v>91.88</v>
      </c>
      <c r="H42" s="4">
        <v>41588</v>
      </c>
      <c r="I42" s="6">
        <f>+VLOOKUP(H42,'Data from AGSI_Europe'!D:G,3,FALSE)</f>
        <v>86.28</v>
      </c>
      <c r="K42" s="4">
        <v>41953</v>
      </c>
      <c r="L42" s="6">
        <f>+VLOOKUP(K42,'Data from AGSI_Europe'!D:G,3,FALSE)</f>
        <v>94.26</v>
      </c>
      <c r="N42" s="4">
        <v>42318</v>
      </c>
      <c r="O42" s="6">
        <f>+VLOOKUP(N42,'Data from AGSI_Europe'!D:G,3,FALSE)</f>
        <v>83.19</v>
      </c>
      <c r="Q42" s="4">
        <v>42684</v>
      </c>
      <c r="R42" s="6">
        <f>+VLOOKUP(Q42,'Data from AGSI_Europe'!D:G,3,FALSE)</f>
        <v>87.69</v>
      </c>
      <c r="T42" s="4">
        <v>43049</v>
      </c>
      <c r="U42" s="6">
        <f>+VLOOKUP(T42,'Data from AGSI_Europe'!D:G,3,FALSE)</f>
        <v>87.56</v>
      </c>
      <c r="W42" s="105">
        <v>43414</v>
      </c>
      <c r="X42" s="6">
        <f>+VLOOKUP(W42,'Data from AGSI_Europe'!D:G,3,FALSE)</f>
        <v>86.71</v>
      </c>
      <c r="Z42" s="105">
        <v>43779</v>
      </c>
      <c r="AA42" s="197">
        <f>+VLOOKUP(Z42,'Data from AGSI_Europe'!D:G,3,FALSE)</f>
        <v>97.45</v>
      </c>
    </row>
    <row r="43" spans="2:27" x14ac:dyDescent="0.25">
      <c r="B43" s="4">
        <v>40858</v>
      </c>
      <c r="C43" s="6">
        <f>+VLOOKUP(B43,'Data from AGSI_Europe'!D:G,3,FALSE)</f>
        <v>96.05</v>
      </c>
      <c r="E43" s="4">
        <v>41224</v>
      </c>
      <c r="F43" s="6">
        <f>+VLOOKUP(E43,'Data from AGSI_Europe'!D:G,3,FALSE)</f>
        <v>91.76</v>
      </c>
      <c r="H43" s="4">
        <v>41589</v>
      </c>
      <c r="I43" s="6">
        <f>+VLOOKUP(H43,'Data from AGSI_Europe'!D:G,3,FALSE)</f>
        <v>86.16</v>
      </c>
      <c r="K43" s="4">
        <v>41954</v>
      </c>
      <c r="L43" s="6">
        <f>+VLOOKUP(K43,'Data from AGSI_Europe'!D:G,3,FALSE)</f>
        <v>94.17</v>
      </c>
      <c r="N43" s="4">
        <v>42319</v>
      </c>
      <c r="O43" s="6">
        <f>+VLOOKUP(N43,'Data from AGSI_Europe'!D:G,3,FALSE)</f>
        <v>83.18</v>
      </c>
      <c r="Q43" s="4">
        <v>42685</v>
      </c>
      <c r="R43" s="6">
        <f>+VLOOKUP(Q43,'Data from AGSI_Europe'!D:G,3,FALSE)</f>
        <v>87.28</v>
      </c>
      <c r="T43" s="4">
        <v>43050</v>
      </c>
      <c r="U43" s="6">
        <f>+VLOOKUP(T43,'Data from AGSI_Europe'!D:G,3,FALSE)</f>
        <v>87.43</v>
      </c>
      <c r="W43" s="4">
        <v>43415</v>
      </c>
      <c r="X43" s="6">
        <f>+VLOOKUP(W43,'Data from AGSI_Europe'!D:G,3,FALSE)</f>
        <v>86.79</v>
      </c>
      <c r="Z43" s="4">
        <v>43780</v>
      </c>
      <c r="AA43" s="197">
        <f>+VLOOKUP(Z43,'Data from AGSI_Europe'!D:G,3,FALSE)</f>
        <v>97.32</v>
      </c>
    </row>
    <row r="44" spans="2:27" x14ac:dyDescent="0.25">
      <c r="B44" s="4">
        <v>40859</v>
      </c>
      <c r="C44" s="6">
        <f>+VLOOKUP(B44,'Data from AGSI_Europe'!D:G,3,FALSE)</f>
        <v>95.95</v>
      </c>
      <c r="E44" s="4">
        <v>41225</v>
      </c>
      <c r="F44" s="6">
        <f>+VLOOKUP(E44,'Data from AGSI_Europe'!D:G,3,FALSE)</f>
        <v>91.54</v>
      </c>
      <c r="H44" s="4">
        <v>41590</v>
      </c>
      <c r="I44" s="6">
        <f>+VLOOKUP(H44,'Data from AGSI_Europe'!D:G,3,FALSE)</f>
        <v>86</v>
      </c>
      <c r="K44" s="4">
        <v>41955</v>
      </c>
      <c r="L44" s="6">
        <f>+VLOOKUP(K44,'Data from AGSI_Europe'!D:G,3,FALSE)</f>
        <v>94.05</v>
      </c>
      <c r="N44" s="4">
        <v>42320</v>
      </c>
      <c r="O44" s="6">
        <f>+VLOOKUP(N44,'Data from AGSI_Europe'!D:G,3,FALSE)</f>
        <v>83.1</v>
      </c>
      <c r="Q44" s="4">
        <v>42686</v>
      </c>
      <c r="R44" s="6">
        <f>+VLOOKUP(Q44,'Data from AGSI_Europe'!D:G,3,FALSE)</f>
        <v>86.91</v>
      </c>
      <c r="T44" s="4">
        <v>43051</v>
      </c>
      <c r="U44" s="6">
        <f>+VLOOKUP(T44,'Data from AGSI_Europe'!D:G,3,FALSE)</f>
        <v>87.28</v>
      </c>
      <c r="W44" s="105">
        <v>43416</v>
      </c>
      <c r="X44" s="6">
        <f>+VLOOKUP(W44,'Data from AGSI_Europe'!D:G,3,FALSE)</f>
        <v>86.76</v>
      </c>
      <c r="Z44" s="105">
        <v>43781</v>
      </c>
      <c r="AA44" s="197">
        <f>+VLOOKUP(Z44,'Data from AGSI_Europe'!D:G,3,FALSE)</f>
        <v>97.15</v>
      </c>
    </row>
    <row r="45" spans="2:27" x14ac:dyDescent="0.25">
      <c r="B45" s="4">
        <v>40860</v>
      </c>
      <c r="C45" s="6">
        <f>+VLOOKUP(B45,'Data from AGSI_Europe'!D:G,3,FALSE)</f>
        <v>95.85</v>
      </c>
      <c r="E45" s="4">
        <v>41226</v>
      </c>
      <c r="F45" s="6">
        <f>+VLOOKUP(E45,'Data from AGSI_Europe'!D:G,3,FALSE)</f>
        <v>91.31</v>
      </c>
      <c r="H45" s="4">
        <v>41591</v>
      </c>
      <c r="I45" s="6">
        <f>+VLOOKUP(H45,'Data from AGSI_Europe'!D:G,3,FALSE)</f>
        <v>85.83</v>
      </c>
      <c r="K45" s="4">
        <v>41956</v>
      </c>
      <c r="L45" s="6">
        <f>+VLOOKUP(K45,'Data from AGSI_Europe'!D:G,3,FALSE)</f>
        <v>93.93</v>
      </c>
      <c r="N45" s="4">
        <v>42321</v>
      </c>
      <c r="O45" s="6">
        <f>+VLOOKUP(N45,'Data from AGSI_Europe'!D:G,3,FALSE)</f>
        <v>83.04</v>
      </c>
      <c r="Q45" s="4">
        <v>42687</v>
      </c>
      <c r="R45" s="6">
        <f>+VLOOKUP(Q45,'Data from AGSI_Europe'!D:G,3,FALSE)</f>
        <v>86.57</v>
      </c>
      <c r="T45" s="4">
        <v>43052</v>
      </c>
      <c r="U45" s="6">
        <f>+VLOOKUP(T45,'Data from AGSI_Europe'!D:G,3,FALSE)</f>
        <v>86.98</v>
      </c>
      <c r="W45" s="4">
        <v>43417</v>
      </c>
      <c r="X45" s="6">
        <f>+VLOOKUP(W45,'Data from AGSI_Europe'!D:G,3,FALSE)</f>
        <v>86.67</v>
      </c>
      <c r="Z45" s="4">
        <v>43782</v>
      </c>
      <c r="AA45" s="197">
        <f>+VLOOKUP(Z45,'Data from AGSI_Europe'!D:G,3,FALSE)</f>
        <v>96.96</v>
      </c>
    </row>
    <row r="46" spans="2:27" x14ac:dyDescent="0.25">
      <c r="B46" s="4">
        <v>40861</v>
      </c>
      <c r="C46" s="6">
        <f>+VLOOKUP(B46,'Data from AGSI_Europe'!D:G,3,FALSE)</f>
        <v>95.62</v>
      </c>
      <c r="E46" s="4">
        <v>41227</v>
      </c>
      <c r="F46" s="6">
        <f>+VLOOKUP(E46,'Data from AGSI_Europe'!D:G,3,FALSE)</f>
        <v>91.09</v>
      </c>
      <c r="H46" s="4">
        <v>41592</v>
      </c>
      <c r="I46" s="6">
        <f>+VLOOKUP(H46,'Data from AGSI_Europe'!D:G,3,FALSE)</f>
        <v>85.64</v>
      </c>
      <c r="K46" s="4">
        <v>41957</v>
      </c>
      <c r="L46" s="6">
        <f>+VLOOKUP(K46,'Data from AGSI_Europe'!D:G,3,FALSE)</f>
        <v>93.86</v>
      </c>
      <c r="N46" s="4">
        <v>42322</v>
      </c>
      <c r="O46" s="6">
        <f>+VLOOKUP(N46,'Data from AGSI_Europe'!D:G,3,FALSE)</f>
        <v>82.95</v>
      </c>
      <c r="Q46" s="4">
        <v>42688</v>
      </c>
      <c r="R46" s="6">
        <f>+VLOOKUP(Q46,'Data from AGSI_Europe'!D:G,3,FALSE)</f>
        <v>86.13</v>
      </c>
      <c r="T46" s="4">
        <v>43053</v>
      </c>
      <c r="U46" s="6">
        <f>+VLOOKUP(T46,'Data from AGSI_Europe'!D:G,3,FALSE)</f>
        <v>86.53</v>
      </c>
      <c r="W46" s="105">
        <v>43418</v>
      </c>
      <c r="X46" s="6">
        <f>+VLOOKUP(W46,'Data from AGSI_Europe'!D:G,3,FALSE)</f>
        <v>86.57</v>
      </c>
      <c r="Z46" s="105">
        <v>43783</v>
      </c>
      <c r="AA46" s="197">
        <f>+VLOOKUP(Z46,'Data from AGSI_Europe'!D:G,3,FALSE)</f>
        <v>96.75</v>
      </c>
    </row>
    <row r="47" spans="2:27" x14ac:dyDescent="0.25">
      <c r="B47" s="4">
        <v>40862</v>
      </c>
      <c r="C47" s="6">
        <f>+VLOOKUP(B47,'Data from AGSI_Europe'!D:G,3,FALSE)</f>
        <v>95.34</v>
      </c>
      <c r="E47" s="4">
        <v>41228</v>
      </c>
      <c r="F47" s="6">
        <f>+VLOOKUP(E47,'Data from AGSI_Europe'!D:G,3,FALSE)</f>
        <v>90.81</v>
      </c>
      <c r="H47" s="4">
        <v>41593</v>
      </c>
      <c r="I47" s="6">
        <f>+VLOOKUP(H47,'Data from AGSI_Europe'!D:G,3,FALSE)</f>
        <v>85.39</v>
      </c>
      <c r="K47" s="4">
        <v>41958</v>
      </c>
      <c r="L47" s="6">
        <f>+VLOOKUP(K47,'Data from AGSI_Europe'!D:G,3,FALSE)</f>
        <v>93.83</v>
      </c>
      <c r="N47" s="4">
        <v>42323</v>
      </c>
      <c r="O47" s="6">
        <f>+VLOOKUP(N47,'Data from AGSI_Europe'!D:G,3,FALSE)</f>
        <v>82.98</v>
      </c>
      <c r="Q47" s="4">
        <v>42689</v>
      </c>
      <c r="R47" s="6">
        <f>+VLOOKUP(Q47,'Data from AGSI_Europe'!D:G,3,FALSE)</f>
        <v>85.68</v>
      </c>
      <c r="T47" s="4">
        <v>43054</v>
      </c>
      <c r="U47" s="6">
        <f>+VLOOKUP(T47,'Data from AGSI_Europe'!D:G,3,FALSE)</f>
        <v>86.14</v>
      </c>
      <c r="W47" s="4">
        <v>43419</v>
      </c>
      <c r="X47" s="6">
        <f>+VLOOKUP(W47,'Data from AGSI_Europe'!D:G,3,FALSE)</f>
        <v>86.41</v>
      </c>
      <c r="Z47" s="4">
        <v>43784</v>
      </c>
      <c r="AA47" s="197">
        <f>+VLOOKUP(Z47,'Data from AGSI_Europe'!D:G,3,FALSE)</f>
        <v>96.6</v>
      </c>
    </row>
    <row r="48" spans="2:27" x14ac:dyDescent="0.25">
      <c r="B48" s="4">
        <v>40863</v>
      </c>
      <c r="C48" s="6">
        <f>+VLOOKUP(B48,'Data from AGSI_Europe'!D:G,3,FALSE)</f>
        <v>95</v>
      </c>
      <c r="E48" s="4">
        <v>41229</v>
      </c>
      <c r="F48" s="6">
        <f>+VLOOKUP(E48,'Data from AGSI_Europe'!D:G,3,FALSE)</f>
        <v>90.55</v>
      </c>
      <c r="H48" s="4">
        <v>41594</v>
      </c>
      <c r="I48" s="6">
        <f>+VLOOKUP(H48,'Data from AGSI_Europe'!D:G,3,FALSE)</f>
        <v>85.22</v>
      </c>
      <c r="K48" s="4">
        <v>41959</v>
      </c>
      <c r="L48" s="6">
        <f>+VLOOKUP(K48,'Data from AGSI_Europe'!D:G,3,FALSE)</f>
        <v>93.79</v>
      </c>
      <c r="N48" s="4">
        <v>42324</v>
      </c>
      <c r="O48" s="6">
        <f>+VLOOKUP(N48,'Data from AGSI_Europe'!D:G,3,FALSE)</f>
        <v>82.9</v>
      </c>
      <c r="Q48" s="4">
        <v>42690</v>
      </c>
      <c r="R48" s="6">
        <f>+VLOOKUP(Q48,'Data from AGSI_Europe'!D:G,3,FALSE)</f>
        <v>85.36</v>
      </c>
      <c r="T48" s="4">
        <v>43055</v>
      </c>
      <c r="U48" s="6">
        <f>+VLOOKUP(T48,'Data from AGSI_Europe'!D:G,3,FALSE)</f>
        <v>85.85</v>
      </c>
      <c r="W48" s="105">
        <v>43420</v>
      </c>
      <c r="X48" s="6">
        <f>+VLOOKUP(W48,'Data from AGSI_Europe'!D:G,3,FALSE)</f>
        <v>86.17</v>
      </c>
      <c r="Z48" s="105">
        <v>43785</v>
      </c>
      <c r="AA48" s="197">
        <f>+VLOOKUP(Z48,'Data from AGSI_Europe'!D:G,3,FALSE)</f>
        <v>96.47</v>
      </c>
    </row>
    <row r="49" spans="2:37" x14ac:dyDescent="0.25">
      <c r="B49" s="4">
        <v>40864</v>
      </c>
      <c r="C49" s="6">
        <f>+VLOOKUP(B49,'Data from AGSI_Europe'!D:G,3,FALSE)</f>
        <v>94.62</v>
      </c>
      <c r="E49" s="4">
        <v>41230</v>
      </c>
      <c r="F49" s="6">
        <f>+VLOOKUP(E49,'Data from AGSI_Europe'!D:G,3,FALSE)</f>
        <v>90.36</v>
      </c>
      <c r="H49" s="4">
        <v>41595</v>
      </c>
      <c r="I49" s="6">
        <f>+VLOOKUP(H49,'Data from AGSI_Europe'!D:G,3,FALSE)</f>
        <v>85.06</v>
      </c>
      <c r="K49" s="4">
        <v>41960</v>
      </c>
      <c r="L49" s="6">
        <f>+VLOOKUP(K49,'Data from AGSI_Europe'!D:G,3,FALSE)</f>
        <v>93.62</v>
      </c>
      <c r="N49" s="4">
        <v>42325</v>
      </c>
      <c r="O49" s="6">
        <f>+VLOOKUP(N49,'Data from AGSI_Europe'!D:G,3,FALSE)</f>
        <v>82.79</v>
      </c>
      <c r="Q49" s="4">
        <v>42691</v>
      </c>
      <c r="R49" s="6">
        <f>+VLOOKUP(Q49,'Data from AGSI_Europe'!D:G,3,FALSE)</f>
        <v>85.06</v>
      </c>
      <c r="T49" s="4">
        <v>43056</v>
      </c>
      <c r="U49" s="6">
        <f>+VLOOKUP(T49,'Data from AGSI_Europe'!D:G,3,FALSE)</f>
        <v>85.44</v>
      </c>
      <c r="W49" s="4">
        <v>43421</v>
      </c>
      <c r="X49" s="6">
        <f>+VLOOKUP(W49,'Data from AGSI_Europe'!D:G,3,FALSE)</f>
        <v>85.97</v>
      </c>
      <c r="Z49" s="4">
        <v>43786</v>
      </c>
      <c r="AA49" s="197">
        <f>+VLOOKUP(Z49,'Data from AGSI_Europe'!D:G,3,FALSE)</f>
        <v>96.37</v>
      </c>
    </row>
    <row r="50" spans="2:37" x14ac:dyDescent="0.25">
      <c r="B50" s="4">
        <v>40865</v>
      </c>
      <c r="C50" s="6">
        <f>+VLOOKUP(B50,'Data from AGSI_Europe'!D:G,3,FALSE)</f>
        <v>94.33</v>
      </c>
      <c r="E50" s="4">
        <v>41231</v>
      </c>
      <c r="F50" s="6">
        <f>+VLOOKUP(E50,'Data from AGSI_Europe'!D:G,3,FALSE)</f>
        <v>90.2</v>
      </c>
      <c r="H50" s="4">
        <v>41596</v>
      </c>
      <c r="I50" s="6">
        <f>+VLOOKUP(H50,'Data from AGSI_Europe'!D:G,3,FALSE)</f>
        <v>84.8</v>
      </c>
      <c r="K50" s="4">
        <v>41961</v>
      </c>
      <c r="L50" s="6">
        <f>+VLOOKUP(K50,'Data from AGSI_Europe'!D:G,3,FALSE)</f>
        <v>93.41</v>
      </c>
      <c r="N50" s="4">
        <v>42326</v>
      </c>
      <c r="O50" s="6">
        <f>+VLOOKUP(N50,'Data from AGSI_Europe'!D:G,3,FALSE)</f>
        <v>82.72</v>
      </c>
      <c r="Q50" s="4">
        <v>42692</v>
      </c>
      <c r="R50" s="6">
        <f>+VLOOKUP(Q50,'Data from AGSI_Europe'!D:G,3,FALSE)</f>
        <v>84.74</v>
      </c>
      <c r="T50" s="4">
        <v>43057</v>
      </c>
      <c r="U50" s="6">
        <f>+VLOOKUP(T50,'Data from AGSI_Europe'!D:G,3,FALSE)</f>
        <v>85.32</v>
      </c>
      <c r="W50" s="105">
        <v>43422</v>
      </c>
      <c r="X50" s="6">
        <f>+VLOOKUP(W50,'Data from AGSI_Europe'!D:G,3,FALSE)</f>
        <v>85.73</v>
      </c>
      <c r="Z50" s="105">
        <v>43787</v>
      </c>
      <c r="AA50" s="197">
        <f>+VLOOKUP(Z50,'Data from AGSI_Europe'!D:G,3,FALSE)</f>
        <v>96.13</v>
      </c>
    </row>
    <row r="51" spans="2:37" x14ac:dyDescent="0.25">
      <c r="B51" s="4">
        <v>40866</v>
      </c>
      <c r="C51" s="6">
        <f>+VLOOKUP(B51,'Data from AGSI_Europe'!D:G,3,FALSE)</f>
        <v>94.18</v>
      </c>
      <c r="E51" s="4">
        <v>41232</v>
      </c>
      <c r="F51" s="6">
        <f>+VLOOKUP(E51,'Data from AGSI_Europe'!D:G,3,FALSE)</f>
        <v>89.93</v>
      </c>
      <c r="H51" s="4">
        <v>41597</v>
      </c>
      <c r="I51" s="6">
        <f>+VLOOKUP(H51,'Data from AGSI_Europe'!D:G,3,FALSE)</f>
        <v>84.52</v>
      </c>
      <c r="K51" s="4">
        <v>41962</v>
      </c>
      <c r="L51" s="6">
        <f>+VLOOKUP(K51,'Data from AGSI_Europe'!D:G,3,FALSE)</f>
        <v>93.16</v>
      </c>
      <c r="N51" s="4">
        <v>42327</v>
      </c>
      <c r="O51" s="6">
        <f>+VLOOKUP(N51,'Data from AGSI_Europe'!D:G,3,FALSE)</f>
        <v>82.61</v>
      </c>
      <c r="Q51" s="4">
        <v>42693</v>
      </c>
      <c r="R51" s="6">
        <f>+VLOOKUP(Q51,'Data from AGSI_Europe'!D:G,3,FALSE)</f>
        <v>84.52</v>
      </c>
      <c r="T51" s="4">
        <v>43058</v>
      </c>
      <c r="U51" s="6">
        <f>+VLOOKUP(T51,'Data from AGSI_Europe'!D:G,3,FALSE)</f>
        <v>85.11</v>
      </c>
      <c r="W51" s="4">
        <v>43423</v>
      </c>
      <c r="X51" s="6">
        <f>+VLOOKUP(W51,'Data from AGSI_Europe'!D:G,3,FALSE)</f>
        <v>85.36</v>
      </c>
      <c r="Z51" s="4">
        <v>43788</v>
      </c>
      <c r="AA51" s="197">
        <f>+VLOOKUP(Z51,'Data from AGSI_Europe'!D:G,3,FALSE)</f>
        <v>95.81</v>
      </c>
      <c r="AE51" s="90">
        <v>42278</v>
      </c>
      <c r="AF51" s="90">
        <v>42309</v>
      </c>
      <c r="AG51" s="90">
        <v>42339</v>
      </c>
      <c r="AH51" s="90">
        <v>42370</v>
      </c>
      <c r="AI51" s="90">
        <v>42401</v>
      </c>
      <c r="AJ51" s="90">
        <v>42430</v>
      </c>
      <c r="AK51" s="90">
        <v>42460</v>
      </c>
    </row>
    <row r="52" spans="2:37" x14ac:dyDescent="0.25">
      <c r="B52" s="4">
        <v>40867</v>
      </c>
      <c r="C52" s="6">
        <f>+VLOOKUP(B52,'Data from AGSI_Europe'!D:G,3,FALSE)</f>
        <v>94.06</v>
      </c>
      <c r="E52" s="4">
        <v>41233</v>
      </c>
      <c r="F52" s="6">
        <f>+VLOOKUP(E52,'Data from AGSI_Europe'!D:G,3,FALSE)</f>
        <v>89.7</v>
      </c>
      <c r="H52" s="4">
        <v>41598</v>
      </c>
      <c r="I52" s="6">
        <f>+VLOOKUP(H52,'Data from AGSI_Europe'!D:G,3,FALSE)</f>
        <v>84.21</v>
      </c>
      <c r="K52" s="4">
        <v>41963</v>
      </c>
      <c r="L52" s="6">
        <f>+VLOOKUP(K52,'Data from AGSI_Europe'!D:G,3,FALSE)</f>
        <v>92.87</v>
      </c>
      <c r="N52" s="4">
        <v>42328</v>
      </c>
      <c r="O52" s="6">
        <f>+VLOOKUP(N52,'Data from AGSI_Europe'!D:G,3,FALSE)</f>
        <v>82.55</v>
      </c>
      <c r="Q52" s="4">
        <v>42694</v>
      </c>
      <c r="R52" s="6">
        <f>+VLOOKUP(Q52,'Data from AGSI_Europe'!D:G,3,FALSE)</f>
        <v>84.34</v>
      </c>
      <c r="T52" s="4">
        <v>43059</v>
      </c>
      <c r="U52" s="6">
        <f>+VLOOKUP(T52,'Data from AGSI_Europe'!D:G,3,FALSE)</f>
        <v>84.82</v>
      </c>
      <c r="W52" s="105">
        <v>43424</v>
      </c>
      <c r="X52" s="6">
        <f>+VLOOKUP(W52,'Data from AGSI_Europe'!D:G,3,FALSE)</f>
        <v>84.84</v>
      </c>
      <c r="Z52" s="105">
        <v>43789</v>
      </c>
      <c r="AA52" s="197">
        <f>+VLOOKUP(Z52,'Data from AGSI_Europe'!D:G,3,FALSE)</f>
        <v>95.39</v>
      </c>
      <c r="AD52" s="135" t="s">
        <v>54</v>
      </c>
      <c r="AE52" s="80">
        <f>+VLOOKUP(AE51,$N$1:$O$184,2,FALSE)/100</f>
        <v>0.82209999999999994</v>
      </c>
      <c r="AF52" s="80">
        <f t="shared" ref="AF52:AK52" si="1">+VLOOKUP(AF51,$N$1:$O$184,2,FALSE)/100</f>
        <v>0.83810000000000007</v>
      </c>
      <c r="AG52" s="80">
        <f t="shared" si="1"/>
        <v>0.78189999999999993</v>
      </c>
      <c r="AH52" s="80">
        <f t="shared" si="1"/>
        <v>0.69830000000000003</v>
      </c>
      <c r="AI52" s="80">
        <f t="shared" si="1"/>
        <v>0.54079999999999995</v>
      </c>
      <c r="AJ52" s="80">
        <f t="shared" si="1"/>
        <v>0.43479999999999996</v>
      </c>
      <c r="AK52" s="80">
        <f t="shared" si="1"/>
        <v>0.35289999999999999</v>
      </c>
    </row>
    <row r="53" spans="2:37" x14ac:dyDescent="0.25">
      <c r="B53" s="4">
        <v>40868</v>
      </c>
      <c r="C53" s="6">
        <f>+VLOOKUP(B53,'Data from AGSI_Europe'!D:G,3,FALSE)</f>
        <v>93.77</v>
      </c>
      <c r="E53" s="4">
        <v>41234</v>
      </c>
      <c r="F53" s="6">
        <f>+VLOOKUP(E53,'Data from AGSI_Europe'!D:G,3,FALSE)</f>
        <v>89.45</v>
      </c>
      <c r="H53" s="4">
        <v>41599</v>
      </c>
      <c r="I53" s="6">
        <f>+VLOOKUP(H53,'Data from AGSI_Europe'!D:G,3,FALSE)</f>
        <v>83.8</v>
      </c>
      <c r="K53" s="4">
        <v>41964</v>
      </c>
      <c r="L53" s="6">
        <f>+VLOOKUP(K53,'Data from AGSI_Europe'!D:G,3,FALSE)</f>
        <v>92.59</v>
      </c>
      <c r="N53" s="4">
        <v>42329</v>
      </c>
      <c r="O53" s="6">
        <f>+VLOOKUP(N53,'Data from AGSI_Europe'!D:G,3,FALSE)</f>
        <v>82.37</v>
      </c>
      <c r="Q53" s="4">
        <v>42695</v>
      </c>
      <c r="R53" s="6">
        <f>+VLOOKUP(Q53,'Data from AGSI_Europe'!D:G,3,FALSE)</f>
        <v>84.13</v>
      </c>
      <c r="T53" s="4">
        <v>43060</v>
      </c>
      <c r="U53" s="6">
        <f>+VLOOKUP(T53,'Data from AGSI_Europe'!D:G,3,FALSE)</f>
        <v>84.19</v>
      </c>
      <c r="W53" s="4">
        <v>43425</v>
      </c>
      <c r="X53" s="6">
        <f>+VLOOKUP(W53,'Data from AGSI_Europe'!D:G,3,FALSE)</f>
        <v>84.3</v>
      </c>
      <c r="Z53" s="4">
        <v>43790</v>
      </c>
      <c r="AA53" s="197">
        <f>+VLOOKUP(Z53,'Data from AGSI_Europe'!D:G,3,FALSE)</f>
        <v>95.03</v>
      </c>
      <c r="AD53" s="136"/>
      <c r="AE53" s="90">
        <v>42644</v>
      </c>
      <c r="AF53" s="90">
        <v>42675</v>
      </c>
      <c r="AG53" s="90">
        <v>42705</v>
      </c>
      <c r="AH53" s="90">
        <v>42736</v>
      </c>
      <c r="AI53" s="90">
        <v>42767</v>
      </c>
      <c r="AJ53" s="90">
        <v>42795</v>
      </c>
      <c r="AK53" s="90">
        <v>42825</v>
      </c>
    </row>
    <row r="54" spans="2:37" x14ac:dyDescent="0.25">
      <c r="B54" s="4">
        <v>40869</v>
      </c>
      <c r="C54" s="6">
        <f>+VLOOKUP(B54,'Data from AGSI_Europe'!D:G,3,FALSE)</f>
        <v>93.43</v>
      </c>
      <c r="E54" s="4">
        <v>41235</v>
      </c>
      <c r="F54" s="6">
        <f>+VLOOKUP(E54,'Data from AGSI_Europe'!D:G,3,FALSE)</f>
        <v>89.2</v>
      </c>
      <c r="H54" s="4">
        <v>41600</v>
      </c>
      <c r="I54" s="6">
        <f>+VLOOKUP(H54,'Data from AGSI_Europe'!D:G,3,FALSE)</f>
        <v>83.44</v>
      </c>
      <c r="K54" s="4">
        <v>41965</v>
      </c>
      <c r="L54" s="6">
        <f>+VLOOKUP(K54,'Data from AGSI_Europe'!D:G,3,FALSE)</f>
        <v>92.43</v>
      </c>
      <c r="N54" s="4">
        <v>42330</v>
      </c>
      <c r="O54" s="6">
        <f>+VLOOKUP(N54,'Data from AGSI_Europe'!D:G,3,FALSE)</f>
        <v>82.07</v>
      </c>
      <c r="Q54" s="4">
        <v>42696</v>
      </c>
      <c r="R54" s="6">
        <f>+VLOOKUP(Q54,'Data from AGSI_Europe'!D:G,3,FALSE)</f>
        <v>83.89</v>
      </c>
      <c r="T54" s="4">
        <v>43061</v>
      </c>
      <c r="U54" s="6">
        <f>+VLOOKUP(T54,'Data from AGSI_Europe'!D:G,3,FALSE)</f>
        <v>83.93</v>
      </c>
      <c r="W54" s="105">
        <v>43426</v>
      </c>
      <c r="X54" s="6">
        <f>+VLOOKUP(W54,'Data from AGSI_Europe'!D:G,3,FALSE)</f>
        <v>83.78</v>
      </c>
      <c r="Z54" s="105">
        <v>43791</v>
      </c>
      <c r="AA54" s="197">
        <f>+VLOOKUP(Z54,'Data from AGSI_Europe'!D:G,3,FALSE)</f>
        <v>94.81</v>
      </c>
      <c r="AD54" s="137" t="s">
        <v>53</v>
      </c>
      <c r="AE54" s="80">
        <f>+VLOOKUP(AE53,$Q$1:$R$184,2,FALSE)/100</f>
        <v>0.90390000000000004</v>
      </c>
      <c r="AF54" s="80">
        <f t="shared" ref="AF54:AK54" si="2">+VLOOKUP(AF53,$Q$1:$R$184,2,FALSE)/100</f>
        <v>0.90560000000000007</v>
      </c>
      <c r="AG54" s="80">
        <f t="shared" si="2"/>
        <v>0.79749999999999999</v>
      </c>
      <c r="AH54" s="80">
        <f t="shared" si="2"/>
        <v>0.63539999999999996</v>
      </c>
      <c r="AI54" s="80">
        <f t="shared" si="2"/>
        <v>0.40590000000000004</v>
      </c>
      <c r="AJ54" s="80">
        <f t="shared" si="2"/>
        <v>0.28960000000000002</v>
      </c>
      <c r="AK54" s="80">
        <f t="shared" si="2"/>
        <v>0.25769999999999998</v>
      </c>
    </row>
    <row r="55" spans="2:37" x14ac:dyDescent="0.25">
      <c r="B55" s="4">
        <v>40870</v>
      </c>
      <c r="C55" s="6">
        <f>+VLOOKUP(B55,'Data from AGSI_Europe'!D:G,3,FALSE)</f>
        <v>93.11</v>
      </c>
      <c r="E55" s="4">
        <v>41236</v>
      </c>
      <c r="F55" s="6">
        <f>+VLOOKUP(E55,'Data from AGSI_Europe'!D:G,3,FALSE)</f>
        <v>88.96</v>
      </c>
      <c r="H55" s="4">
        <v>41601</v>
      </c>
      <c r="I55" s="6">
        <f>+VLOOKUP(H55,'Data from AGSI_Europe'!D:G,3,FALSE)</f>
        <v>83.21</v>
      </c>
      <c r="K55" s="4">
        <v>41966</v>
      </c>
      <c r="L55" s="6">
        <f>+VLOOKUP(K55,'Data from AGSI_Europe'!D:G,3,FALSE)</f>
        <v>92.31</v>
      </c>
      <c r="N55" s="4">
        <v>42331</v>
      </c>
      <c r="O55" s="6">
        <f>+VLOOKUP(N55,'Data from AGSI_Europe'!D:G,3,FALSE)</f>
        <v>81.569999999999993</v>
      </c>
      <c r="Q55" s="4">
        <v>42697</v>
      </c>
      <c r="R55" s="6">
        <f>+VLOOKUP(Q55,'Data from AGSI_Europe'!D:G,3,FALSE)</f>
        <v>83.6</v>
      </c>
      <c r="T55" s="4">
        <v>43062</v>
      </c>
      <c r="U55" s="6">
        <f>+VLOOKUP(T55,'Data from AGSI_Europe'!D:G,3,FALSE)</f>
        <v>83.65</v>
      </c>
      <c r="W55" s="4">
        <v>43427</v>
      </c>
      <c r="X55" s="6">
        <f>+VLOOKUP(W55,'Data from AGSI_Europe'!D:G,3,FALSE)</f>
        <v>83.32</v>
      </c>
      <c r="Z55" s="4">
        <v>43792</v>
      </c>
      <c r="AA55" s="197">
        <f>+VLOOKUP(Z55,'Data from AGSI_Europe'!D:G,3,FALSE)</f>
        <v>94.79</v>
      </c>
      <c r="AD55" s="136"/>
      <c r="AE55" s="90">
        <v>43009</v>
      </c>
      <c r="AF55" s="90">
        <v>43040</v>
      </c>
      <c r="AG55" s="90">
        <v>43070</v>
      </c>
      <c r="AH55" s="90">
        <v>43101</v>
      </c>
      <c r="AI55" s="90">
        <v>43132</v>
      </c>
      <c r="AJ55" s="90">
        <v>43160</v>
      </c>
      <c r="AK55" s="90">
        <v>43190</v>
      </c>
    </row>
    <row r="56" spans="2:37" x14ac:dyDescent="0.25">
      <c r="B56" s="4">
        <v>40871</v>
      </c>
      <c r="C56" s="6">
        <f>+VLOOKUP(B56,'Data from AGSI_Europe'!D:G,3,FALSE)</f>
        <v>92.8</v>
      </c>
      <c r="E56" s="4">
        <v>41237</v>
      </c>
      <c r="F56" s="6">
        <f>+VLOOKUP(E56,'Data from AGSI_Europe'!D:G,3,FALSE)</f>
        <v>88.83</v>
      </c>
      <c r="H56" s="4">
        <v>41602</v>
      </c>
      <c r="I56" s="6">
        <f>+VLOOKUP(H56,'Data from AGSI_Europe'!D:G,3,FALSE)</f>
        <v>83.01</v>
      </c>
      <c r="K56" s="4">
        <v>41967</v>
      </c>
      <c r="L56" s="6">
        <f>+VLOOKUP(K56,'Data from AGSI_Europe'!D:G,3,FALSE)</f>
        <v>92.03</v>
      </c>
      <c r="N56" s="4">
        <v>42332</v>
      </c>
      <c r="O56" s="6">
        <f>+VLOOKUP(N56,'Data from AGSI_Europe'!D:G,3,FALSE)</f>
        <v>81.05</v>
      </c>
      <c r="Q56" s="4">
        <v>42698</v>
      </c>
      <c r="R56" s="6">
        <f>+VLOOKUP(Q56,'Data from AGSI_Europe'!D:G,3,FALSE)</f>
        <v>83.29</v>
      </c>
      <c r="T56" s="4">
        <v>43063</v>
      </c>
      <c r="U56" s="6">
        <f>+VLOOKUP(T56,'Data from AGSI_Europe'!D:G,3,FALSE)</f>
        <v>83.29</v>
      </c>
      <c r="W56" s="105">
        <v>43428</v>
      </c>
      <c r="X56" s="6">
        <f>+VLOOKUP(W56,'Data from AGSI_Europe'!D:G,3,FALSE)</f>
        <v>83.02</v>
      </c>
      <c r="Z56" s="105">
        <v>43793</v>
      </c>
      <c r="AA56" s="197">
        <f>+VLOOKUP(Z56,'Data from AGSI_Europe'!D:G,3,FALSE)</f>
        <v>94.78</v>
      </c>
      <c r="AD56" s="138" t="s">
        <v>55</v>
      </c>
      <c r="AE56" s="80">
        <f>+VLOOKUP(AE55,$T$1:$U$184,2,FALSE)/100</f>
        <v>0.84930000000000005</v>
      </c>
      <c r="AF56" s="80">
        <f t="shared" ref="AF56:AK56" si="3">+VLOOKUP(AF55,$T$1:$U$184,2,FALSE)/100</f>
        <v>0.89019999999999999</v>
      </c>
      <c r="AG56" s="80">
        <f t="shared" si="3"/>
        <v>0.79920000000000002</v>
      </c>
      <c r="AH56" s="80">
        <f t="shared" si="3"/>
        <v>0.64690000000000003</v>
      </c>
      <c r="AI56" s="80">
        <f t="shared" si="3"/>
        <v>0.4874</v>
      </c>
      <c r="AJ56" s="80">
        <f t="shared" si="3"/>
        <v>0.28339999999999999</v>
      </c>
      <c r="AK56" s="80">
        <f t="shared" si="3"/>
        <v>0.18739999999999998</v>
      </c>
    </row>
    <row r="57" spans="2:37" x14ac:dyDescent="0.25">
      <c r="B57" s="4">
        <v>40872</v>
      </c>
      <c r="C57" s="6">
        <f>+VLOOKUP(B57,'Data from AGSI_Europe'!D:G,3,FALSE)</f>
        <v>92.5</v>
      </c>
      <c r="E57" s="4">
        <v>41238</v>
      </c>
      <c r="F57" s="6">
        <f>+VLOOKUP(E57,'Data from AGSI_Europe'!D:G,3,FALSE)</f>
        <v>88.71</v>
      </c>
      <c r="H57" s="4">
        <v>41603</v>
      </c>
      <c r="I57" s="6">
        <f>+VLOOKUP(H57,'Data from AGSI_Europe'!D:G,3,FALSE)</f>
        <v>82.58</v>
      </c>
      <c r="K57" s="4">
        <v>41968</v>
      </c>
      <c r="L57" s="6">
        <f>+VLOOKUP(K57,'Data from AGSI_Europe'!D:G,3,FALSE)</f>
        <v>91.66</v>
      </c>
      <c r="N57" s="4">
        <v>42333</v>
      </c>
      <c r="O57" s="6">
        <f>+VLOOKUP(N57,'Data from AGSI_Europe'!D:G,3,FALSE)</f>
        <v>80.569999999999993</v>
      </c>
      <c r="Q57" s="4">
        <v>42699</v>
      </c>
      <c r="R57" s="6">
        <f>+VLOOKUP(Q57,'Data from AGSI_Europe'!D:G,3,FALSE)</f>
        <v>82.9</v>
      </c>
      <c r="T57" s="4">
        <v>43064</v>
      </c>
      <c r="U57" s="6">
        <f>+VLOOKUP(T57,'Data from AGSI_Europe'!D:G,3,FALSE)</f>
        <v>83.05</v>
      </c>
      <c r="W57" s="4">
        <v>43429</v>
      </c>
      <c r="X57" s="6">
        <f>+VLOOKUP(W57,'Data from AGSI_Europe'!D:G,3,FALSE)</f>
        <v>82.75</v>
      </c>
      <c r="Z57" s="4">
        <v>43794</v>
      </c>
      <c r="AA57" s="197">
        <f>+VLOOKUP(Z57,'Data from AGSI_Europe'!D:G,3,FALSE)</f>
        <v>94.65</v>
      </c>
    </row>
    <row r="58" spans="2:37" x14ac:dyDescent="0.25">
      <c r="B58" s="4">
        <v>40873</v>
      </c>
      <c r="C58" s="6">
        <f>+VLOOKUP(B58,'Data from AGSI_Europe'!D:G,3,FALSE)</f>
        <v>92.28</v>
      </c>
      <c r="E58" s="4">
        <v>41239</v>
      </c>
      <c r="F58" s="6">
        <f>+VLOOKUP(E58,'Data from AGSI_Europe'!D:G,3,FALSE)</f>
        <v>88.51</v>
      </c>
      <c r="H58" s="4">
        <v>41604</v>
      </c>
      <c r="I58" s="6">
        <f>+VLOOKUP(H58,'Data from AGSI_Europe'!D:G,3,FALSE)</f>
        <v>82.04</v>
      </c>
      <c r="K58" s="4">
        <v>41969</v>
      </c>
      <c r="L58" s="6">
        <f>+VLOOKUP(K58,'Data from AGSI_Europe'!D:G,3,FALSE)</f>
        <v>91.27</v>
      </c>
      <c r="N58" s="4">
        <v>42334</v>
      </c>
      <c r="O58" s="6">
        <f>+VLOOKUP(N58,'Data from AGSI_Europe'!D:G,3,FALSE)</f>
        <v>80.08</v>
      </c>
      <c r="Q58" s="4">
        <v>42700</v>
      </c>
      <c r="R58" s="6">
        <f>+VLOOKUP(Q58,'Data from AGSI_Europe'!D:G,3,FALSE)</f>
        <v>82.61</v>
      </c>
      <c r="T58" s="4">
        <v>43065</v>
      </c>
      <c r="U58" s="6">
        <f>+VLOOKUP(T58,'Data from AGSI_Europe'!D:G,3,FALSE)</f>
        <v>82.79</v>
      </c>
      <c r="W58" s="105">
        <v>43430</v>
      </c>
      <c r="X58" s="6">
        <f>+VLOOKUP(W58,'Data from AGSI_Europe'!D:G,3,FALSE)</f>
        <v>82.29</v>
      </c>
      <c r="Z58" s="105">
        <v>43795</v>
      </c>
      <c r="AA58" s="197">
        <f>+VLOOKUP(Z58,'Data from AGSI_Europe'!D:G,3,FALSE)</f>
        <v>94.58</v>
      </c>
    </row>
    <row r="59" spans="2:37" x14ac:dyDescent="0.25">
      <c r="B59" s="4">
        <v>40874</v>
      </c>
      <c r="C59" s="6">
        <f>+VLOOKUP(B59,'Data from AGSI_Europe'!D:G,3,FALSE)</f>
        <v>92.11</v>
      </c>
      <c r="E59" s="4">
        <v>41240</v>
      </c>
      <c r="F59" s="6">
        <f>+VLOOKUP(E59,'Data from AGSI_Europe'!D:G,3,FALSE)</f>
        <v>88.29</v>
      </c>
      <c r="H59" s="4">
        <v>41605</v>
      </c>
      <c r="I59" s="6">
        <f>+VLOOKUP(H59,'Data from AGSI_Europe'!D:G,3,FALSE)</f>
        <v>81.47</v>
      </c>
      <c r="K59" s="4">
        <v>41970</v>
      </c>
      <c r="L59" s="6">
        <f>+VLOOKUP(K59,'Data from AGSI_Europe'!D:G,3,FALSE)</f>
        <v>90.92</v>
      </c>
      <c r="N59" s="4">
        <v>42335</v>
      </c>
      <c r="O59" s="6">
        <f>+VLOOKUP(N59,'Data from AGSI_Europe'!D:G,3,FALSE)</f>
        <v>79.63</v>
      </c>
      <c r="Q59" s="4">
        <v>42701</v>
      </c>
      <c r="R59" s="6">
        <f>+VLOOKUP(Q59,'Data from AGSI_Europe'!D:G,3,FALSE)</f>
        <v>82.34</v>
      </c>
      <c r="T59" s="4">
        <v>43066</v>
      </c>
      <c r="U59" s="6">
        <f>+VLOOKUP(T59,'Data from AGSI_Europe'!D:G,3,FALSE)</f>
        <v>82.29</v>
      </c>
      <c r="W59" s="4">
        <v>43431</v>
      </c>
      <c r="X59" s="6">
        <f>+VLOOKUP(W59,'Data from AGSI_Europe'!D:G,3,FALSE)</f>
        <v>81.87</v>
      </c>
      <c r="Z59" s="4">
        <v>43796</v>
      </c>
      <c r="AA59" s="197">
        <f>+VLOOKUP(Z59,'Data from AGSI_Europe'!D:G,3,FALSE)</f>
        <v>94.53</v>
      </c>
    </row>
    <row r="60" spans="2:37" x14ac:dyDescent="0.25">
      <c r="B60" s="4">
        <v>40875</v>
      </c>
      <c r="C60" s="6">
        <f>+VLOOKUP(B60,'Data from AGSI_Europe'!D:G,3,FALSE)</f>
        <v>91.78</v>
      </c>
      <c r="E60" s="4">
        <v>41241</v>
      </c>
      <c r="F60" s="6">
        <f>+VLOOKUP(E60,'Data from AGSI_Europe'!D:G,3,FALSE)</f>
        <v>88.04</v>
      </c>
      <c r="H60" s="4">
        <v>41606</v>
      </c>
      <c r="I60" s="6">
        <f>+VLOOKUP(H60,'Data from AGSI_Europe'!D:G,3,FALSE)</f>
        <v>80.91</v>
      </c>
      <c r="K60" s="4">
        <v>41971</v>
      </c>
      <c r="L60" s="6">
        <f>+VLOOKUP(K60,'Data from AGSI_Europe'!D:G,3,FALSE)</f>
        <v>90.62</v>
      </c>
      <c r="N60" s="4">
        <v>42336</v>
      </c>
      <c r="O60" s="6">
        <f>+VLOOKUP(N60,'Data from AGSI_Europe'!D:G,3,FALSE)</f>
        <v>79.28</v>
      </c>
      <c r="Q60" s="4">
        <v>42702</v>
      </c>
      <c r="R60" s="6">
        <f>+VLOOKUP(Q60,'Data from AGSI_Europe'!D:G,3,FALSE)</f>
        <v>81.790000000000006</v>
      </c>
      <c r="T60" s="4">
        <v>43067</v>
      </c>
      <c r="U60" s="6">
        <f>+VLOOKUP(T60,'Data from AGSI_Europe'!D:G,3,FALSE)</f>
        <v>81.75</v>
      </c>
      <c r="W60" s="105">
        <v>43432</v>
      </c>
      <c r="X60" s="6">
        <f>+VLOOKUP(W60,'Data from AGSI_Europe'!D:G,3,FALSE)</f>
        <v>81.48</v>
      </c>
      <c r="Z60" s="105">
        <v>43797</v>
      </c>
      <c r="AA60" s="197">
        <f>+VLOOKUP(Z60,'Data from AGSI_Europe'!D:G,3,FALSE)</f>
        <v>94.5</v>
      </c>
    </row>
    <row r="61" spans="2:37" x14ac:dyDescent="0.25">
      <c r="B61" s="4">
        <v>40876</v>
      </c>
      <c r="C61" s="6">
        <f>+VLOOKUP(B61,'Data from AGSI_Europe'!D:G,3,FALSE)</f>
        <v>91.47</v>
      </c>
      <c r="E61" s="4">
        <v>41242</v>
      </c>
      <c r="F61" s="6">
        <f>+VLOOKUP(E61,'Data from AGSI_Europe'!D:G,3,FALSE)</f>
        <v>87.71</v>
      </c>
      <c r="H61" s="4">
        <v>41607</v>
      </c>
      <c r="I61" s="6">
        <f>+VLOOKUP(H61,'Data from AGSI_Europe'!D:G,3,FALSE)</f>
        <v>80.459999999999994</v>
      </c>
      <c r="K61" s="4">
        <v>41972</v>
      </c>
      <c r="L61" s="6">
        <f>+VLOOKUP(K61,'Data from AGSI_Europe'!D:G,3,FALSE)</f>
        <v>90.37</v>
      </c>
      <c r="N61" s="4">
        <v>42337</v>
      </c>
      <c r="O61" s="6">
        <f>+VLOOKUP(N61,'Data from AGSI_Europe'!D:G,3,FALSE)</f>
        <v>79</v>
      </c>
      <c r="Q61" s="4">
        <v>42703</v>
      </c>
      <c r="R61" s="6">
        <f>+VLOOKUP(Q61,'Data from AGSI_Europe'!D:G,3,FALSE)</f>
        <v>81.11</v>
      </c>
      <c r="T61" s="4">
        <v>43068</v>
      </c>
      <c r="U61" s="6">
        <f>+VLOOKUP(T61,'Data from AGSI_Europe'!D:G,3,FALSE)</f>
        <v>81.150000000000006</v>
      </c>
      <c r="W61" s="4">
        <v>43433</v>
      </c>
      <c r="X61" s="6">
        <f>+VLOOKUP(W61,'Data from AGSI_Europe'!D:G,3,FALSE)</f>
        <v>81.14</v>
      </c>
      <c r="Z61" s="4">
        <v>43798</v>
      </c>
      <c r="AA61" s="197">
        <f>+VLOOKUP(Z61,'Data from AGSI_Europe'!D:G,3,FALSE)</f>
        <v>94.45</v>
      </c>
    </row>
    <row r="62" spans="2:37" x14ac:dyDescent="0.25">
      <c r="B62" s="4">
        <v>40877</v>
      </c>
      <c r="C62" s="6">
        <f>+VLOOKUP(B62,'Data from AGSI_Europe'!D:G,3,FALSE)</f>
        <v>91.24</v>
      </c>
      <c r="E62" s="4">
        <v>41243</v>
      </c>
      <c r="F62" s="6">
        <f>+VLOOKUP(E62,'Data from AGSI_Europe'!D:G,3,FALSE)</f>
        <v>87.29</v>
      </c>
      <c r="H62" s="4">
        <v>41608</v>
      </c>
      <c r="I62" s="6">
        <f>+VLOOKUP(H62,'Data from AGSI_Europe'!D:G,3,FALSE)</f>
        <v>80.17</v>
      </c>
      <c r="K62" s="4">
        <v>41973</v>
      </c>
      <c r="L62" s="6">
        <f>+VLOOKUP(K62,'Data from AGSI_Europe'!D:G,3,FALSE)</f>
        <v>90.12</v>
      </c>
      <c r="N62" s="4">
        <v>42338</v>
      </c>
      <c r="O62" s="6">
        <f>+VLOOKUP(N62,'Data from AGSI_Europe'!D:G,3,FALSE)</f>
        <v>78.55</v>
      </c>
      <c r="Q62" s="4">
        <v>42704</v>
      </c>
      <c r="R62" s="6">
        <f>+VLOOKUP(Q62,'Data from AGSI_Europe'!D:G,3,FALSE)</f>
        <v>80.39</v>
      </c>
      <c r="T62" s="4">
        <v>43069</v>
      </c>
      <c r="U62" s="6">
        <f>+VLOOKUP(T62,'Data from AGSI_Europe'!D:G,3,FALSE)</f>
        <v>80.47</v>
      </c>
      <c r="W62" s="105">
        <v>43434</v>
      </c>
      <c r="X62" s="6">
        <f>+VLOOKUP(W62,'Data from AGSI_Europe'!D:G,3,FALSE)</f>
        <v>80.77</v>
      </c>
      <c r="Z62" s="105">
        <v>43799</v>
      </c>
      <c r="AA62" s="197">
        <f>+VLOOKUP(Z62,'Data from AGSI_Europe'!D:G,3,FALSE)</f>
        <v>94.17</v>
      </c>
    </row>
    <row r="63" spans="2:37" x14ac:dyDescent="0.25">
      <c r="B63" s="4">
        <v>40878</v>
      </c>
      <c r="C63" s="6">
        <f>+VLOOKUP(B63,'Data from AGSI_Europe'!D:G,3,FALSE)</f>
        <v>90.87</v>
      </c>
      <c r="E63" s="4">
        <v>41244</v>
      </c>
      <c r="F63" s="6">
        <f>+VLOOKUP(E63,'Data from AGSI_Europe'!D:G,3,FALSE)</f>
        <v>86.95</v>
      </c>
      <c r="H63" s="4">
        <v>41609</v>
      </c>
      <c r="I63" s="6">
        <f>+VLOOKUP(H63,'Data from AGSI_Europe'!D:G,3,FALSE)</f>
        <v>79.89</v>
      </c>
      <c r="K63" s="4">
        <v>41974</v>
      </c>
      <c r="L63" s="6">
        <f>+VLOOKUP(K63,'Data from AGSI_Europe'!D:G,3,FALSE)</f>
        <v>89.76</v>
      </c>
      <c r="N63" s="4">
        <v>42339</v>
      </c>
      <c r="O63" s="6">
        <f>+VLOOKUP(N63,'Data from AGSI_Europe'!D:G,3,FALSE)</f>
        <v>78.19</v>
      </c>
      <c r="Q63" s="4">
        <v>42705</v>
      </c>
      <c r="R63" s="6">
        <f>+VLOOKUP(Q63,'Data from AGSI_Europe'!D:G,3,FALSE)</f>
        <v>79.75</v>
      </c>
      <c r="T63" s="4">
        <v>43070</v>
      </c>
      <c r="U63" s="6">
        <f>+VLOOKUP(T63,'Data from AGSI_Europe'!D:G,3,FALSE)</f>
        <v>79.92</v>
      </c>
      <c r="W63" s="4">
        <v>43435</v>
      </c>
      <c r="X63" s="6">
        <f>+VLOOKUP(W63,'Data from AGSI_Europe'!D:G,3,FALSE)</f>
        <v>80.52</v>
      </c>
      <c r="Z63" s="4">
        <v>43800</v>
      </c>
      <c r="AA63" s="197">
        <f>+VLOOKUP(Z63,'Data from AGSI_Europe'!D:G,3,FALSE)</f>
        <v>94.2</v>
      </c>
    </row>
    <row r="64" spans="2:37" x14ac:dyDescent="0.25">
      <c r="B64" s="4">
        <v>40879</v>
      </c>
      <c r="C64" s="6">
        <f>+VLOOKUP(B64,'Data from AGSI_Europe'!D:G,3,FALSE)</f>
        <v>90.58</v>
      </c>
      <c r="E64" s="4">
        <v>41245</v>
      </c>
      <c r="F64" s="6">
        <f>+VLOOKUP(E64,'Data from AGSI_Europe'!D:G,3,FALSE)</f>
        <v>86.61</v>
      </c>
      <c r="H64" s="4">
        <v>41610</v>
      </c>
      <c r="I64" s="6">
        <f>+VLOOKUP(H64,'Data from AGSI_Europe'!D:G,3,FALSE)</f>
        <v>79.44</v>
      </c>
      <c r="K64" s="4">
        <v>41975</v>
      </c>
      <c r="L64" s="6">
        <f>+VLOOKUP(K64,'Data from AGSI_Europe'!D:G,3,FALSE)</f>
        <v>89.24</v>
      </c>
      <c r="N64" s="4">
        <v>42340</v>
      </c>
      <c r="O64" s="6">
        <f>+VLOOKUP(N64,'Data from AGSI_Europe'!D:G,3,FALSE)</f>
        <v>77.84</v>
      </c>
      <c r="Q64" s="4">
        <v>42706</v>
      </c>
      <c r="R64" s="6">
        <f>+VLOOKUP(Q64,'Data from AGSI_Europe'!D:G,3,FALSE)</f>
        <v>79.17</v>
      </c>
      <c r="T64" s="4">
        <v>43071</v>
      </c>
      <c r="U64" s="6">
        <f>+VLOOKUP(T64,'Data from AGSI_Europe'!D:G,3,FALSE)</f>
        <v>79.459999999999994</v>
      </c>
      <c r="W64" s="105">
        <v>43436</v>
      </c>
      <c r="X64" s="6">
        <f>+VLOOKUP(W64,'Data from AGSI_Europe'!D:G,3,FALSE)</f>
        <v>80.41</v>
      </c>
      <c r="Z64" s="105">
        <v>43801</v>
      </c>
      <c r="AA64" s="197">
        <f>+VLOOKUP(Z64,'Data from AGSI_Europe'!D:G,3,FALSE)</f>
        <v>93.86</v>
      </c>
    </row>
    <row r="65" spans="2:27" x14ac:dyDescent="0.25">
      <c r="B65" s="4">
        <v>40880</v>
      </c>
      <c r="C65" s="6">
        <f>+VLOOKUP(B65,'Data from AGSI_Europe'!D:G,3,FALSE)</f>
        <v>90.37</v>
      </c>
      <c r="E65" s="4">
        <v>41246</v>
      </c>
      <c r="F65" s="6">
        <f>+VLOOKUP(E65,'Data from AGSI_Europe'!D:G,3,FALSE)</f>
        <v>86.06</v>
      </c>
      <c r="H65" s="4">
        <v>41611</v>
      </c>
      <c r="I65" s="6">
        <f>+VLOOKUP(H65,'Data from AGSI_Europe'!D:G,3,FALSE)</f>
        <v>78.92</v>
      </c>
      <c r="K65" s="4">
        <v>41976</v>
      </c>
      <c r="L65" s="6">
        <f>+VLOOKUP(K65,'Data from AGSI_Europe'!D:G,3,FALSE)</f>
        <v>88.67</v>
      </c>
      <c r="N65" s="4">
        <v>42341</v>
      </c>
      <c r="O65" s="6">
        <f>+VLOOKUP(N65,'Data from AGSI_Europe'!D:G,3,FALSE)</f>
        <v>77.47</v>
      </c>
      <c r="Q65" s="4">
        <v>42707</v>
      </c>
      <c r="R65" s="6">
        <f>+VLOOKUP(Q65,'Data from AGSI_Europe'!D:G,3,FALSE)</f>
        <v>78.67</v>
      </c>
      <c r="T65" s="4">
        <v>43072</v>
      </c>
      <c r="U65" s="6">
        <f>+VLOOKUP(T65,'Data from AGSI_Europe'!D:G,3,FALSE)</f>
        <v>78.81</v>
      </c>
      <c r="W65" s="4">
        <v>43437</v>
      </c>
      <c r="X65" s="6">
        <f>+VLOOKUP(W65,'Data from AGSI_Europe'!D:G,3,FALSE)</f>
        <v>80.150000000000006</v>
      </c>
      <c r="Z65" s="4">
        <v>43802</v>
      </c>
      <c r="AA65" s="197">
        <f>+VLOOKUP(Z65,'Data from AGSI_Europe'!D:G,3,FALSE)</f>
        <v>93.54</v>
      </c>
    </row>
    <row r="66" spans="2:27" x14ac:dyDescent="0.25">
      <c r="B66" s="4">
        <v>40881</v>
      </c>
      <c r="C66" s="6">
        <f>+VLOOKUP(B66,'Data from AGSI_Europe'!D:G,3,FALSE)</f>
        <v>90.21</v>
      </c>
      <c r="E66" s="4">
        <v>41247</v>
      </c>
      <c r="F66" s="6">
        <f>+VLOOKUP(E66,'Data from AGSI_Europe'!D:G,3,FALSE)</f>
        <v>85.61</v>
      </c>
      <c r="H66" s="4">
        <v>41612</v>
      </c>
      <c r="I66" s="6">
        <f>+VLOOKUP(H66,'Data from AGSI_Europe'!D:G,3,FALSE)</f>
        <v>78.37</v>
      </c>
      <c r="K66" s="4">
        <v>41977</v>
      </c>
      <c r="L66" s="6">
        <f>+VLOOKUP(K66,'Data from AGSI_Europe'!D:G,3,FALSE)</f>
        <v>88.11</v>
      </c>
      <c r="N66" s="4">
        <v>42342</v>
      </c>
      <c r="O66" s="6">
        <f>+VLOOKUP(N66,'Data from AGSI_Europe'!D:G,3,FALSE)</f>
        <v>77.14</v>
      </c>
      <c r="Q66" s="4">
        <v>42708</v>
      </c>
      <c r="R66" s="6">
        <f>+VLOOKUP(Q66,'Data from AGSI_Europe'!D:G,3,FALSE)</f>
        <v>78.13</v>
      </c>
      <c r="T66" s="4">
        <v>43073</v>
      </c>
      <c r="U66" s="6">
        <f>+VLOOKUP(T66,'Data from AGSI_Europe'!D:G,3,FALSE)</f>
        <v>78.209999999999994</v>
      </c>
      <c r="W66" s="105">
        <v>43438</v>
      </c>
      <c r="X66" s="6">
        <f>+VLOOKUP(W66,'Data from AGSI_Europe'!D:G,3,FALSE)</f>
        <v>79.81</v>
      </c>
      <c r="Z66" s="105">
        <v>43803</v>
      </c>
      <c r="AA66" s="197">
        <f>+VLOOKUP(Z66,'Data from AGSI_Europe'!D:G,3,FALSE)</f>
        <v>93.16</v>
      </c>
    </row>
    <row r="67" spans="2:27" x14ac:dyDescent="0.25">
      <c r="B67" s="4">
        <v>40882</v>
      </c>
      <c r="C67" s="6">
        <f>+VLOOKUP(B67,'Data from AGSI_Europe'!D:G,3,FALSE)</f>
        <v>89.88</v>
      </c>
      <c r="E67" s="4">
        <v>41248</v>
      </c>
      <c r="F67" s="6">
        <f>+VLOOKUP(E67,'Data from AGSI_Europe'!D:G,3,FALSE)</f>
        <v>85.17</v>
      </c>
      <c r="H67" s="4">
        <v>41613</v>
      </c>
      <c r="I67" s="6">
        <f>+VLOOKUP(H67,'Data from AGSI_Europe'!D:G,3,FALSE)</f>
        <v>77.849999999999994</v>
      </c>
      <c r="K67" s="4">
        <v>41978</v>
      </c>
      <c r="L67" s="6">
        <f>+VLOOKUP(K67,'Data from AGSI_Europe'!D:G,3,FALSE)</f>
        <v>87.62</v>
      </c>
      <c r="N67" s="4">
        <v>42343</v>
      </c>
      <c r="O67" s="6">
        <f>+VLOOKUP(N67,'Data from AGSI_Europe'!D:G,3,FALSE)</f>
        <v>76.900000000000006</v>
      </c>
      <c r="Q67" s="4">
        <v>42709</v>
      </c>
      <c r="R67" s="6">
        <f>+VLOOKUP(Q67,'Data from AGSI_Europe'!D:G,3,FALSE)</f>
        <v>77.42</v>
      </c>
      <c r="T67" s="4">
        <v>43074</v>
      </c>
      <c r="U67" s="6">
        <f>+VLOOKUP(T67,'Data from AGSI_Europe'!D:G,3,FALSE)</f>
        <v>77.66</v>
      </c>
      <c r="W67" s="4">
        <v>43439</v>
      </c>
      <c r="X67" s="6">
        <f>+VLOOKUP(W67,'Data from AGSI_Europe'!D:G,3,FALSE)</f>
        <v>79.42</v>
      </c>
      <c r="Z67" s="4">
        <v>43804</v>
      </c>
      <c r="AA67" s="197">
        <f>+VLOOKUP(Z67,'Data from AGSI_Europe'!D:G,3,FALSE)</f>
        <v>92.76</v>
      </c>
    </row>
    <row r="68" spans="2:27" x14ac:dyDescent="0.25">
      <c r="B68" s="4">
        <v>40883</v>
      </c>
      <c r="C68" s="6">
        <f>+VLOOKUP(B68,'Data from AGSI_Europe'!D:G,3,FALSE)</f>
        <v>89.5</v>
      </c>
      <c r="E68" s="4">
        <v>41249</v>
      </c>
      <c r="F68" s="6">
        <f>+VLOOKUP(E68,'Data from AGSI_Europe'!D:G,3,FALSE)</f>
        <v>84.53</v>
      </c>
      <c r="H68" s="4">
        <v>41614</v>
      </c>
      <c r="I68" s="6">
        <f>+VLOOKUP(H68,'Data from AGSI_Europe'!D:G,3,FALSE)</f>
        <v>77.34</v>
      </c>
      <c r="K68" s="4">
        <v>41979</v>
      </c>
      <c r="L68" s="6">
        <f>+VLOOKUP(K68,'Data from AGSI_Europe'!D:G,3,FALSE)</f>
        <v>87.29</v>
      </c>
      <c r="N68" s="4">
        <v>42344</v>
      </c>
      <c r="O68" s="6">
        <f>+VLOOKUP(N68,'Data from AGSI_Europe'!D:G,3,FALSE)</f>
        <v>76.7</v>
      </c>
      <c r="Q68" s="4">
        <v>42710</v>
      </c>
      <c r="R68" s="6">
        <f>+VLOOKUP(Q68,'Data from AGSI_Europe'!D:G,3,FALSE)</f>
        <v>76.67</v>
      </c>
      <c r="T68" s="4">
        <v>43075</v>
      </c>
      <c r="U68" s="6">
        <f>+VLOOKUP(T68,'Data from AGSI_Europe'!D:G,3,FALSE)</f>
        <v>77.13</v>
      </c>
      <c r="W68" s="105">
        <v>43440</v>
      </c>
      <c r="X68" s="6">
        <f>+VLOOKUP(W68,'Data from AGSI_Europe'!D:G,3,FALSE)</f>
        <v>78.680000000000007</v>
      </c>
      <c r="Z68" s="105">
        <v>43805</v>
      </c>
      <c r="AA68" s="197">
        <f>+VLOOKUP(Z68,'Data from AGSI_Europe'!D:G,3,FALSE)</f>
        <v>92.49</v>
      </c>
    </row>
    <row r="69" spans="2:27" x14ac:dyDescent="0.25">
      <c r="B69" s="4">
        <v>40884</v>
      </c>
      <c r="C69" s="6">
        <f>+VLOOKUP(B69,'Data from AGSI_Europe'!D:G,3,FALSE)</f>
        <v>89.15</v>
      </c>
      <c r="E69" s="4">
        <v>41250</v>
      </c>
      <c r="F69" s="6">
        <f>+VLOOKUP(E69,'Data from AGSI_Europe'!D:G,3,FALSE)</f>
        <v>83.92</v>
      </c>
      <c r="H69" s="4">
        <v>41615</v>
      </c>
      <c r="I69" s="6">
        <f>+VLOOKUP(H69,'Data from AGSI_Europe'!D:G,3,FALSE)</f>
        <v>76.95</v>
      </c>
      <c r="K69" s="4">
        <v>41980</v>
      </c>
      <c r="L69" s="6">
        <f>+VLOOKUP(K69,'Data from AGSI_Europe'!D:G,3,FALSE)</f>
        <v>86.95</v>
      </c>
      <c r="N69" s="4">
        <v>42345</v>
      </c>
      <c r="O69" s="6">
        <f>+VLOOKUP(N69,'Data from AGSI_Europe'!D:G,3,FALSE)</f>
        <v>76.430000000000007</v>
      </c>
      <c r="Q69" s="4">
        <v>42711</v>
      </c>
      <c r="R69" s="6">
        <f>+VLOOKUP(Q69,'Data from AGSI_Europe'!D:G,3,FALSE)</f>
        <v>76.03</v>
      </c>
      <c r="T69" s="4">
        <v>43076</v>
      </c>
      <c r="U69" s="6">
        <f>+VLOOKUP(T69,'Data from AGSI_Europe'!D:G,3,FALSE)</f>
        <v>76.53</v>
      </c>
      <c r="W69" s="4">
        <v>43441</v>
      </c>
      <c r="X69" s="6">
        <f>+VLOOKUP(W69,'Data from AGSI_Europe'!D:G,3,FALSE)</f>
        <v>78.89</v>
      </c>
      <c r="Z69" s="4">
        <v>43806</v>
      </c>
      <c r="AA69" s="197">
        <f>+VLOOKUP(Z69,'Data from AGSI_Europe'!D:G,3,FALSE)</f>
        <v>92.35</v>
      </c>
    </row>
    <row r="70" spans="2:27" x14ac:dyDescent="0.25">
      <c r="B70" s="4">
        <v>40885</v>
      </c>
      <c r="C70" s="6">
        <f>+VLOOKUP(B70,'Data from AGSI_Europe'!D:G,3,FALSE)</f>
        <v>88.87</v>
      </c>
      <c r="E70" s="4">
        <v>41251</v>
      </c>
      <c r="F70" s="6">
        <f>+VLOOKUP(E70,'Data from AGSI_Europe'!D:G,3,FALSE)</f>
        <v>83.4</v>
      </c>
      <c r="H70" s="4">
        <v>41616</v>
      </c>
      <c r="I70" s="6">
        <f>+VLOOKUP(H70,'Data from AGSI_Europe'!D:G,3,FALSE)</f>
        <v>76.650000000000006</v>
      </c>
      <c r="K70" s="4">
        <v>41981</v>
      </c>
      <c r="L70" s="6">
        <f>+VLOOKUP(K70,'Data from AGSI_Europe'!D:G,3,FALSE)</f>
        <v>86.5</v>
      </c>
      <c r="N70" s="4">
        <v>42346</v>
      </c>
      <c r="O70" s="6">
        <f>+VLOOKUP(N70,'Data from AGSI_Europe'!D:G,3,FALSE)</f>
        <v>76.14</v>
      </c>
      <c r="Q70" s="4">
        <v>42712</v>
      </c>
      <c r="R70" s="6">
        <f>+VLOOKUP(Q70,'Data from AGSI_Europe'!D:G,3,FALSE)</f>
        <v>75.510000000000005</v>
      </c>
      <c r="T70" s="4">
        <v>43077</v>
      </c>
      <c r="U70" s="6">
        <f>+VLOOKUP(T70,'Data from AGSI_Europe'!D:G,3,FALSE)</f>
        <v>75.97</v>
      </c>
      <c r="W70" s="105">
        <v>43442</v>
      </c>
      <c r="X70" s="6">
        <f>+VLOOKUP(W70,'Data from AGSI_Europe'!D:G,3,FALSE)</f>
        <v>78.760000000000005</v>
      </c>
      <c r="Z70" s="105">
        <v>43807</v>
      </c>
      <c r="AA70" s="197">
        <f>+VLOOKUP(Z70,'Data from AGSI_Europe'!D:G,3,FALSE)</f>
        <v>92.33</v>
      </c>
    </row>
    <row r="71" spans="2:27" x14ac:dyDescent="0.25">
      <c r="B71" s="4">
        <v>40886</v>
      </c>
      <c r="C71" s="6">
        <f>+VLOOKUP(B71,'Data from AGSI_Europe'!D:G,3,FALSE)</f>
        <v>88.57</v>
      </c>
      <c r="E71" s="4">
        <v>41252</v>
      </c>
      <c r="F71" s="6">
        <f>+VLOOKUP(E71,'Data from AGSI_Europe'!D:G,3,FALSE)</f>
        <v>82.9</v>
      </c>
      <c r="H71" s="4">
        <v>41617</v>
      </c>
      <c r="I71" s="6">
        <f>+VLOOKUP(H71,'Data from AGSI_Europe'!D:G,3,FALSE)</f>
        <v>76.180000000000007</v>
      </c>
      <c r="K71" s="4">
        <v>41982</v>
      </c>
      <c r="L71" s="6">
        <f>+VLOOKUP(K71,'Data from AGSI_Europe'!D:G,3,FALSE)</f>
        <v>85.92</v>
      </c>
      <c r="N71" s="4">
        <v>42347</v>
      </c>
      <c r="O71" s="6">
        <f>+VLOOKUP(N71,'Data from AGSI_Europe'!D:G,3,FALSE)</f>
        <v>75.78</v>
      </c>
      <c r="Q71" s="4">
        <v>42713</v>
      </c>
      <c r="R71" s="6">
        <f>+VLOOKUP(Q71,'Data from AGSI_Europe'!D:G,3,FALSE)</f>
        <v>75.040000000000006</v>
      </c>
      <c r="T71" s="4">
        <v>43078</v>
      </c>
      <c r="U71" s="6">
        <f>+VLOOKUP(T71,'Data from AGSI_Europe'!D:G,3,FALSE)</f>
        <v>75.41</v>
      </c>
      <c r="W71" s="4">
        <v>43443</v>
      </c>
      <c r="X71" s="6">
        <f>+VLOOKUP(W71,'Data from AGSI_Europe'!D:G,3,FALSE)</f>
        <v>78.59</v>
      </c>
      <c r="Z71" s="4">
        <v>43808</v>
      </c>
      <c r="AA71" s="197">
        <f>+VLOOKUP(Z71,'Data from AGSI_Europe'!D:G,3,FALSE)</f>
        <v>92.06</v>
      </c>
    </row>
    <row r="72" spans="2:27" x14ac:dyDescent="0.25">
      <c r="B72" s="4">
        <v>40887</v>
      </c>
      <c r="C72" s="6">
        <f>+VLOOKUP(B72,'Data from AGSI_Europe'!D:G,3,FALSE)</f>
        <v>88.34</v>
      </c>
      <c r="E72" s="4">
        <v>41253</v>
      </c>
      <c r="F72" s="6">
        <f>+VLOOKUP(E72,'Data from AGSI_Europe'!D:G,3,FALSE)</f>
        <v>82.24</v>
      </c>
      <c r="H72" s="4">
        <v>41618</v>
      </c>
      <c r="I72" s="6">
        <f>+VLOOKUP(H72,'Data from AGSI_Europe'!D:G,3,FALSE)</f>
        <v>75.709999999999994</v>
      </c>
      <c r="K72" s="4">
        <v>41983</v>
      </c>
      <c r="L72" s="6">
        <f>+VLOOKUP(K72,'Data from AGSI_Europe'!D:G,3,FALSE)</f>
        <v>85.37</v>
      </c>
      <c r="N72" s="4">
        <v>42348</v>
      </c>
      <c r="O72" s="6">
        <f>+VLOOKUP(N72,'Data from AGSI_Europe'!D:G,3,FALSE)</f>
        <v>75.349999999999994</v>
      </c>
      <c r="Q72" s="4">
        <v>42714</v>
      </c>
      <c r="R72" s="6">
        <f>+VLOOKUP(Q72,'Data from AGSI_Europe'!D:G,3,FALSE)</f>
        <v>74.69</v>
      </c>
      <c r="T72" s="4">
        <v>43079</v>
      </c>
      <c r="U72" s="6">
        <f>+VLOOKUP(T72,'Data from AGSI_Europe'!D:G,3,FALSE)</f>
        <v>74.83</v>
      </c>
      <c r="W72" s="105">
        <v>43444</v>
      </c>
      <c r="X72" s="6">
        <f>+VLOOKUP(W72,'Data from AGSI_Europe'!D:G,3,FALSE)</f>
        <v>78.150000000000006</v>
      </c>
      <c r="Z72" s="105">
        <v>43809</v>
      </c>
      <c r="AA72" s="197">
        <f>+VLOOKUP(Z72,'Data from AGSI_Europe'!D:G,3,FALSE)</f>
        <v>91.75</v>
      </c>
    </row>
    <row r="73" spans="2:27" x14ac:dyDescent="0.25">
      <c r="B73" s="4">
        <v>40888</v>
      </c>
      <c r="C73" s="6">
        <f>+VLOOKUP(B73,'Data from AGSI_Europe'!D:G,3,FALSE)</f>
        <v>88.09</v>
      </c>
      <c r="E73" s="4">
        <v>41254</v>
      </c>
      <c r="F73" s="6">
        <f>+VLOOKUP(E73,'Data from AGSI_Europe'!D:G,3,FALSE)</f>
        <v>81.52</v>
      </c>
      <c r="H73" s="4">
        <v>41619</v>
      </c>
      <c r="I73" s="6">
        <f>+VLOOKUP(H73,'Data from AGSI_Europe'!D:G,3,FALSE)</f>
        <v>75.2</v>
      </c>
      <c r="K73" s="4">
        <v>41984</v>
      </c>
      <c r="L73" s="6">
        <f>+VLOOKUP(K73,'Data from AGSI_Europe'!D:G,3,FALSE)</f>
        <v>84.82</v>
      </c>
      <c r="N73" s="4">
        <v>42349</v>
      </c>
      <c r="O73" s="6">
        <f>+VLOOKUP(N73,'Data from AGSI_Europe'!D:G,3,FALSE)</f>
        <v>74.91</v>
      </c>
      <c r="Q73" s="4">
        <v>42715</v>
      </c>
      <c r="R73" s="6">
        <f>+VLOOKUP(Q73,'Data from AGSI_Europe'!D:G,3,FALSE)</f>
        <v>74.36</v>
      </c>
      <c r="T73" s="4">
        <v>43080</v>
      </c>
      <c r="U73" s="6">
        <f>+VLOOKUP(T73,'Data from AGSI_Europe'!D:G,3,FALSE)</f>
        <v>74.23</v>
      </c>
      <c r="W73" s="4">
        <v>43445</v>
      </c>
      <c r="X73" s="6">
        <f>+VLOOKUP(W73,'Data from AGSI_Europe'!D:G,3,FALSE)</f>
        <v>77.650000000000006</v>
      </c>
      <c r="Z73" s="4">
        <v>43810</v>
      </c>
      <c r="AA73" s="197">
        <f>+VLOOKUP(Z73,'Data from AGSI_Europe'!D:G,3,FALSE)</f>
        <v>91.29</v>
      </c>
    </row>
    <row r="74" spans="2:27" x14ac:dyDescent="0.25">
      <c r="B74" s="4">
        <v>40889</v>
      </c>
      <c r="C74" s="6">
        <f>+VLOOKUP(B74,'Data from AGSI_Europe'!D:G,3,FALSE)</f>
        <v>87.76</v>
      </c>
      <c r="E74" s="4">
        <v>41255</v>
      </c>
      <c r="F74" s="6">
        <f>+VLOOKUP(E74,'Data from AGSI_Europe'!D:G,3,FALSE)</f>
        <v>80.73</v>
      </c>
      <c r="H74" s="4">
        <v>41620</v>
      </c>
      <c r="I74" s="6">
        <f>+VLOOKUP(H74,'Data from AGSI_Europe'!D:G,3,FALSE)</f>
        <v>74.67</v>
      </c>
      <c r="K74" s="4">
        <v>41985</v>
      </c>
      <c r="L74" s="6">
        <f>+VLOOKUP(K74,'Data from AGSI_Europe'!D:G,3,FALSE)</f>
        <v>84.34</v>
      </c>
      <c r="N74" s="4">
        <v>42350</v>
      </c>
      <c r="O74" s="6">
        <f>+VLOOKUP(N74,'Data from AGSI_Europe'!D:G,3,FALSE)</f>
        <v>74.58</v>
      </c>
      <c r="Q74" s="4">
        <v>42716</v>
      </c>
      <c r="R74" s="6">
        <f>+VLOOKUP(Q74,'Data from AGSI_Europe'!D:G,3,FALSE)</f>
        <v>73.8</v>
      </c>
      <c r="T74" s="4">
        <v>43081</v>
      </c>
      <c r="U74" s="6">
        <f>+VLOOKUP(T74,'Data from AGSI_Europe'!D:G,3,FALSE)</f>
        <v>73.33</v>
      </c>
      <c r="W74" s="105">
        <v>43446</v>
      </c>
      <c r="X74" s="6">
        <f>+VLOOKUP(W74,'Data from AGSI_Europe'!D:G,3,FALSE)</f>
        <v>76.959999999999994</v>
      </c>
      <c r="Z74" s="105">
        <v>43811</v>
      </c>
      <c r="AA74" s="197">
        <f>+VLOOKUP(Z74,'Data from AGSI_Europe'!D:G,3,FALSE)</f>
        <v>90.84</v>
      </c>
    </row>
    <row r="75" spans="2:27" x14ac:dyDescent="0.25">
      <c r="B75" s="4">
        <v>40890</v>
      </c>
      <c r="C75" s="6">
        <f>+VLOOKUP(B75,'Data from AGSI_Europe'!D:G,3,FALSE)</f>
        <v>87.39</v>
      </c>
      <c r="E75" s="4">
        <v>41256</v>
      </c>
      <c r="F75" s="6">
        <f>+VLOOKUP(E75,'Data from AGSI_Europe'!D:G,3,FALSE)</f>
        <v>79.91</v>
      </c>
      <c r="H75" s="4">
        <v>41621</v>
      </c>
      <c r="I75" s="6">
        <f>+VLOOKUP(H75,'Data from AGSI_Europe'!D:G,3,FALSE)</f>
        <v>74.150000000000006</v>
      </c>
      <c r="K75" s="4">
        <v>41986</v>
      </c>
      <c r="L75" s="6">
        <f>+VLOOKUP(K75,'Data from AGSI_Europe'!D:G,3,FALSE)</f>
        <v>83.97</v>
      </c>
      <c r="N75" s="4">
        <v>42351</v>
      </c>
      <c r="O75" s="6">
        <f>+VLOOKUP(N75,'Data from AGSI_Europe'!D:G,3,FALSE)</f>
        <v>74.27</v>
      </c>
      <c r="Q75" s="4">
        <v>42717</v>
      </c>
      <c r="R75" s="6">
        <f>+VLOOKUP(Q75,'Data from AGSI_Europe'!D:G,3,FALSE)</f>
        <v>73.23</v>
      </c>
      <c r="T75" s="4">
        <v>43082</v>
      </c>
      <c r="U75" s="6">
        <f>+VLOOKUP(T75,'Data from AGSI_Europe'!D:G,3,FALSE)</f>
        <v>72.59</v>
      </c>
      <c r="W75" s="4">
        <v>43447</v>
      </c>
      <c r="X75" s="6">
        <f>+VLOOKUP(W75,'Data from AGSI_Europe'!D:G,3,FALSE)</f>
        <v>76.41</v>
      </c>
      <c r="Z75" s="4">
        <v>43812</v>
      </c>
      <c r="AA75" s="197">
        <f>+VLOOKUP(Z75,'Data from AGSI_Europe'!D:G,3,FALSE)</f>
        <v>90.5</v>
      </c>
    </row>
    <row r="76" spans="2:27" x14ac:dyDescent="0.25">
      <c r="B76" s="4">
        <v>40891</v>
      </c>
      <c r="C76" s="6">
        <f>+VLOOKUP(B76,'Data from AGSI_Europe'!D:G,3,FALSE)</f>
        <v>87</v>
      </c>
      <c r="E76" s="4">
        <v>41257</v>
      </c>
      <c r="F76" s="6">
        <f>+VLOOKUP(E76,'Data from AGSI_Europe'!D:G,3,FALSE)</f>
        <v>79.27</v>
      </c>
      <c r="H76" s="4">
        <v>41622</v>
      </c>
      <c r="I76" s="6">
        <f>+VLOOKUP(H76,'Data from AGSI_Europe'!D:G,3,FALSE)</f>
        <v>73.819999999999993</v>
      </c>
      <c r="K76" s="4">
        <v>41987</v>
      </c>
      <c r="L76" s="6">
        <f>+VLOOKUP(K76,'Data from AGSI_Europe'!D:G,3,FALSE)</f>
        <v>83.62</v>
      </c>
      <c r="N76" s="4">
        <v>42352</v>
      </c>
      <c r="O76" s="6">
        <f>+VLOOKUP(N76,'Data from AGSI_Europe'!D:G,3,FALSE)</f>
        <v>73.83</v>
      </c>
      <c r="Q76" s="4">
        <v>42718</v>
      </c>
      <c r="R76" s="6">
        <f>+VLOOKUP(Q76,'Data from AGSI_Europe'!D:G,3,FALSE)</f>
        <v>72.64</v>
      </c>
      <c r="T76" s="4">
        <v>43083</v>
      </c>
      <c r="U76" s="6">
        <f>+VLOOKUP(T76,'Data from AGSI_Europe'!D:G,3,FALSE)</f>
        <v>71.98</v>
      </c>
      <c r="W76" s="105">
        <v>43448</v>
      </c>
      <c r="X76" s="6">
        <f>+VLOOKUP(W76,'Data from AGSI_Europe'!D:G,3,FALSE)</f>
        <v>75.72</v>
      </c>
      <c r="Z76" s="105">
        <v>43813</v>
      </c>
      <c r="AA76" s="197">
        <f>+VLOOKUP(Z76,'Data from AGSI_Europe'!D:G,3,FALSE)</f>
        <v>90.34</v>
      </c>
    </row>
    <row r="77" spans="2:27" x14ac:dyDescent="0.25">
      <c r="B77" s="4">
        <v>40892</v>
      </c>
      <c r="C77" s="6">
        <f>+VLOOKUP(B77,'Data from AGSI_Europe'!D:G,3,FALSE)</f>
        <v>86.85</v>
      </c>
      <c r="E77" s="4">
        <v>41258</v>
      </c>
      <c r="F77" s="6">
        <f>+VLOOKUP(E77,'Data from AGSI_Europe'!D:G,3,FALSE)</f>
        <v>78.89</v>
      </c>
      <c r="H77" s="4">
        <v>41623</v>
      </c>
      <c r="I77" s="6">
        <f>+VLOOKUP(H77,'Data from AGSI_Europe'!D:G,3,FALSE)</f>
        <v>73.56</v>
      </c>
      <c r="K77" s="4">
        <v>41988</v>
      </c>
      <c r="L77" s="6">
        <f>+VLOOKUP(K77,'Data from AGSI_Europe'!D:G,3,FALSE)</f>
        <v>83.11</v>
      </c>
      <c r="N77" s="4">
        <v>42353</v>
      </c>
      <c r="O77" s="6">
        <f>+VLOOKUP(N77,'Data from AGSI_Europe'!D:G,3,FALSE)</f>
        <v>73.400000000000006</v>
      </c>
      <c r="Q77" s="4">
        <v>42719</v>
      </c>
      <c r="R77" s="6">
        <f>+VLOOKUP(Q77,'Data from AGSI_Europe'!D:G,3,FALSE)</f>
        <v>72.03</v>
      </c>
      <c r="T77" s="4">
        <v>43084</v>
      </c>
      <c r="U77" s="6">
        <f>+VLOOKUP(T77,'Data from AGSI_Europe'!D:G,3,FALSE)</f>
        <v>71.48</v>
      </c>
      <c r="W77" s="4">
        <v>43449</v>
      </c>
      <c r="X77" s="6">
        <f>+VLOOKUP(W77,'Data from AGSI_Europe'!D:G,3,FALSE)</f>
        <v>75.17</v>
      </c>
      <c r="Z77" s="4">
        <v>43814</v>
      </c>
      <c r="AA77" s="197">
        <f>+VLOOKUP(Z77,'Data from AGSI_Europe'!D:G,3,FALSE)</f>
        <v>90.23</v>
      </c>
    </row>
    <row r="78" spans="2:27" x14ac:dyDescent="0.25">
      <c r="B78" s="4">
        <v>40893</v>
      </c>
      <c r="C78" s="6">
        <f>+VLOOKUP(B78,'Data from AGSI_Europe'!D:G,3,FALSE)</f>
        <v>86.49</v>
      </c>
      <c r="E78" s="4">
        <v>41259</v>
      </c>
      <c r="F78" s="6">
        <f>+VLOOKUP(E78,'Data from AGSI_Europe'!D:G,3,FALSE)</f>
        <v>78.58</v>
      </c>
      <c r="H78" s="4">
        <v>41624</v>
      </c>
      <c r="I78" s="6">
        <f>+VLOOKUP(H78,'Data from AGSI_Europe'!D:G,3,FALSE)</f>
        <v>73.19</v>
      </c>
      <c r="K78" s="4">
        <v>41989</v>
      </c>
      <c r="L78" s="6">
        <f>+VLOOKUP(K78,'Data from AGSI_Europe'!D:G,3,FALSE)</f>
        <v>82.65</v>
      </c>
      <c r="N78" s="4">
        <v>42354</v>
      </c>
      <c r="O78" s="6">
        <f>+VLOOKUP(N78,'Data from AGSI_Europe'!D:G,3,FALSE)</f>
        <v>73.02</v>
      </c>
      <c r="Q78" s="4">
        <v>42720</v>
      </c>
      <c r="R78" s="6">
        <f>+VLOOKUP(Q78,'Data from AGSI_Europe'!D:G,3,FALSE)</f>
        <v>71.400000000000006</v>
      </c>
      <c r="T78" s="4">
        <v>43085</v>
      </c>
      <c r="U78" s="6">
        <f>+VLOOKUP(T78,'Data from AGSI_Europe'!D:G,3,FALSE)</f>
        <v>70.89</v>
      </c>
      <c r="W78" s="105">
        <v>43450</v>
      </c>
      <c r="X78" s="6">
        <f>+VLOOKUP(W78,'Data from AGSI_Europe'!D:G,3,FALSE)</f>
        <v>74.64</v>
      </c>
      <c r="Z78" s="105">
        <v>43815</v>
      </c>
      <c r="AA78" s="197">
        <f>+VLOOKUP(Z78,'Data from AGSI_Europe'!D:G,3,FALSE)</f>
        <v>89.97</v>
      </c>
    </row>
    <row r="79" spans="2:27" x14ac:dyDescent="0.25">
      <c r="B79" s="4">
        <v>40894</v>
      </c>
      <c r="C79" s="6">
        <f>+VLOOKUP(B79,'Data from AGSI_Europe'!D:G,3,FALSE)</f>
        <v>86.22</v>
      </c>
      <c r="E79" s="4">
        <v>41260</v>
      </c>
      <c r="F79" s="6">
        <f>+VLOOKUP(E79,'Data from AGSI_Europe'!D:G,3,FALSE)</f>
        <v>78.17</v>
      </c>
      <c r="H79" s="4">
        <v>41625</v>
      </c>
      <c r="I79" s="6">
        <f>+VLOOKUP(H79,'Data from AGSI_Europe'!D:G,3,FALSE)</f>
        <v>72.739999999999995</v>
      </c>
      <c r="K79" s="4">
        <v>41990</v>
      </c>
      <c r="L79" s="6">
        <f>+VLOOKUP(K79,'Data from AGSI_Europe'!D:G,3,FALSE)</f>
        <v>82.18</v>
      </c>
      <c r="N79" s="4">
        <v>42355</v>
      </c>
      <c r="O79" s="6">
        <f>+VLOOKUP(N79,'Data from AGSI_Europe'!D:G,3,FALSE)</f>
        <v>72.75</v>
      </c>
      <c r="Q79" s="4">
        <v>42721</v>
      </c>
      <c r="R79" s="6">
        <f>+VLOOKUP(Q79,'Data from AGSI_Europe'!D:G,3,FALSE)</f>
        <v>70.88</v>
      </c>
      <c r="T79" s="4">
        <v>43086</v>
      </c>
      <c r="U79" s="6">
        <f>+VLOOKUP(T79,'Data from AGSI_Europe'!D:G,3,FALSE)</f>
        <v>70.400000000000006</v>
      </c>
      <c r="W79" s="4">
        <v>43451</v>
      </c>
      <c r="X79" s="6">
        <f>+VLOOKUP(W79,'Data from AGSI_Europe'!D:G,3,FALSE)</f>
        <v>74.099999999999994</v>
      </c>
      <c r="Z79" s="4">
        <v>43816</v>
      </c>
      <c r="AA79" s="197">
        <f>+VLOOKUP(Z79,'Data from AGSI_Europe'!D:G,3,FALSE)</f>
        <v>89.75</v>
      </c>
    </row>
    <row r="80" spans="2:27" x14ac:dyDescent="0.25">
      <c r="B80" s="4">
        <v>40895</v>
      </c>
      <c r="C80" s="6">
        <f>+VLOOKUP(B80,'Data from AGSI_Europe'!D:G,3,FALSE)</f>
        <v>85.92</v>
      </c>
      <c r="E80" s="4">
        <v>41261</v>
      </c>
      <c r="F80" s="6">
        <f>+VLOOKUP(E80,'Data from AGSI_Europe'!D:G,3,FALSE)</f>
        <v>77.75</v>
      </c>
      <c r="H80" s="4">
        <v>41626</v>
      </c>
      <c r="I80" s="6">
        <f>+VLOOKUP(H80,'Data from AGSI_Europe'!D:G,3,FALSE)</f>
        <v>72.31</v>
      </c>
      <c r="K80" s="4">
        <v>41991</v>
      </c>
      <c r="L80" s="6">
        <f>+VLOOKUP(K80,'Data from AGSI_Europe'!D:G,3,FALSE)</f>
        <v>81.819999999999993</v>
      </c>
      <c r="N80" s="4">
        <v>42356</v>
      </c>
      <c r="O80" s="6">
        <f>+VLOOKUP(N80,'Data from AGSI_Europe'!D:G,3,FALSE)</f>
        <v>72.5</v>
      </c>
      <c r="Q80" s="4">
        <v>42722</v>
      </c>
      <c r="R80" s="6">
        <f>+VLOOKUP(Q80,'Data from AGSI_Europe'!D:G,3,FALSE)</f>
        <v>70.38</v>
      </c>
      <c r="T80" s="4">
        <v>43087</v>
      </c>
      <c r="U80" s="6">
        <f>+VLOOKUP(T80,'Data from AGSI_Europe'!D:G,3,FALSE)</f>
        <v>69.7</v>
      </c>
      <c r="W80" s="105">
        <v>43452</v>
      </c>
      <c r="X80" s="6">
        <f>+VLOOKUP(W80,'Data from AGSI_Europe'!D:G,3,FALSE)</f>
        <v>73.47</v>
      </c>
      <c r="Z80" s="105">
        <v>43817</v>
      </c>
      <c r="AA80" s="197">
        <f>+VLOOKUP(Z80,'Data from AGSI_Europe'!D:G,3,FALSE)</f>
        <v>89.51</v>
      </c>
    </row>
    <row r="81" spans="2:27" x14ac:dyDescent="0.25">
      <c r="B81" s="4">
        <v>40896</v>
      </c>
      <c r="C81" s="6">
        <f>+VLOOKUP(B81,'Data from AGSI_Europe'!D:G,3,FALSE)</f>
        <v>85.43</v>
      </c>
      <c r="E81" s="4">
        <v>41262</v>
      </c>
      <c r="F81" s="6">
        <f>+VLOOKUP(E81,'Data from AGSI_Europe'!D:G,3,FALSE)</f>
        <v>77.3</v>
      </c>
      <c r="H81" s="4">
        <v>41627</v>
      </c>
      <c r="I81" s="6">
        <f>+VLOOKUP(H81,'Data from AGSI_Europe'!D:G,3,FALSE)</f>
        <v>71.92</v>
      </c>
      <c r="K81" s="4">
        <v>41992</v>
      </c>
      <c r="L81" s="6">
        <f>+VLOOKUP(K81,'Data from AGSI_Europe'!D:G,3,FALSE)</f>
        <v>81.5</v>
      </c>
      <c r="N81" s="4">
        <v>42357</v>
      </c>
      <c r="O81" s="6">
        <f>+VLOOKUP(N81,'Data from AGSI_Europe'!D:G,3,FALSE)</f>
        <v>72.36</v>
      </c>
      <c r="Q81" s="4">
        <v>42723</v>
      </c>
      <c r="R81" s="6">
        <f>+VLOOKUP(Q81,'Data from AGSI_Europe'!D:G,3,FALSE)</f>
        <v>69.7</v>
      </c>
      <c r="T81" s="4">
        <v>43088</v>
      </c>
      <c r="U81" s="6">
        <f>+VLOOKUP(T81,'Data from AGSI_Europe'!D:G,3,FALSE)</f>
        <v>68.97</v>
      </c>
      <c r="W81" s="4">
        <v>43453</v>
      </c>
      <c r="X81" s="6">
        <f>+VLOOKUP(W81,'Data from AGSI_Europe'!D:G,3,FALSE)</f>
        <v>72.930000000000007</v>
      </c>
      <c r="Z81" s="4">
        <v>43818</v>
      </c>
      <c r="AA81" s="197">
        <f>+VLOOKUP(Z81,'Data from AGSI_Europe'!D:G,3,FALSE)</f>
        <v>89.44</v>
      </c>
    </row>
    <row r="82" spans="2:27" x14ac:dyDescent="0.25">
      <c r="B82" s="4">
        <v>40897</v>
      </c>
      <c r="C82" s="6">
        <f>+VLOOKUP(B82,'Data from AGSI_Europe'!D:G,3,FALSE)</f>
        <v>84.91</v>
      </c>
      <c r="E82" s="4">
        <v>41263</v>
      </c>
      <c r="F82" s="6">
        <f>+VLOOKUP(E82,'Data from AGSI_Europe'!D:G,3,FALSE)</f>
        <v>76.86</v>
      </c>
      <c r="H82" s="4">
        <v>41628</v>
      </c>
      <c r="I82" s="6">
        <f>+VLOOKUP(H82,'Data from AGSI_Europe'!D:G,3,FALSE)</f>
        <v>71.540000000000006</v>
      </c>
      <c r="K82" s="4">
        <v>41993</v>
      </c>
      <c r="L82" s="6">
        <f>+VLOOKUP(K82,'Data from AGSI_Europe'!D:G,3,FALSE)</f>
        <v>81.180000000000007</v>
      </c>
      <c r="N82" s="4">
        <v>42358</v>
      </c>
      <c r="O82" s="6">
        <f>+VLOOKUP(N82,'Data from AGSI_Europe'!D:G,3,FALSE)</f>
        <v>72.25</v>
      </c>
      <c r="Q82" s="4">
        <v>42724</v>
      </c>
      <c r="R82" s="6">
        <f>+VLOOKUP(Q82,'Data from AGSI_Europe'!D:G,3,FALSE)</f>
        <v>68.959999999999994</v>
      </c>
      <c r="T82" s="4">
        <v>43089</v>
      </c>
      <c r="U82" s="6">
        <f>+VLOOKUP(T82,'Data from AGSI_Europe'!D:G,3,FALSE)</f>
        <v>68.28</v>
      </c>
      <c r="W82" s="105">
        <v>43454</v>
      </c>
      <c r="X82" s="6">
        <f>+VLOOKUP(W82,'Data from AGSI_Europe'!D:G,3,FALSE)</f>
        <v>72.44</v>
      </c>
      <c r="Z82" s="105">
        <v>43819</v>
      </c>
      <c r="AA82" s="197">
        <f>+VLOOKUP(Z82,'Data from AGSI_Europe'!D:G,3,FALSE)</f>
        <v>89.39</v>
      </c>
    </row>
    <row r="83" spans="2:27" x14ac:dyDescent="0.25">
      <c r="B83" s="4">
        <v>40898</v>
      </c>
      <c r="C83" s="6">
        <f>+VLOOKUP(B83,'Data from AGSI_Europe'!D:G,3,FALSE)</f>
        <v>84.41</v>
      </c>
      <c r="E83" s="4">
        <v>41264</v>
      </c>
      <c r="F83" s="6">
        <f>+VLOOKUP(E83,'Data from AGSI_Europe'!D:G,3,FALSE)</f>
        <v>76.239999999999995</v>
      </c>
      <c r="H83" s="4">
        <v>41629</v>
      </c>
      <c r="I83" s="6">
        <f>+VLOOKUP(H83,'Data from AGSI_Europe'!D:G,3,FALSE)</f>
        <v>71.31</v>
      </c>
      <c r="K83" s="4">
        <v>41994</v>
      </c>
      <c r="L83" s="6">
        <f>+VLOOKUP(K83,'Data from AGSI_Europe'!D:G,3,FALSE)</f>
        <v>80.87</v>
      </c>
      <c r="N83" s="4">
        <v>42359</v>
      </c>
      <c r="O83" s="6">
        <f>+VLOOKUP(N83,'Data from AGSI_Europe'!D:G,3,FALSE)</f>
        <v>72</v>
      </c>
      <c r="Q83" s="4">
        <v>42725</v>
      </c>
      <c r="R83" s="6">
        <f>+VLOOKUP(Q83,'Data from AGSI_Europe'!D:G,3,FALSE)</f>
        <v>68.319999999999993</v>
      </c>
      <c r="T83" s="4">
        <v>43090</v>
      </c>
      <c r="U83" s="6">
        <f>+VLOOKUP(T83,'Data from AGSI_Europe'!D:G,3,FALSE)</f>
        <v>67.709999999999994</v>
      </c>
      <c r="W83" s="4">
        <v>43455</v>
      </c>
      <c r="X83" s="6">
        <f>+VLOOKUP(W83,'Data from AGSI_Europe'!D:G,3,FALSE)</f>
        <v>72.13</v>
      </c>
      <c r="Z83" s="4">
        <v>43820</v>
      </c>
      <c r="AA83" s="197">
        <f>+VLOOKUP(Z83,'Data from AGSI_Europe'!D:G,3,FALSE)</f>
        <v>89.41</v>
      </c>
    </row>
    <row r="84" spans="2:27" x14ac:dyDescent="0.25">
      <c r="B84" s="4">
        <v>40899</v>
      </c>
      <c r="C84" s="6">
        <f>+VLOOKUP(B84,'Data from AGSI_Europe'!D:G,3,FALSE)</f>
        <v>84.03</v>
      </c>
      <c r="E84" s="4">
        <v>41265</v>
      </c>
      <c r="F84" s="6">
        <f>+VLOOKUP(E84,'Data from AGSI_Europe'!D:G,3,FALSE)</f>
        <v>75.930000000000007</v>
      </c>
      <c r="H84" s="4">
        <v>41630</v>
      </c>
      <c r="I84" s="6">
        <f>+VLOOKUP(H84,'Data from AGSI_Europe'!D:G,3,FALSE)</f>
        <v>71.14</v>
      </c>
      <c r="K84" s="4">
        <v>41995</v>
      </c>
      <c r="L84" s="6">
        <f>+VLOOKUP(K84,'Data from AGSI_Europe'!D:G,3,FALSE)</f>
        <v>80.5</v>
      </c>
      <c r="N84" s="4">
        <v>42360</v>
      </c>
      <c r="O84" s="6">
        <f>+VLOOKUP(N84,'Data from AGSI_Europe'!D:G,3,FALSE)</f>
        <v>71.8</v>
      </c>
      <c r="Q84" s="4">
        <v>42726</v>
      </c>
      <c r="R84" s="6">
        <f>+VLOOKUP(Q84,'Data from AGSI_Europe'!D:G,3,FALSE)</f>
        <v>67.72</v>
      </c>
      <c r="T84" s="4">
        <v>43091</v>
      </c>
      <c r="U84" s="6">
        <f>+VLOOKUP(T84,'Data from AGSI_Europe'!D:G,3,FALSE)</f>
        <v>67.28</v>
      </c>
      <c r="W84" s="105">
        <v>43456</v>
      </c>
      <c r="X84" s="6">
        <f>+VLOOKUP(W84,'Data from AGSI_Europe'!D:G,3,FALSE)</f>
        <v>71.94</v>
      </c>
      <c r="Z84" s="105">
        <v>43821</v>
      </c>
      <c r="AA84" s="197">
        <f>+VLOOKUP(Z84,'Data from AGSI_Europe'!D:G,3,FALSE)</f>
        <v>89.44</v>
      </c>
    </row>
    <row r="85" spans="2:27" x14ac:dyDescent="0.25">
      <c r="B85" s="4">
        <v>40900</v>
      </c>
      <c r="C85" s="6">
        <f>+VLOOKUP(B85,'Data from AGSI_Europe'!D:G,3,FALSE)</f>
        <v>83.78</v>
      </c>
      <c r="E85" s="4">
        <v>41266</v>
      </c>
      <c r="F85" s="6">
        <f>+VLOOKUP(E85,'Data from AGSI_Europe'!D:G,3,FALSE)</f>
        <v>75.67</v>
      </c>
      <c r="H85" s="4">
        <v>41631</v>
      </c>
      <c r="I85" s="6">
        <f>+VLOOKUP(H85,'Data from AGSI_Europe'!D:G,3,FALSE)</f>
        <v>70.959999999999994</v>
      </c>
      <c r="K85" s="4">
        <v>41996</v>
      </c>
      <c r="L85" s="6">
        <f>+VLOOKUP(K85,'Data from AGSI_Europe'!D:G,3,FALSE)</f>
        <v>80.23</v>
      </c>
      <c r="N85" s="4">
        <v>42361</v>
      </c>
      <c r="O85" s="6">
        <f>+VLOOKUP(N85,'Data from AGSI_Europe'!D:G,3,FALSE)</f>
        <v>71.599999999999994</v>
      </c>
      <c r="Q85" s="4">
        <v>42727</v>
      </c>
      <c r="R85" s="6">
        <f>+VLOOKUP(Q85,'Data from AGSI_Europe'!D:G,3,FALSE)</f>
        <v>67.23</v>
      </c>
      <c r="T85" s="4">
        <v>43092</v>
      </c>
      <c r="U85" s="6">
        <f>+VLOOKUP(T85,'Data from AGSI_Europe'!D:G,3,FALSE)</f>
        <v>67.06</v>
      </c>
      <c r="W85" s="4">
        <v>43457</v>
      </c>
      <c r="X85" s="6">
        <f>+VLOOKUP(W85,'Data from AGSI_Europe'!D:G,3,FALSE)</f>
        <v>71.75</v>
      </c>
      <c r="Z85" s="4">
        <v>43822</v>
      </c>
      <c r="AA85" s="197">
        <f>+VLOOKUP(Z85,'Data from AGSI_Europe'!D:G,3,FALSE)</f>
        <v>89.44</v>
      </c>
    </row>
    <row r="86" spans="2:27" x14ac:dyDescent="0.25">
      <c r="B86" s="4">
        <v>40901</v>
      </c>
      <c r="C86" s="6">
        <f>+VLOOKUP(B86,'Data from AGSI_Europe'!D:G,3,FALSE)</f>
        <v>83.5</v>
      </c>
      <c r="E86" s="4">
        <v>41267</v>
      </c>
      <c r="F86" s="6">
        <f>+VLOOKUP(E86,'Data from AGSI_Europe'!D:G,3,FALSE)</f>
        <v>75.45</v>
      </c>
      <c r="H86" s="4">
        <v>41632</v>
      </c>
      <c r="I86" s="6">
        <f>+VLOOKUP(H86,'Data from AGSI_Europe'!D:G,3,FALSE)</f>
        <v>70.86</v>
      </c>
      <c r="K86" s="4">
        <v>41997</v>
      </c>
      <c r="L86" s="6">
        <f>+VLOOKUP(K86,'Data from AGSI_Europe'!D:G,3,FALSE)</f>
        <v>80.010000000000005</v>
      </c>
      <c r="N86" s="4">
        <v>42362</v>
      </c>
      <c r="O86" s="6">
        <f>+VLOOKUP(N86,'Data from AGSI_Europe'!D:G,3,FALSE)</f>
        <v>71.459999999999994</v>
      </c>
      <c r="Q86" s="4">
        <v>42728</v>
      </c>
      <c r="R86" s="6">
        <f>+VLOOKUP(Q86,'Data from AGSI_Europe'!D:G,3,FALSE)</f>
        <v>66.97</v>
      </c>
      <c r="T86" s="4">
        <v>43093</v>
      </c>
      <c r="U86" s="6">
        <f>+VLOOKUP(T86,'Data from AGSI_Europe'!D:G,3,FALSE)</f>
        <v>66.900000000000006</v>
      </c>
      <c r="W86" s="105">
        <v>43458</v>
      </c>
      <c r="X86" s="6">
        <f>+VLOOKUP(W86,'Data from AGSI_Europe'!D:G,3,FALSE)</f>
        <v>71.510000000000005</v>
      </c>
      <c r="Z86" s="105">
        <v>43823</v>
      </c>
      <c r="AA86" s="197">
        <f>+VLOOKUP(Z86,'Data from AGSI_Europe'!D:G,3,FALSE)</f>
        <v>89.44</v>
      </c>
    </row>
    <row r="87" spans="2:27" x14ac:dyDescent="0.25">
      <c r="B87" s="4">
        <v>40902</v>
      </c>
      <c r="C87" s="6">
        <f>+VLOOKUP(B87,'Data from AGSI_Europe'!D:G,3,FALSE)</f>
        <v>83.33</v>
      </c>
      <c r="E87" s="4">
        <v>41268</v>
      </c>
      <c r="F87" s="6">
        <f>+VLOOKUP(E87,'Data from AGSI_Europe'!D:G,3,FALSE)</f>
        <v>75.319999999999993</v>
      </c>
      <c r="H87" s="4">
        <v>41633</v>
      </c>
      <c r="I87" s="6">
        <f>+VLOOKUP(H87,'Data from AGSI_Europe'!D:G,3,FALSE)</f>
        <v>70.83</v>
      </c>
      <c r="K87" s="4">
        <v>41998</v>
      </c>
      <c r="L87" s="6">
        <f>+VLOOKUP(K87,'Data from AGSI_Europe'!D:G,3,FALSE)</f>
        <v>79.790000000000006</v>
      </c>
      <c r="N87" s="4">
        <v>42363</v>
      </c>
      <c r="O87" s="6">
        <f>+VLOOKUP(N87,'Data from AGSI_Europe'!D:G,3,FALSE)</f>
        <v>71.36</v>
      </c>
      <c r="Q87" s="4">
        <v>42729</v>
      </c>
      <c r="R87" s="6">
        <f>+VLOOKUP(Q87,'Data from AGSI_Europe'!D:G,3,FALSE)</f>
        <v>66.84</v>
      </c>
      <c r="T87" s="4">
        <v>43094</v>
      </c>
      <c r="U87" s="6">
        <f>+VLOOKUP(T87,'Data from AGSI_Europe'!D:G,3,FALSE)</f>
        <v>66.78</v>
      </c>
      <c r="W87" s="4">
        <v>43459</v>
      </c>
      <c r="X87" s="6">
        <f>+VLOOKUP(W87,'Data from AGSI_Europe'!D:G,3,FALSE)</f>
        <v>71.3</v>
      </c>
      <c r="Z87" s="4">
        <v>43824</v>
      </c>
      <c r="AA87" s="197">
        <f>+VLOOKUP(Z87,'Data from AGSI_Europe'!D:G,3,FALSE)</f>
        <v>89.45</v>
      </c>
    </row>
    <row r="88" spans="2:27" x14ac:dyDescent="0.25">
      <c r="B88" s="4">
        <v>40903</v>
      </c>
      <c r="C88" s="6">
        <f>+VLOOKUP(B88,'Data from AGSI_Europe'!D:G,3,FALSE)</f>
        <v>83.13</v>
      </c>
      <c r="E88" s="4">
        <v>41269</v>
      </c>
      <c r="F88" s="6">
        <f>+VLOOKUP(E88,'Data from AGSI_Europe'!D:G,3,FALSE)</f>
        <v>75.17</v>
      </c>
      <c r="H88" s="4">
        <v>41634</v>
      </c>
      <c r="I88" s="6">
        <f>+VLOOKUP(H88,'Data from AGSI_Europe'!D:G,3,FALSE)</f>
        <v>70.760000000000005</v>
      </c>
      <c r="K88" s="4">
        <v>41999</v>
      </c>
      <c r="L88" s="6">
        <f>+VLOOKUP(K88,'Data from AGSI_Europe'!D:G,3,FALSE)</f>
        <v>79.459999999999994</v>
      </c>
      <c r="N88" s="4">
        <v>42364</v>
      </c>
      <c r="O88" s="6">
        <f>+VLOOKUP(N88,'Data from AGSI_Europe'!D:G,3,FALSE)</f>
        <v>71.28</v>
      </c>
      <c r="Q88" s="4">
        <v>42730</v>
      </c>
      <c r="R88" s="6">
        <f>+VLOOKUP(Q88,'Data from AGSI_Europe'!D:G,3,FALSE)</f>
        <v>66.62</v>
      </c>
      <c r="T88" s="4">
        <v>43095</v>
      </c>
      <c r="U88" s="6">
        <f>+VLOOKUP(T88,'Data from AGSI_Europe'!D:G,3,FALSE)</f>
        <v>66.56</v>
      </c>
      <c r="W88" s="105">
        <v>43460</v>
      </c>
      <c r="X88" s="6">
        <f>+VLOOKUP(W88,'Data from AGSI_Europe'!D:G,3,FALSE)</f>
        <v>71.02</v>
      </c>
      <c r="Z88" s="105">
        <v>43825</v>
      </c>
      <c r="AA88" s="197">
        <f>+VLOOKUP(Z88,'Data from AGSI_Europe'!D:G,3,FALSE)</f>
        <v>89.41</v>
      </c>
    </row>
    <row r="89" spans="2:27" x14ac:dyDescent="0.25">
      <c r="B89" s="4">
        <v>40904</v>
      </c>
      <c r="C89" s="6">
        <f>+VLOOKUP(B89,'Data from AGSI_Europe'!D:G,3,FALSE)</f>
        <v>82.88</v>
      </c>
      <c r="E89" s="4">
        <v>41270</v>
      </c>
      <c r="F89" s="6">
        <f>+VLOOKUP(E89,'Data from AGSI_Europe'!D:G,3,FALSE)</f>
        <v>74.989999999999995</v>
      </c>
      <c r="H89" s="4">
        <v>41635</v>
      </c>
      <c r="I89" s="6">
        <f>+VLOOKUP(H89,'Data from AGSI_Europe'!D:G,3,FALSE)</f>
        <v>70.66</v>
      </c>
      <c r="K89" s="4">
        <v>42000</v>
      </c>
      <c r="L89" s="6">
        <f>+VLOOKUP(K89,'Data from AGSI_Europe'!D:G,3,FALSE)</f>
        <v>79</v>
      </c>
      <c r="N89" s="4">
        <v>42365</v>
      </c>
      <c r="O89" s="6">
        <f>+VLOOKUP(N89,'Data from AGSI_Europe'!D:G,3,FALSE)</f>
        <v>71.150000000000006</v>
      </c>
      <c r="Q89" s="4">
        <v>42731</v>
      </c>
      <c r="R89" s="6">
        <f>+VLOOKUP(Q89,'Data from AGSI_Europe'!D:G,3,FALSE)</f>
        <v>66.19</v>
      </c>
      <c r="T89" s="4">
        <v>43096</v>
      </c>
      <c r="U89" s="6">
        <f>+VLOOKUP(T89,'Data from AGSI_Europe'!D:G,3,FALSE)</f>
        <v>66.31</v>
      </c>
      <c r="W89" s="4">
        <v>43461</v>
      </c>
      <c r="X89" s="6">
        <f>+VLOOKUP(W89,'Data from AGSI_Europe'!D:G,3,FALSE)</f>
        <v>70.64</v>
      </c>
      <c r="Z89" s="4">
        <v>43826</v>
      </c>
      <c r="AA89" s="197">
        <f>+VLOOKUP(Z89,'Data from AGSI_Europe'!D:G,3,FALSE)</f>
        <v>89.25</v>
      </c>
    </row>
    <row r="90" spans="2:27" x14ac:dyDescent="0.25">
      <c r="B90" s="4">
        <v>40905</v>
      </c>
      <c r="C90" s="6">
        <f>+VLOOKUP(B90,'Data from AGSI_Europe'!D:G,3,FALSE)</f>
        <v>82.64</v>
      </c>
      <c r="E90" s="4">
        <v>41271</v>
      </c>
      <c r="F90" s="6">
        <f>+VLOOKUP(E90,'Data from AGSI_Europe'!D:G,3,FALSE)</f>
        <v>74.84</v>
      </c>
      <c r="H90" s="4">
        <v>41636</v>
      </c>
      <c r="I90" s="6">
        <f>+VLOOKUP(H90,'Data from AGSI_Europe'!D:G,3,FALSE)</f>
        <v>70.569999999999993</v>
      </c>
      <c r="K90" s="4">
        <v>42001</v>
      </c>
      <c r="L90" s="6">
        <f>+VLOOKUP(K90,'Data from AGSI_Europe'!D:G,3,FALSE)</f>
        <v>78.44</v>
      </c>
      <c r="N90" s="4">
        <v>42366</v>
      </c>
      <c r="O90" s="6">
        <f>+VLOOKUP(N90,'Data from AGSI_Europe'!D:G,3,FALSE)</f>
        <v>70.89</v>
      </c>
      <c r="Q90" s="4">
        <v>42732</v>
      </c>
      <c r="R90" s="6">
        <f>+VLOOKUP(Q90,'Data from AGSI_Europe'!D:G,3,FALSE)</f>
        <v>65.680000000000007</v>
      </c>
      <c r="T90" s="4">
        <v>43097</v>
      </c>
      <c r="U90" s="6">
        <f>+VLOOKUP(T90,'Data from AGSI_Europe'!D:G,3,FALSE)</f>
        <v>65.64</v>
      </c>
      <c r="W90" s="105">
        <v>43462</v>
      </c>
      <c r="X90" s="6">
        <f>+VLOOKUP(W90,'Data from AGSI_Europe'!D:G,3,FALSE)</f>
        <v>70.28</v>
      </c>
      <c r="Z90" s="105">
        <v>43827</v>
      </c>
      <c r="AA90" s="197">
        <f>+VLOOKUP(Z90,'Data from AGSI_Europe'!D:G,3,FALSE)</f>
        <v>89.07</v>
      </c>
    </row>
    <row r="91" spans="2:27" x14ac:dyDescent="0.25">
      <c r="B91" s="4">
        <v>40906</v>
      </c>
      <c r="C91" s="6">
        <f>+VLOOKUP(B91,'Data from AGSI_Europe'!D:G,3,FALSE)</f>
        <v>82.37</v>
      </c>
      <c r="E91" s="4">
        <v>41272</v>
      </c>
      <c r="F91" s="6">
        <f>+VLOOKUP(E91,'Data from AGSI_Europe'!D:G,3,FALSE)</f>
        <v>74.680000000000007</v>
      </c>
      <c r="H91" s="4">
        <v>41637</v>
      </c>
      <c r="I91" s="6">
        <f>+VLOOKUP(H91,'Data from AGSI_Europe'!D:G,3,FALSE)</f>
        <v>70.459999999999994</v>
      </c>
      <c r="K91" s="4">
        <v>42002</v>
      </c>
      <c r="L91" s="6">
        <f>+VLOOKUP(K91,'Data from AGSI_Europe'!D:G,3,FALSE)</f>
        <v>77.73</v>
      </c>
      <c r="N91" s="4">
        <v>42367</v>
      </c>
      <c r="O91" s="6">
        <f>+VLOOKUP(N91,'Data from AGSI_Europe'!D:G,3,FALSE)</f>
        <v>70.59</v>
      </c>
      <c r="Q91" s="4">
        <v>42733</v>
      </c>
      <c r="R91" s="6">
        <f>+VLOOKUP(Q91,'Data from AGSI_Europe'!D:G,3,FALSE)</f>
        <v>65.11</v>
      </c>
      <c r="T91" s="4">
        <v>43098</v>
      </c>
      <c r="U91" s="6">
        <f>+VLOOKUP(T91,'Data from AGSI_Europe'!D:G,3,FALSE)</f>
        <v>65.19</v>
      </c>
      <c r="W91" s="4">
        <v>43463</v>
      </c>
      <c r="X91" s="6">
        <f>+VLOOKUP(W91,'Data from AGSI_Europe'!D:G,3,FALSE)</f>
        <v>70.06</v>
      </c>
      <c r="Z91" s="4">
        <v>43828</v>
      </c>
      <c r="AA91" s="197">
        <f>+VLOOKUP(Z91,'Data from AGSI_Europe'!D:G,3,FALSE)</f>
        <v>88.84</v>
      </c>
    </row>
    <row r="92" spans="2:27" x14ac:dyDescent="0.25">
      <c r="B92" s="4">
        <v>40907</v>
      </c>
      <c r="C92" s="6">
        <f>+VLOOKUP(B92,'Data from AGSI_Europe'!D:G,3,FALSE)</f>
        <v>82.1</v>
      </c>
      <c r="E92" s="4">
        <v>41273</v>
      </c>
      <c r="F92" s="6">
        <f>+VLOOKUP(E92,'Data from AGSI_Europe'!D:G,3,FALSE)</f>
        <v>74.510000000000005</v>
      </c>
      <c r="H92" s="4">
        <v>41638</v>
      </c>
      <c r="I92" s="6">
        <f>+VLOOKUP(H92,'Data from AGSI_Europe'!D:G,3,FALSE)</f>
        <v>70.400000000000006</v>
      </c>
      <c r="K92" s="4">
        <v>42003</v>
      </c>
      <c r="L92" s="6">
        <f>+VLOOKUP(K92,'Data from AGSI_Europe'!D:G,3,FALSE)</f>
        <v>77.069999999999993</v>
      </c>
      <c r="N92" s="4">
        <v>42368</v>
      </c>
      <c r="O92" s="6">
        <f>+VLOOKUP(N92,'Data from AGSI_Europe'!D:G,3,FALSE)</f>
        <v>70.290000000000006</v>
      </c>
      <c r="Q92" s="4">
        <v>42734</v>
      </c>
      <c r="R92" s="6">
        <f>+VLOOKUP(Q92,'Data from AGSI_Europe'!D:G,3,FALSE)</f>
        <v>64.53</v>
      </c>
      <c r="T92" s="4">
        <v>43099</v>
      </c>
      <c r="U92" s="6">
        <f>+VLOOKUP(T92,'Data from AGSI_Europe'!D:G,3,FALSE)</f>
        <v>64.989999999999995</v>
      </c>
      <c r="W92" s="105">
        <v>43464</v>
      </c>
      <c r="X92" s="6">
        <f>+VLOOKUP(W92,'Data from AGSI_Europe'!D:G,3,FALSE)</f>
        <v>69.92</v>
      </c>
      <c r="Z92" s="105">
        <v>43829</v>
      </c>
      <c r="AA92" s="197">
        <f>+VLOOKUP(Z92,'Data from AGSI_Europe'!D:G,3,FALSE)</f>
        <v>88.53</v>
      </c>
    </row>
    <row r="93" spans="2:27" x14ac:dyDescent="0.25">
      <c r="B93" s="4">
        <v>40908</v>
      </c>
      <c r="C93" s="6">
        <f>+VLOOKUP(B93,'Data from AGSI_Europe'!D:G,3,FALSE)</f>
        <v>81.92</v>
      </c>
      <c r="E93" s="4">
        <v>41274</v>
      </c>
      <c r="F93" s="6">
        <f>+VLOOKUP(E93,'Data from AGSI_Europe'!D:G,3,FALSE)</f>
        <v>74.349999999999994</v>
      </c>
      <c r="H93" s="4">
        <v>41639</v>
      </c>
      <c r="I93" s="6">
        <f>+VLOOKUP(H93,'Data from AGSI_Europe'!D:G,3,FALSE)</f>
        <v>70.25</v>
      </c>
      <c r="K93" s="4">
        <v>42004</v>
      </c>
      <c r="L93" s="6">
        <f>+VLOOKUP(K93,'Data from AGSI_Europe'!D:G,3,FALSE)</f>
        <v>76.44</v>
      </c>
      <c r="N93" s="4">
        <v>42369</v>
      </c>
      <c r="O93" s="6">
        <f>+VLOOKUP(N93,'Data from AGSI_Europe'!D:G,3,FALSE)</f>
        <v>70.09</v>
      </c>
      <c r="Q93" s="4">
        <v>42735</v>
      </c>
      <c r="R93" s="6">
        <f>+VLOOKUP(Q93,'Data from AGSI_Europe'!D:G,3,FALSE)</f>
        <v>64.06</v>
      </c>
      <c r="T93" s="4">
        <v>43100</v>
      </c>
      <c r="U93" s="6">
        <f>+VLOOKUP(T93,'Data from AGSI_Europe'!D:G,3,FALSE)</f>
        <v>64.88</v>
      </c>
      <c r="W93" s="4">
        <v>43465</v>
      </c>
      <c r="X93" s="6">
        <f>+VLOOKUP(W93,'Data from AGSI_Europe'!D:G,3,FALSE)</f>
        <v>69.739999999999995</v>
      </c>
      <c r="Z93" s="4">
        <v>43830</v>
      </c>
      <c r="AA93" s="197">
        <f>+VLOOKUP(Z93,'Data from AGSI_Europe'!D:G,3,FALSE)</f>
        <v>88.25</v>
      </c>
    </row>
    <row r="94" spans="2:27" x14ac:dyDescent="0.25">
      <c r="B94" s="4">
        <v>40909</v>
      </c>
      <c r="C94" s="6">
        <f>+VLOOKUP(B94,'Data from AGSI_Europe'!D:G,3,FALSE)</f>
        <v>80.56</v>
      </c>
      <c r="E94" s="4">
        <v>41275</v>
      </c>
      <c r="F94" s="6">
        <f>+VLOOKUP(E94,'Data from AGSI_Europe'!D:G,3,FALSE)</f>
        <v>73.88</v>
      </c>
      <c r="H94" s="4">
        <v>41640</v>
      </c>
      <c r="I94" s="6">
        <f>+VLOOKUP(H94,'Data from AGSI_Europe'!D:G,3,FALSE)</f>
        <v>70.150000000000006</v>
      </c>
      <c r="K94" s="4">
        <v>42005</v>
      </c>
      <c r="L94" s="6">
        <f>+VLOOKUP(K94,'Data from AGSI_Europe'!D:G,3,FALSE)</f>
        <v>74.09</v>
      </c>
      <c r="N94" s="4">
        <v>42370</v>
      </c>
      <c r="O94" s="6">
        <f>+VLOOKUP(N94,'Data from AGSI_Europe'!D:G,3,FALSE)</f>
        <v>69.83</v>
      </c>
      <c r="Q94" s="4">
        <v>42736</v>
      </c>
      <c r="R94" s="6">
        <f>+VLOOKUP(Q94,'Data from AGSI_Europe'!D:G,3,FALSE)</f>
        <v>63.54</v>
      </c>
      <c r="T94" s="4">
        <v>43101</v>
      </c>
      <c r="U94" s="6">
        <f>+VLOOKUP(T94,'Data from AGSI_Europe'!D:G,3,FALSE)</f>
        <v>64.69</v>
      </c>
      <c r="W94" s="105">
        <v>43466</v>
      </c>
      <c r="X94" s="6">
        <f>+VLOOKUP(W94,'Data from AGSI_Europe'!D:G,3,FALSE)</f>
        <v>69.59</v>
      </c>
      <c r="Z94" s="105">
        <v>43831</v>
      </c>
      <c r="AA94" s="197">
        <f>+VLOOKUP(Z94,'Data from AGSI_Europe'!D:G,3,FALSE)</f>
        <v>87.99</v>
      </c>
    </row>
    <row r="95" spans="2:27" x14ac:dyDescent="0.25">
      <c r="B95" s="4">
        <v>40910</v>
      </c>
      <c r="C95" s="6">
        <f>+VLOOKUP(B95,'Data from AGSI_Europe'!D:G,3,FALSE)</f>
        <v>80.489999999999995</v>
      </c>
      <c r="E95" s="4">
        <v>41276</v>
      </c>
      <c r="F95" s="6">
        <f>+VLOOKUP(E95,'Data from AGSI_Europe'!D:G,3,FALSE)</f>
        <v>73.47</v>
      </c>
      <c r="H95" s="4">
        <v>41641</v>
      </c>
      <c r="I95" s="6">
        <f>+VLOOKUP(H95,'Data from AGSI_Europe'!D:G,3,FALSE)</f>
        <v>69.989999999999995</v>
      </c>
      <c r="K95" s="4">
        <v>42006</v>
      </c>
      <c r="L95" s="6">
        <f>+VLOOKUP(K95,'Data from AGSI_Europe'!D:G,3,FALSE)</f>
        <v>73.599999999999994</v>
      </c>
      <c r="N95" s="4">
        <v>42371</v>
      </c>
      <c r="O95" s="6">
        <f>+VLOOKUP(N95,'Data from AGSI_Europe'!D:G,3,FALSE)</f>
        <v>69.47</v>
      </c>
      <c r="Q95" s="4">
        <v>42737</v>
      </c>
      <c r="R95" s="6">
        <f>+VLOOKUP(Q95,'Data from AGSI_Europe'!D:G,3,FALSE)</f>
        <v>62.93</v>
      </c>
      <c r="T95" s="4">
        <v>43102</v>
      </c>
      <c r="U95" s="6">
        <f>+VLOOKUP(T95,'Data from AGSI_Europe'!D:G,3,FALSE)</f>
        <v>64.36</v>
      </c>
      <c r="W95" s="4">
        <v>43467</v>
      </c>
      <c r="X95" s="6">
        <f>+VLOOKUP(W95,'Data from AGSI_Europe'!D:G,3,FALSE)</f>
        <v>69.22</v>
      </c>
      <c r="Z95" s="4">
        <v>43832</v>
      </c>
      <c r="AA95" s="197">
        <f>+VLOOKUP(Z95,'Data from AGSI_Europe'!D:G,3,FALSE)</f>
        <v>87.44</v>
      </c>
    </row>
    <row r="96" spans="2:27" x14ac:dyDescent="0.25">
      <c r="B96" s="4">
        <v>40911</v>
      </c>
      <c r="C96" s="6">
        <f>+VLOOKUP(B96,'Data from AGSI_Europe'!D:G,3,FALSE)</f>
        <v>80.19</v>
      </c>
      <c r="E96" s="4">
        <v>41277</v>
      </c>
      <c r="F96" s="6">
        <f>+VLOOKUP(E96,'Data from AGSI_Europe'!D:G,3,FALSE)</f>
        <v>73.069999999999993</v>
      </c>
      <c r="H96" s="4">
        <v>41642</v>
      </c>
      <c r="I96" s="6">
        <f>+VLOOKUP(H96,'Data from AGSI_Europe'!D:G,3,FALSE)</f>
        <v>69.81</v>
      </c>
      <c r="K96" s="4">
        <v>42007</v>
      </c>
      <c r="L96" s="6">
        <f>+VLOOKUP(K96,'Data from AGSI_Europe'!D:G,3,FALSE)</f>
        <v>73.180000000000007</v>
      </c>
      <c r="N96" s="4">
        <v>42372</v>
      </c>
      <c r="O96" s="6">
        <f>+VLOOKUP(N96,'Data from AGSI_Europe'!D:G,3,FALSE)</f>
        <v>69.069999999999993</v>
      </c>
      <c r="Q96" s="4">
        <v>42738</v>
      </c>
      <c r="R96" s="6">
        <f>+VLOOKUP(Q96,'Data from AGSI_Europe'!D:G,3,FALSE)</f>
        <v>62.2</v>
      </c>
      <c r="T96" s="4">
        <v>43103</v>
      </c>
      <c r="U96" s="6">
        <f>+VLOOKUP(T96,'Data from AGSI_Europe'!D:G,3,FALSE)</f>
        <v>63.98</v>
      </c>
      <c r="W96" s="105">
        <v>43468</v>
      </c>
      <c r="X96" s="6">
        <f>+VLOOKUP(W96,'Data from AGSI_Europe'!D:G,3,FALSE)</f>
        <v>68.64</v>
      </c>
      <c r="Z96" s="105">
        <v>43833</v>
      </c>
      <c r="AA96" s="197">
        <f>+VLOOKUP(Z96,'Data from AGSI_Europe'!D:G,3,FALSE)</f>
        <v>87.04</v>
      </c>
    </row>
    <row r="97" spans="2:27" x14ac:dyDescent="0.25">
      <c r="B97" s="4">
        <v>40912</v>
      </c>
      <c r="C97" s="6">
        <f>+VLOOKUP(B97,'Data from AGSI_Europe'!D:G,3,FALSE)</f>
        <v>79.87</v>
      </c>
      <c r="E97" s="4">
        <v>41278</v>
      </c>
      <c r="F97" s="6">
        <f>+VLOOKUP(E97,'Data from AGSI_Europe'!D:G,3,FALSE)</f>
        <v>72.760000000000005</v>
      </c>
      <c r="H97" s="4">
        <v>41643</v>
      </c>
      <c r="I97" s="6">
        <f>+VLOOKUP(H97,'Data from AGSI_Europe'!D:G,3,FALSE)</f>
        <v>69.66</v>
      </c>
      <c r="K97" s="4">
        <v>42008</v>
      </c>
      <c r="L97" s="6">
        <f>+VLOOKUP(K97,'Data from AGSI_Europe'!D:G,3,FALSE)</f>
        <v>72.760000000000005</v>
      </c>
      <c r="N97" s="4">
        <v>42373</v>
      </c>
      <c r="O97" s="6">
        <f>+VLOOKUP(N97,'Data from AGSI_Europe'!D:G,3,FALSE)</f>
        <v>68.489999999999995</v>
      </c>
      <c r="Q97" s="4">
        <v>42739</v>
      </c>
      <c r="R97" s="6">
        <f>+VLOOKUP(Q97,'Data from AGSI_Europe'!D:G,3,FALSE)</f>
        <v>61.51</v>
      </c>
      <c r="T97" s="4">
        <v>43104</v>
      </c>
      <c r="U97" s="6">
        <f>+VLOOKUP(T97,'Data from AGSI_Europe'!D:G,3,FALSE)</f>
        <v>63.63</v>
      </c>
      <c r="W97" s="4">
        <v>43469</v>
      </c>
      <c r="X97" s="6">
        <f>+VLOOKUP(W97,'Data from AGSI_Europe'!D:G,3,FALSE)</f>
        <v>68.11</v>
      </c>
      <c r="Z97" s="4">
        <v>43834</v>
      </c>
      <c r="AA97" s="197">
        <f>+VLOOKUP(Z97,'Data from AGSI_Europe'!D:G,3,FALSE)</f>
        <v>86.66</v>
      </c>
    </row>
    <row r="98" spans="2:27" x14ac:dyDescent="0.25">
      <c r="B98" s="4">
        <v>40913</v>
      </c>
      <c r="C98" s="6">
        <f>+VLOOKUP(B98,'Data from AGSI_Europe'!D:G,3,FALSE)</f>
        <v>79.569999999999993</v>
      </c>
      <c r="E98" s="4">
        <v>41279</v>
      </c>
      <c r="F98" s="6">
        <f>+VLOOKUP(E98,'Data from AGSI_Europe'!D:G,3,FALSE)</f>
        <v>72.48</v>
      </c>
      <c r="H98" s="4">
        <v>41644</v>
      </c>
      <c r="I98" s="6">
        <f>+VLOOKUP(H98,'Data from AGSI_Europe'!D:G,3,FALSE)</f>
        <v>69.52</v>
      </c>
      <c r="K98" s="4">
        <v>42009</v>
      </c>
      <c r="L98" s="6">
        <f>+VLOOKUP(K98,'Data from AGSI_Europe'!D:G,3,FALSE)</f>
        <v>72.17</v>
      </c>
      <c r="N98" s="4">
        <v>42374</v>
      </c>
      <c r="O98" s="6">
        <f>+VLOOKUP(N98,'Data from AGSI_Europe'!D:G,3,FALSE)</f>
        <v>67.92</v>
      </c>
      <c r="Q98" s="4">
        <v>42740</v>
      </c>
      <c r="R98" s="6">
        <f>+VLOOKUP(Q98,'Data from AGSI_Europe'!D:G,3,FALSE)</f>
        <v>60.67</v>
      </c>
      <c r="T98" s="4">
        <v>43105</v>
      </c>
      <c r="U98" s="6">
        <f>+VLOOKUP(T98,'Data from AGSI_Europe'!D:G,3,FALSE)</f>
        <v>63.28</v>
      </c>
      <c r="W98" s="105">
        <v>43470</v>
      </c>
      <c r="X98" s="6">
        <f>+VLOOKUP(W98,'Data from AGSI_Europe'!D:G,3,FALSE)</f>
        <v>67.67</v>
      </c>
      <c r="Z98" s="105">
        <v>43835</v>
      </c>
      <c r="AA98" s="197">
        <f>+VLOOKUP(Z98,'Data from AGSI_Europe'!D:G,3,FALSE)</f>
        <v>86.26</v>
      </c>
    </row>
    <row r="99" spans="2:27" x14ac:dyDescent="0.25">
      <c r="B99" s="4">
        <v>40914</v>
      </c>
      <c r="C99" s="6">
        <f>+VLOOKUP(B99,'Data from AGSI_Europe'!D:G,3,FALSE)</f>
        <v>79.290000000000006</v>
      </c>
      <c r="E99" s="4">
        <v>41280</v>
      </c>
      <c r="F99" s="6">
        <f>+VLOOKUP(E99,'Data from AGSI_Europe'!D:G,3,FALSE)</f>
        <v>72.180000000000007</v>
      </c>
      <c r="H99" s="4">
        <v>41645</v>
      </c>
      <c r="I99" s="6">
        <f>+VLOOKUP(H99,'Data from AGSI_Europe'!D:G,3,FALSE)</f>
        <v>69.319999999999993</v>
      </c>
      <c r="K99" s="4">
        <v>42010</v>
      </c>
      <c r="L99" s="6">
        <f>+VLOOKUP(K99,'Data from AGSI_Europe'!D:G,3,FALSE)</f>
        <v>71.56</v>
      </c>
      <c r="N99" s="4">
        <v>42375</v>
      </c>
      <c r="O99" s="6">
        <f>+VLOOKUP(N99,'Data from AGSI_Europe'!D:G,3,FALSE)</f>
        <v>67.400000000000006</v>
      </c>
      <c r="Q99" s="4">
        <v>42741</v>
      </c>
      <c r="R99" s="6">
        <f>+VLOOKUP(Q99,'Data from AGSI_Europe'!D:G,3,FALSE)</f>
        <v>59.79</v>
      </c>
      <c r="T99" s="4">
        <v>43106</v>
      </c>
      <c r="U99" s="6">
        <f>+VLOOKUP(T99,'Data from AGSI_Europe'!D:G,3,FALSE)</f>
        <v>62.98</v>
      </c>
      <c r="W99" s="4">
        <v>43471</v>
      </c>
      <c r="X99" s="6">
        <f>+VLOOKUP(W99,'Data from AGSI_Europe'!D:G,3,FALSE)</f>
        <v>67.28</v>
      </c>
      <c r="Z99" s="4">
        <v>43836</v>
      </c>
      <c r="AA99" s="197">
        <f>+VLOOKUP(Z99,'Data from AGSI_Europe'!D:G,3,FALSE)</f>
        <v>85.73</v>
      </c>
    </row>
    <row r="100" spans="2:27" x14ac:dyDescent="0.25">
      <c r="B100" s="4">
        <v>40915</v>
      </c>
      <c r="C100" s="6">
        <f>+VLOOKUP(B100,'Data from AGSI_Europe'!D:G,3,FALSE)</f>
        <v>79.05</v>
      </c>
      <c r="E100" s="4">
        <v>41281</v>
      </c>
      <c r="F100" s="6">
        <f>+VLOOKUP(E100,'Data from AGSI_Europe'!D:G,3,FALSE)</f>
        <v>71.739999999999995</v>
      </c>
      <c r="H100" s="4">
        <v>41646</v>
      </c>
      <c r="I100" s="6">
        <f>+VLOOKUP(H100,'Data from AGSI_Europe'!D:G,3,FALSE)</f>
        <v>69.069999999999993</v>
      </c>
      <c r="K100" s="4">
        <v>42011</v>
      </c>
      <c r="L100" s="6">
        <f>+VLOOKUP(K100,'Data from AGSI_Europe'!D:G,3,FALSE)</f>
        <v>70.930000000000007</v>
      </c>
      <c r="N100" s="4">
        <v>42376</v>
      </c>
      <c r="O100" s="6">
        <f>+VLOOKUP(N100,'Data from AGSI_Europe'!D:G,3,FALSE)</f>
        <v>66.86</v>
      </c>
      <c r="Q100" s="4">
        <v>42742</v>
      </c>
      <c r="R100" s="6">
        <f>+VLOOKUP(Q100,'Data from AGSI_Europe'!D:G,3,FALSE)</f>
        <v>59.1</v>
      </c>
      <c r="T100" s="4">
        <v>43107</v>
      </c>
      <c r="U100" s="6">
        <f>+VLOOKUP(T100,'Data from AGSI_Europe'!D:G,3,FALSE)</f>
        <v>62.59</v>
      </c>
      <c r="W100" s="105">
        <v>43472</v>
      </c>
      <c r="X100" s="6">
        <f>+VLOOKUP(W100,'Data from AGSI_Europe'!D:G,3,FALSE)</f>
        <v>66.78</v>
      </c>
      <c r="Z100" s="105">
        <v>43837</v>
      </c>
      <c r="AA100" s="197">
        <f>+VLOOKUP(Z100,'Data from AGSI_Europe'!D:G,3,FALSE)</f>
        <v>85.16</v>
      </c>
    </row>
    <row r="101" spans="2:27" x14ac:dyDescent="0.25">
      <c r="B101" s="4">
        <v>40916</v>
      </c>
      <c r="C101" s="6">
        <f>+VLOOKUP(B101,'Data from AGSI_Europe'!D:G,3,FALSE)</f>
        <v>78.819999999999993</v>
      </c>
      <c r="E101" s="4">
        <v>41282</v>
      </c>
      <c r="F101" s="6">
        <f>+VLOOKUP(E101,'Data from AGSI_Europe'!D:G,3,FALSE)</f>
        <v>71.290000000000006</v>
      </c>
      <c r="H101" s="4">
        <v>41647</v>
      </c>
      <c r="I101" s="6">
        <f>+VLOOKUP(H101,'Data from AGSI_Europe'!D:G,3,FALSE)</f>
        <v>68.819999999999993</v>
      </c>
      <c r="K101" s="4">
        <v>42012</v>
      </c>
      <c r="L101" s="6">
        <f>+VLOOKUP(K101,'Data from AGSI_Europe'!D:G,3,FALSE)</f>
        <v>70.37</v>
      </c>
      <c r="N101" s="4">
        <v>42377</v>
      </c>
      <c r="O101" s="6">
        <f>+VLOOKUP(N101,'Data from AGSI_Europe'!D:G,3,FALSE)</f>
        <v>66.36</v>
      </c>
      <c r="Q101" s="4">
        <v>42743</v>
      </c>
      <c r="R101" s="6">
        <f>+VLOOKUP(Q101,'Data from AGSI_Europe'!D:G,3,FALSE)</f>
        <v>58.41</v>
      </c>
      <c r="T101" s="4">
        <v>43108</v>
      </c>
      <c r="U101" s="6">
        <f>+VLOOKUP(T101,'Data from AGSI_Europe'!D:G,3,FALSE)</f>
        <v>61.96</v>
      </c>
      <c r="W101" s="4">
        <v>43473</v>
      </c>
      <c r="X101" s="6">
        <f>+VLOOKUP(W101,'Data from AGSI_Europe'!D:G,3,FALSE)</f>
        <v>66.319999999999993</v>
      </c>
      <c r="Z101" s="4">
        <v>43838</v>
      </c>
      <c r="AA101" s="197">
        <f>+VLOOKUP(Z101,'Data from AGSI_Europe'!D:G,3,FALSE)</f>
        <v>84.63</v>
      </c>
    </row>
    <row r="102" spans="2:27" x14ac:dyDescent="0.25">
      <c r="B102" s="4">
        <v>40917</v>
      </c>
      <c r="C102" s="6">
        <f>+VLOOKUP(B102,'Data from AGSI_Europe'!D:G,3,FALSE)</f>
        <v>78.44</v>
      </c>
      <c r="E102" s="4">
        <v>41283</v>
      </c>
      <c r="F102" s="6">
        <f>+VLOOKUP(E102,'Data from AGSI_Europe'!D:G,3,FALSE)</f>
        <v>70.77</v>
      </c>
      <c r="H102" s="4">
        <v>41648</v>
      </c>
      <c r="I102" s="6">
        <f>+VLOOKUP(H102,'Data from AGSI_Europe'!D:G,3,FALSE)</f>
        <v>68.569999999999993</v>
      </c>
      <c r="K102" s="4">
        <v>42013</v>
      </c>
      <c r="L102" s="6">
        <f>+VLOOKUP(K102,'Data from AGSI_Europe'!D:G,3,FALSE)</f>
        <v>69.930000000000007</v>
      </c>
      <c r="N102" s="4">
        <v>42378</v>
      </c>
      <c r="O102" s="6">
        <f>+VLOOKUP(N102,'Data from AGSI_Europe'!D:G,3,FALSE)</f>
        <v>65.989999999999995</v>
      </c>
      <c r="Q102" s="4">
        <v>42744</v>
      </c>
      <c r="R102" s="6">
        <f>+VLOOKUP(Q102,'Data from AGSI_Europe'!D:G,3,FALSE)</f>
        <v>57.62</v>
      </c>
      <c r="T102" s="4">
        <v>43109</v>
      </c>
      <c r="U102" s="6">
        <f>+VLOOKUP(T102,'Data from AGSI_Europe'!D:G,3,FALSE)</f>
        <v>61.38</v>
      </c>
      <c r="W102" s="105">
        <v>43474</v>
      </c>
      <c r="X102" s="6">
        <f>+VLOOKUP(W102,'Data from AGSI_Europe'!D:G,3,FALSE)</f>
        <v>65.81</v>
      </c>
      <c r="Z102" s="105">
        <v>43839</v>
      </c>
      <c r="AA102" s="197">
        <f>+VLOOKUP(Z102,'Data from AGSI_Europe'!D:G,3,FALSE)</f>
        <v>84.13</v>
      </c>
    </row>
    <row r="103" spans="2:27" x14ac:dyDescent="0.25">
      <c r="B103" s="4">
        <v>40918</v>
      </c>
      <c r="C103" s="6">
        <f>+VLOOKUP(B103,'Data from AGSI_Europe'!D:G,3,FALSE)</f>
        <v>78.05</v>
      </c>
      <c r="E103" s="4">
        <v>41284</v>
      </c>
      <c r="F103" s="6">
        <f>+VLOOKUP(E103,'Data from AGSI_Europe'!D:G,3,FALSE)</f>
        <v>70.25</v>
      </c>
      <c r="H103" s="4">
        <v>41649</v>
      </c>
      <c r="I103" s="6">
        <f>+VLOOKUP(H103,'Data from AGSI_Europe'!D:G,3,FALSE)</f>
        <v>68.290000000000006</v>
      </c>
      <c r="K103" s="4">
        <v>42014</v>
      </c>
      <c r="L103" s="6">
        <f>+VLOOKUP(K103,'Data from AGSI_Europe'!D:G,3,FALSE)</f>
        <v>69.63</v>
      </c>
      <c r="N103" s="4">
        <v>42379</v>
      </c>
      <c r="O103" s="6">
        <f>+VLOOKUP(N103,'Data from AGSI_Europe'!D:G,3,FALSE)</f>
        <v>65.67</v>
      </c>
      <c r="Q103" s="4">
        <v>42745</v>
      </c>
      <c r="R103" s="6">
        <f>+VLOOKUP(Q103,'Data from AGSI_Europe'!D:G,3,FALSE)</f>
        <v>56.84</v>
      </c>
      <c r="T103" s="4">
        <v>43110</v>
      </c>
      <c r="U103" s="6">
        <f>+VLOOKUP(T103,'Data from AGSI_Europe'!D:G,3,FALSE)</f>
        <v>60.82</v>
      </c>
      <c r="W103" s="4">
        <v>43475</v>
      </c>
      <c r="X103" s="6">
        <f>+VLOOKUP(W103,'Data from AGSI_Europe'!D:G,3,FALSE)</f>
        <v>65.23</v>
      </c>
      <c r="Z103" s="4">
        <v>43840</v>
      </c>
      <c r="AA103" s="197">
        <f>+VLOOKUP(Z103,'Data from AGSI_Europe'!D:G,3,FALSE)</f>
        <v>83.69</v>
      </c>
    </row>
    <row r="104" spans="2:27" x14ac:dyDescent="0.25">
      <c r="B104" s="4">
        <v>40919</v>
      </c>
      <c r="C104" s="6">
        <f>+VLOOKUP(B104,'Data from AGSI_Europe'!D:G,3,FALSE)</f>
        <v>77.67</v>
      </c>
      <c r="E104" s="4">
        <v>41285</v>
      </c>
      <c r="F104" s="6">
        <f>+VLOOKUP(E104,'Data from AGSI_Europe'!D:G,3,FALSE)</f>
        <v>69.69</v>
      </c>
      <c r="H104" s="4">
        <v>41650</v>
      </c>
      <c r="I104" s="6">
        <f>+VLOOKUP(H104,'Data from AGSI_Europe'!D:G,3,FALSE)</f>
        <v>68.06</v>
      </c>
      <c r="K104" s="4">
        <v>42015</v>
      </c>
      <c r="L104" s="6">
        <f>+VLOOKUP(K104,'Data from AGSI_Europe'!D:G,3,FALSE)</f>
        <v>69.25</v>
      </c>
      <c r="N104" s="4">
        <v>42380</v>
      </c>
      <c r="O104" s="6">
        <f>+VLOOKUP(N104,'Data from AGSI_Europe'!D:G,3,FALSE)</f>
        <v>65.23</v>
      </c>
      <c r="Q104" s="4">
        <v>42746</v>
      </c>
      <c r="R104" s="6">
        <f>+VLOOKUP(Q104,'Data from AGSI_Europe'!D:G,3,FALSE)</f>
        <v>56.11</v>
      </c>
      <c r="T104" s="4">
        <v>43111</v>
      </c>
      <c r="U104" s="6">
        <f>+VLOOKUP(T104,'Data from AGSI_Europe'!D:G,3,FALSE)</f>
        <v>60.08</v>
      </c>
      <c r="W104" s="105">
        <v>43476</v>
      </c>
      <c r="X104" s="6">
        <f>+VLOOKUP(W104,'Data from AGSI_Europe'!D:G,3,FALSE)</f>
        <v>64.87</v>
      </c>
      <c r="Z104" s="105">
        <v>43841</v>
      </c>
      <c r="AA104" s="197">
        <f>+VLOOKUP(Z104,'Data from AGSI_Europe'!D:G,3,FALSE)</f>
        <v>83.26</v>
      </c>
    </row>
    <row r="105" spans="2:27" x14ac:dyDescent="0.25">
      <c r="B105" s="4">
        <v>40920</v>
      </c>
      <c r="C105" s="6">
        <f>+VLOOKUP(B105,'Data from AGSI_Europe'!D:G,3,FALSE)</f>
        <v>77.290000000000006</v>
      </c>
      <c r="E105" s="4">
        <v>41286</v>
      </c>
      <c r="F105" s="6">
        <f>+VLOOKUP(E105,'Data from AGSI_Europe'!D:G,3,FALSE)</f>
        <v>69.25</v>
      </c>
      <c r="H105" s="4">
        <v>41651</v>
      </c>
      <c r="I105" s="6">
        <f>+VLOOKUP(H105,'Data from AGSI_Europe'!D:G,3,FALSE)</f>
        <v>67.83</v>
      </c>
      <c r="K105" s="4">
        <v>42016</v>
      </c>
      <c r="L105" s="6">
        <f>+VLOOKUP(K105,'Data from AGSI_Europe'!D:G,3,FALSE)</f>
        <v>68.75</v>
      </c>
      <c r="N105" s="4">
        <v>42381</v>
      </c>
      <c r="O105" s="6">
        <f>+VLOOKUP(N105,'Data from AGSI_Europe'!D:G,3,FALSE)</f>
        <v>64.819999999999993</v>
      </c>
      <c r="Q105" s="4">
        <v>42747</v>
      </c>
      <c r="R105" s="6">
        <f>+VLOOKUP(Q105,'Data from AGSI_Europe'!D:G,3,FALSE)</f>
        <v>55.4</v>
      </c>
      <c r="T105" s="4">
        <v>43112</v>
      </c>
      <c r="U105" s="6">
        <f>+VLOOKUP(T105,'Data from AGSI_Europe'!D:G,3,FALSE)</f>
        <v>59.67</v>
      </c>
      <c r="W105" s="4">
        <v>43477</v>
      </c>
      <c r="X105" s="6">
        <f>+VLOOKUP(W105,'Data from AGSI_Europe'!D:G,3,FALSE)</f>
        <v>64.61</v>
      </c>
      <c r="Z105" s="4">
        <v>43842</v>
      </c>
      <c r="AA105" s="197">
        <f>+VLOOKUP(Z105,'Data from AGSI_Europe'!D:G,3,FALSE)</f>
        <v>82.84</v>
      </c>
    </row>
    <row r="106" spans="2:27" x14ac:dyDescent="0.25">
      <c r="B106" s="4">
        <v>40921</v>
      </c>
      <c r="C106" s="6">
        <f>+VLOOKUP(B106,'Data from AGSI_Europe'!D:G,3,FALSE)</f>
        <v>76.91</v>
      </c>
      <c r="E106" s="4">
        <v>41287</v>
      </c>
      <c r="F106" s="6">
        <f>+VLOOKUP(E106,'Data from AGSI_Europe'!D:G,3,FALSE)</f>
        <v>68.78</v>
      </c>
      <c r="H106" s="4">
        <v>41652</v>
      </c>
      <c r="I106" s="6">
        <f>+VLOOKUP(H106,'Data from AGSI_Europe'!D:G,3,FALSE)</f>
        <v>67.45</v>
      </c>
      <c r="K106" s="4">
        <v>42017</v>
      </c>
      <c r="L106" s="6">
        <f>+VLOOKUP(K106,'Data from AGSI_Europe'!D:G,3,FALSE)</f>
        <v>68.25</v>
      </c>
      <c r="N106" s="4">
        <v>42382</v>
      </c>
      <c r="O106" s="6">
        <f>+VLOOKUP(N106,'Data from AGSI_Europe'!D:G,3,FALSE)</f>
        <v>64.34</v>
      </c>
      <c r="Q106" s="4">
        <v>42748</v>
      </c>
      <c r="R106" s="6">
        <f>+VLOOKUP(Q106,'Data from AGSI_Europe'!D:G,3,FALSE)</f>
        <v>54.69</v>
      </c>
      <c r="T106" s="4">
        <v>43113</v>
      </c>
      <c r="U106" s="6">
        <f>+VLOOKUP(T106,'Data from AGSI_Europe'!D:G,3,FALSE)</f>
        <v>59.18</v>
      </c>
      <c r="W106" s="105">
        <v>43478</v>
      </c>
      <c r="X106" s="6">
        <f>+VLOOKUP(W106,'Data from AGSI_Europe'!D:G,3,FALSE)</f>
        <v>64.44</v>
      </c>
      <c r="Z106" s="105">
        <v>43843</v>
      </c>
      <c r="AA106" s="197">
        <f>+VLOOKUP(Z106,'Data from AGSI_Europe'!D:G,3,FALSE)</f>
        <v>82.33</v>
      </c>
    </row>
    <row r="107" spans="2:27" x14ac:dyDescent="0.25">
      <c r="B107" s="4">
        <v>40922</v>
      </c>
      <c r="C107" s="6">
        <f>+VLOOKUP(B107,'Data from AGSI_Europe'!D:G,3,FALSE)</f>
        <v>76.599999999999994</v>
      </c>
      <c r="E107" s="4">
        <v>41288</v>
      </c>
      <c r="F107" s="6">
        <f>+VLOOKUP(E107,'Data from AGSI_Europe'!D:G,3,FALSE)</f>
        <v>68.08</v>
      </c>
      <c r="H107" s="4">
        <v>41653</v>
      </c>
      <c r="I107" s="6">
        <f>+VLOOKUP(H107,'Data from AGSI_Europe'!D:G,3,FALSE)</f>
        <v>67.040000000000006</v>
      </c>
      <c r="K107" s="4">
        <v>42018</v>
      </c>
      <c r="L107" s="6">
        <f>+VLOOKUP(K107,'Data from AGSI_Europe'!D:G,3,FALSE)</f>
        <v>67.66</v>
      </c>
      <c r="N107" s="4">
        <v>42383</v>
      </c>
      <c r="O107" s="6">
        <f>+VLOOKUP(N107,'Data from AGSI_Europe'!D:G,3,FALSE)</f>
        <v>63.76</v>
      </c>
      <c r="Q107" s="4">
        <v>42749</v>
      </c>
      <c r="R107" s="6">
        <f>+VLOOKUP(Q107,'Data from AGSI_Europe'!D:G,3,FALSE)</f>
        <v>54.09</v>
      </c>
      <c r="T107" s="4">
        <v>43114</v>
      </c>
      <c r="U107" s="6">
        <f>+VLOOKUP(T107,'Data from AGSI_Europe'!D:G,3,FALSE)</f>
        <v>58.69</v>
      </c>
      <c r="W107" s="4">
        <v>43479</v>
      </c>
      <c r="X107" s="6">
        <f>+VLOOKUP(W107,'Data from AGSI_Europe'!D:G,3,FALSE)</f>
        <v>63.9</v>
      </c>
      <c r="Z107" s="4">
        <v>43844</v>
      </c>
      <c r="AA107" s="197">
        <f>+VLOOKUP(Z107,'Data from AGSI_Europe'!D:G,3,FALSE)</f>
        <v>81.790000000000006</v>
      </c>
    </row>
    <row r="108" spans="2:27" x14ac:dyDescent="0.25">
      <c r="B108" s="4">
        <v>40923</v>
      </c>
      <c r="C108" s="6">
        <f>+VLOOKUP(B108,'Data from AGSI_Europe'!D:G,3,FALSE)</f>
        <v>76.22</v>
      </c>
      <c r="E108" s="4">
        <v>41289</v>
      </c>
      <c r="F108" s="6">
        <f>+VLOOKUP(E108,'Data from AGSI_Europe'!D:G,3,FALSE)</f>
        <v>67.349999999999994</v>
      </c>
      <c r="H108" s="4">
        <v>41654</v>
      </c>
      <c r="I108" s="6">
        <f>+VLOOKUP(H108,'Data from AGSI_Europe'!D:G,3,FALSE)</f>
        <v>66.64</v>
      </c>
      <c r="K108" s="4">
        <v>42019</v>
      </c>
      <c r="L108" s="6">
        <f>+VLOOKUP(K108,'Data from AGSI_Europe'!D:G,3,FALSE)</f>
        <v>67.14</v>
      </c>
      <c r="N108" s="4">
        <v>42384</v>
      </c>
      <c r="O108" s="6">
        <f>+VLOOKUP(N108,'Data from AGSI_Europe'!D:G,3,FALSE)</f>
        <v>63.15</v>
      </c>
      <c r="Q108" s="4">
        <v>42750</v>
      </c>
      <c r="R108" s="6">
        <f>+VLOOKUP(Q108,'Data from AGSI_Europe'!D:G,3,FALSE)</f>
        <v>53.5</v>
      </c>
      <c r="T108" s="4">
        <v>43115</v>
      </c>
      <c r="U108" s="6">
        <f>+VLOOKUP(T108,'Data from AGSI_Europe'!D:G,3,FALSE)</f>
        <v>58.03</v>
      </c>
      <c r="W108" s="105">
        <v>43480</v>
      </c>
      <c r="X108" s="6">
        <f>+VLOOKUP(W108,'Data from AGSI_Europe'!D:G,3,FALSE)</f>
        <v>63.66</v>
      </c>
      <c r="Z108" s="105">
        <v>43845</v>
      </c>
      <c r="AA108" s="197">
        <f>+VLOOKUP(Z108,'Data from AGSI_Europe'!D:G,3,FALSE)</f>
        <v>81.25</v>
      </c>
    </row>
    <row r="109" spans="2:27" x14ac:dyDescent="0.25">
      <c r="B109" s="4">
        <v>40924</v>
      </c>
      <c r="C109" s="6">
        <f>+VLOOKUP(B109,'Data from AGSI_Europe'!D:G,3,FALSE)</f>
        <v>75.62</v>
      </c>
      <c r="E109" s="4">
        <v>41290</v>
      </c>
      <c r="F109" s="6">
        <f>+VLOOKUP(E109,'Data from AGSI_Europe'!D:G,3,FALSE)</f>
        <v>66.540000000000006</v>
      </c>
      <c r="H109" s="4">
        <v>41655</v>
      </c>
      <c r="I109" s="6">
        <f>+VLOOKUP(H109,'Data from AGSI_Europe'!D:G,3,FALSE)</f>
        <v>66.28</v>
      </c>
      <c r="K109" s="4">
        <v>42020</v>
      </c>
      <c r="L109" s="6">
        <f>+VLOOKUP(K109,'Data from AGSI_Europe'!D:G,3,FALSE)</f>
        <v>66.569999999999993</v>
      </c>
      <c r="N109" s="4">
        <v>42385</v>
      </c>
      <c r="O109" s="6">
        <f>+VLOOKUP(N109,'Data from AGSI_Europe'!D:G,3,FALSE)</f>
        <v>62.6</v>
      </c>
      <c r="Q109" s="4">
        <v>42751</v>
      </c>
      <c r="R109" s="6">
        <f>+VLOOKUP(Q109,'Data from AGSI_Europe'!D:G,3,FALSE)</f>
        <v>52.68</v>
      </c>
      <c r="T109" s="4">
        <v>43116</v>
      </c>
      <c r="U109" s="6">
        <f>+VLOOKUP(T109,'Data from AGSI_Europe'!D:G,3,FALSE)</f>
        <v>57.39</v>
      </c>
      <c r="W109" s="4">
        <v>43481</v>
      </c>
      <c r="X109" s="6">
        <f>+VLOOKUP(W109,'Data from AGSI_Europe'!D:G,3,FALSE)</f>
        <v>62.3</v>
      </c>
      <c r="Z109" s="4">
        <v>43846</v>
      </c>
      <c r="AA109" s="197">
        <f>+VLOOKUP(Z109,'Data from AGSI_Europe'!D:G,3,FALSE)</f>
        <v>80.69</v>
      </c>
    </row>
    <row r="110" spans="2:27" x14ac:dyDescent="0.25">
      <c r="B110" s="4">
        <v>40925</v>
      </c>
      <c r="C110" s="6">
        <f>+VLOOKUP(B110,'Data from AGSI_Europe'!D:G,3,FALSE)</f>
        <v>74.97</v>
      </c>
      <c r="E110" s="4">
        <v>41291</v>
      </c>
      <c r="F110" s="6">
        <f>+VLOOKUP(E110,'Data from AGSI_Europe'!D:G,3,FALSE)</f>
        <v>65.67</v>
      </c>
      <c r="H110" s="4">
        <v>41656</v>
      </c>
      <c r="I110" s="6">
        <f>+VLOOKUP(H110,'Data from AGSI_Europe'!D:G,3,FALSE)</f>
        <v>65.94</v>
      </c>
      <c r="K110" s="4">
        <v>42021</v>
      </c>
      <c r="L110" s="6">
        <f>+VLOOKUP(K110,'Data from AGSI_Europe'!D:G,3,FALSE)</f>
        <v>66.05</v>
      </c>
      <c r="N110" s="4">
        <v>42386</v>
      </c>
      <c r="O110" s="6">
        <f>+VLOOKUP(N110,'Data from AGSI_Europe'!D:G,3,FALSE)</f>
        <v>62.02</v>
      </c>
      <c r="Q110" s="4">
        <v>42752</v>
      </c>
      <c r="R110" s="6">
        <f>+VLOOKUP(Q110,'Data from AGSI_Europe'!D:G,3,FALSE)</f>
        <v>51.76</v>
      </c>
      <c r="T110" s="4">
        <v>43117</v>
      </c>
      <c r="U110" s="6">
        <f>+VLOOKUP(T110,'Data from AGSI_Europe'!D:G,3,FALSE)</f>
        <v>56.7</v>
      </c>
      <c r="W110" s="105">
        <v>43482</v>
      </c>
      <c r="X110" s="6">
        <f>+VLOOKUP(W110,'Data from AGSI_Europe'!D:G,3,FALSE)</f>
        <v>61.72</v>
      </c>
      <c r="Z110" s="105">
        <v>43847</v>
      </c>
      <c r="AA110" s="197">
        <f>+VLOOKUP(Z110,'Data from AGSI_Europe'!D:G,3,FALSE)</f>
        <v>80.13</v>
      </c>
    </row>
    <row r="111" spans="2:27" x14ac:dyDescent="0.25">
      <c r="B111" s="4">
        <v>40926</v>
      </c>
      <c r="C111" s="6">
        <f>+VLOOKUP(B111,'Data from AGSI_Europe'!D:G,3,FALSE)</f>
        <v>74.36</v>
      </c>
      <c r="E111" s="4">
        <v>41292</v>
      </c>
      <c r="F111" s="6">
        <f>+VLOOKUP(E111,'Data from AGSI_Europe'!D:G,3,FALSE)</f>
        <v>64.86</v>
      </c>
      <c r="H111" s="4">
        <v>41657</v>
      </c>
      <c r="I111" s="6">
        <f>+VLOOKUP(H111,'Data from AGSI_Europe'!D:G,3,FALSE)</f>
        <v>65.69</v>
      </c>
      <c r="K111" s="4">
        <v>42022</v>
      </c>
      <c r="L111" s="6">
        <f>+VLOOKUP(K111,'Data from AGSI_Europe'!D:G,3,FALSE)</f>
        <v>65.52</v>
      </c>
      <c r="N111" s="4">
        <v>42387</v>
      </c>
      <c r="O111" s="6">
        <f>+VLOOKUP(N111,'Data from AGSI_Europe'!D:G,3,FALSE)</f>
        <v>61.17</v>
      </c>
      <c r="Q111" s="4">
        <v>42753</v>
      </c>
      <c r="R111" s="6">
        <f>+VLOOKUP(Q111,'Data from AGSI_Europe'!D:G,3,FALSE)</f>
        <v>50.83</v>
      </c>
      <c r="T111" s="4">
        <v>43118</v>
      </c>
      <c r="U111" s="6">
        <f>+VLOOKUP(T111,'Data from AGSI_Europe'!D:G,3,FALSE)</f>
        <v>56.02</v>
      </c>
      <c r="W111" s="4">
        <v>43483</v>
      </c>
      <c r="X111" s="6">
        <f>+VLOOKUP(W111,'Data from AGSI_Europe'!D:G,3,FALSE)</f>
        <v>61.06</v>
      </c>
      <c r="Z111" s="4">
        <v>43848</v>
      </c>
      <c r="AA111" s="197">
        <f>+VLOOKUP(Z111,'Data from AGSI_Europe'!D:G,3,FALSE)</f>
        <v>79.569999999999993</v>
      </c>
    </row>
    <row r="112" spans="2:27" x14ac:dyDescent="0.25">
      <c r="B112" s="4">
        <v>40927</v>
      </c>
      <c r="C112" s="6">
        <f>+VLOOKUP(B112,'Data from AGSI_Europe'!D:G,3,FALSE)</f>
        <v>73.83</v>
      </c>
      <c r="E112" s="4">
        <v>41293</v>
      </c>
      <c r="F112" s="6">
        <f>+VLOOKUP(E112,'Data from AGSI_Europe'!D:G,3,FALSE)</f>
        <v>64.239999999999995</v>
      </c>
      <c r="H112" s="4">
        <v>41658</v>
      </c>
      <c r="I112" s="6">
        <f>+VLOOKUP(H112,'Data from AGSI_Europe'!D:G,3,FALSE)</f>
        <v>65.459999999999994</v>
      </c>
      <c r="K112" s="4">
        <v>42023</v>
      </c>
      <c r="L112" s="6">
        <f>+VLOOKUP(K112,'Data from AGSI_Europe'!D:G,3,FALSE)</f>
        <v>64.790000000000006</v>
      </c>
      <c r="N112" s="4">
        <v>42388</v>
      </c>
      <c r="O112" s="6">
        <f>+VLOOKUP(N112,'Data from AGSI_Europe'!D:G,3,FALSE)</f>
        <v>60.33</v>
      </c>
      <c r="Q112" s="4">
        <v>42754</v>
      </c>
      <c r="R112" s="6">
        <f>+VLOOKUP(Q112,'Data from AGSI_Europe'!D:G,3,FALSE)</f>
        <v>49.91</v>
      </c>
      <c r="T112" s="4">
        <v>43119</v>
      </c>
      <c r="U112" s="6">
        <f>+VLOOKUP(T112,'Data from AGSI_Europe'!D:G,3,FALSE)</f>
        <v>55.34</v>
      </c>
      <c r="W112" s="105">
        <v>43484</v>
      </c>
      <c r="X112" s="6">
        <f>+VLOOKUP(W112,'Data from AGSI_Europe'!D:G,3,FALSE)</f>
        <v>60.45</v>
      </c>
      <c r="Z112" s="105">
        <v>43849</v>
      </c>
      <c r="AA112" s="197">
        <f>+VLOOKUP(Z112,'Data from AGSI_Europe'!D:G,3,FALSE)</f>
        <v>78.959999999999994</v>
      </c>
    </row>
    <row r="113" spans="2:27" x14ac:dyDescent="0.25">
      <c r="B113" s="4">
        <v>40928</v>
      </c>
      <c r="C113" s="6">
        <f>+VLOOKUP(B113,'Data from AGSI_Europe'!D:G,3,FALSE)</f>
        <v>73.400000000000006</v>
      </c>
      <c r="E113" s="4">
        <v>41294</v>
      </c>
      <c r="F113" s="6">
        <f>+VLOOKUP(E113,'Data from AGSI_Europe'!D:G,3,FALSE)</f>
        <v>63.69</v>
      </c>
      <c r="H113" s="4">
        <v>41659</v>
      </c>
      <c r="I113" s="6">
        <f>+VLOOKUP(H113,'Data from AGSI_Europe'!D:G,3,FALSE)</f>
        <v>65.05</v>
      </c>
      <c r="K113" s="4">
        <v>42024</v>
      </c>
      <c r="L113" s="6">
        <f>+VLOOKUP(K113,'Data from AGSI_Europe'!D:G,3,FALSE)</f>
        <v>64.05</v>
      </c>
      <c r="N113" s="4">
        <v>42389</v>
      </c>
      <c r="O113" s="6">
        <f>+VLOOKUP(N113,'Data from AGSI_Europe'!D:G,3,FALSE)</f>
        <v>59.5</v>
      </c>
      <c r="Q113" s="4">
        <v>42755</v>
      </c>
      <c r="R113" s="6">
        <f>+VLOOKUP(Q113,'Data from AGSI_Europe'!D:G,3,FALSE)</f>
        <v>49.05</v>
      </c>
      <c r="T113" s="4">
        <v>43120</v>
      </c>
      <c r="U113" s="6">
        <f>+VLOOKUP(T113,'Data from AGSI_Europe'!D:G,3,FALSE)</f>
        <v>54.77</v>
      </c>
      <c r="W113" s="4">
        <v>43485</v>
      </c>
      <c r="X113" s="6">
        <f>+VLOOKUP(W113,'Data from AGSI_Europe'!D:G,3,FALSE)</f>
        <v>59.82</v>
      </c>
      <c r="Z113" s="4">
        <v>43850</v>
      </c>
      <c r="AA113" s="197">
        <f>+VLOOKUP(Z113,'Data from AGSI_Europe'!D:G,3,FALSE)</f>
        <v>78.28</v>
      </c>
    </row>
    <row r="114" spans="2:27" x14ac:dyDescent="0.25">
      <c r="B114" s="4">
        <v>40929</v>
      </c>
      <c r="C114" s="6">
        <f>+VLOOKUP(B114,'Data from AGSI_Europe'!D:G,3,FALSE)</f>
        <v>73.13</v>
      </c>
      <c r="E114" s="4">
        <v>41295</v>
      </c>
      <c r="F114" s="6">
        <f>+VLOOKUP(E114,'Data from AGSI_Europe'!D:G,3,FALSE)</f>
        <v>63.01</v>
      </c>
      <c r="H114" s="4">
        <v>41660</v>
      </c>
      <c r="I114" s="6">
        <f>+VLOOKUP(H114,'Data from AGSI_Europe'!D:G,3,FALSE)</f>
        <v>64.59</v>
      </c>
      <c r="K114" s="4">
        <v>42025</v>
      </c>
      <c r="L114" s="6">
        <f>+VLOOKUP(K114,'Data from AGSI_Europe'!D:G,3,FALSE)</f>
        <v>63.31</v>
      </c>
      <c r="N114" s="4">
        <v>42390</v>
      </c>
      <c r="O114" s="6">
        <f>+VLOOKUP(N114,'Data from AGSI_Europe'!D:G,3,FALSE)</f>
        <v>58.69</v>
      </c>
      <c r="Q114" s="4">
        <v>42756</v>
      </c>
      <c r="R114" s="6">
        <f>+VLOOKUP(Q114,'Data from AGSI_Europe'!D:G,3,FALSE)</f>
        <v>48.36</v>
      </c>
      <c r="T114" s="4">
        <v>43121</v>
      </c>
      <c r="U114" s="6">
        <f>+VLOOKUP(T114,'Data from AGSI_Europe'!D:G,3,FALSE)</f>
        <v>54.27</v>
      </c>
      <c r="W114" s="105">
        <v>43486</v>
      </c>
      <c r="X114" s="6">
        <f>+VLOOKUP(W114,'Data from AGSI_Europe'!D:G,3,FALSE)</f>
        <v>59.05</v>
      </c>
      <c r="Z114" s="105">
        <v>43851</v>
      </c>
      <c r="AA114" s="197">
        <f>+VLOOKUP(Z114,'Data from AGSI_Europe'!D:G,3,FALSE)</f>
        <v>77.510000000000005</v>
      </c>
    </row>
    <row r="115" spans="2:27" x14ac:dyDescent="0.25">
      <c r="B115" s="4">
        <v>40930</v>
      </c>
      <c r="C115" s="6">
        <f>+VLOOKUP(B115,'Data from AGSI_Europe'!D:G,3,FALSE)</f>
        <v>72.89</v>
      </c>
      <c r="E115" s="4">
        <v>41296</v>
      </c>
      <c r="F115" s="6">
        <f>+VLOOKUP(E115,'Data from AGSI_Europe'!D:G,3,FALSE)</f>
        <v>62.33</v>
      </c>
      <c r="H115" s="4">
        <v>41661</v>
      </c>
      <c r="I115" s="6">
        <f>+VLOOKUP(H115,'Data from AGSI_Europe'!D:G,3,FALSE)</f>
        <v>64.12</v>
      </c>
      <c r="K115" s="4">
        <v>42026</v>
      </c>
      <c r="L115" s="6">
        <f>+VLOOKUP(K115,'Data from AGSI_Europe'!D:G,3,FALSE)</f>
        <v>62.55</v>
      </c>
      <c r="N115" s="4">
        <v>42391</v>
      </c>
      <c r="O115" s="6">
        <f>+VLOOKUP(N115,'Data from AGSI_Europe'!D:G,3,FALSE)</f>
        <v>57.94</v>
      </c>
      <c r="Q115" s="4">
        <v>42757</v>
      </c>
      <c r="R115" s="6">
        <f>+VLOOKUP(Q115,'Data from AGSI_Europe'!D:G,3,FALSE)</f>
        <v>47.66</v>
      </c>
      <c r="T115" s="4">
        <v>43122</v>
      </c>
      <c r="U115" s="6">
        <f>+VLOOKUP(T115,'Data from AGSI_Europe'!D:G,3,FALSE)</f>
        <v>53.65</v>
      </c>
      <c r="W115" s="4">
        <v>43487</v>
      </c>
      <c r="X115" s="6">
        <f>+VLOOKUP(W115,'Data from AGSI_Europe'!D:G,3,FALSE)</f>
        <v>58.24</v>
      </c>
      <c r="Z115" s="4">
        <v>43852</v>
      </c>
      <c r="AA115" s="197">
        <f>+VLOOKUP(Z115,'Data from AGSI_Europe'!D:G,3,FALSE)</f>
        <v>76.75</v>
      </c>
    </row>
    <row r="116" spans="2:27" x14ac:dyDescent="0.25">
      <c r="B116" s="4">
        <v>40931</v>
      </c>
      <c r="C116" s="6">
        <f>+VLOOKUP(B116,'Data from AGSI_Europe'!D:G,3,FALSE)</f>
        <v>72.510000000000005</v>
      </c>
      <c r="E116" s="4">
        <v>41297</v>
      </c>
      <c r="F116" s="6">
        <f>+VLOOKUP(E116,'Data from AGSI_Europe'!D:G,3,FALSE)</f>
        <v>61.59</v>
      </c>
      <c r="H116" s="4">
        <v>41662</v>
      </c>
      <c r="I116" s="6">
        <f>+VLOOKUP(H116,'Data from AGSI_Europe'!D:G,3,FALSE)</f>
        <v>63.64</v>
      </c>
      <c r="K116" s="4">
        <v>42027</v>
      </c>
      <c r="L116" s="6">
        <f>+VLOOKUP(K116,'Data from AGSI_Europe'!D:G,3,FALSE)</f>
        <v>61.78</v>
      </c>
      <c r="N116" s="4">
        <v>42392</v>
      </c>
      <c r="O116" s="6">
        <f>+VLOOKUP(N116,'Data from AGSI_Europe'!D:G,3,FALSE)</f>
        <v>57.39</v>
      </c>
      <c r="Q116" s="4">
        <v>42758</v>
      </c>
      <c r="R116" s="6">
        <f>+VLOOKUP(Q116,'Data from AGSI_Europe'!D:G,3,FALSE)</f>
        <v>46.78</v>
      </c>
      <c r="T116" s="4">
        <v>43123</v>
      </c>
      <c r="U116" s="6">
        <f>+VLOOKUP(T116,'Data from AGSI_Europe'!D:G,3,FALSE)</f>
        <v>53.12</v>
      </c>
      <c r="W116" s="105">
        <v>43488</v>
      </c>
      <c r="X116" s="6">
        <f>+VLOOKUP(W116,'Data from AGSI_Europe'!D:G,3,FALSE)</f>
        <v>57.26</v>
      </c>
      <c r="Z116" s="105">
        <v>43853</v>
      </c>
      <c r="AA116" s="197">
        <f>+VLOOKUP(Z116,'Data from AGSI_Europe'!D:G,3,FALSE)</f>
        <v>76.010000000000005</v>
      </c>
    </row>
    <row r="117" spans="2:27" x14ac:dyDescent="0.25">
      <c r="B117" s="4">
        <v>40932</v>
      </c>
      <c r="C117" s="6">
        <f>+VLOOKUP(B117,'Data from AGSI_Europe'!D:G,3,FALSE)</f>
        <v>72.05</v>
      </c>
      <c r="E117" s="4">
        <v>41298</v>
      </c>
      <c r="F117" s="6">
        <f>+VLOOKUP(E117,'Data from AGSI_Europe'!D:G,3,FALSE)</f>
        <v>60.82</v>
      </c>
      <c r="H117" s="4">
        <v>41663</v>
      </c>
      <c r="I117" s="6">
        <f>+VLOOKUP(H117,'Data from AGSI_Europe'!D:G,3,FALSE)</f>
        <v>63.12</v>
      </c>
      <c r="K117" s="4">
        <v>42028</v>
      </c>
      <c r="L117" s="6">
        <f>+VLOOKUP(K117,'Data from AGSI_Europe'!D:G,3,FALSE)</f>
        <v>61.13</v>
      </c>
      <c r="N117" s="4">
        <v>42393</v>
      </c>
      <c r="O117" s="6">
        <f>+VLOOKUP(N117,'Data from AGSI_Europe'!D:G,3,FALSE)</f>
        <v>56.94</v>
      </c>
      <c r="Q117" s="4">
        <v>42759</v>
      </c>
      <c r="R117" s="6">
        <f>+VLOOKUP(Q117,'Data from AGSI_Europe'!D:G,3,FALSE)</f>
        <v>45.92</v>
      </c>
      <c r="T117" s="4">
        <v>43124</v>
      </c>
      <c r="U117" s="6">
        <f>+VLOOKUP(T117,'Data from AGSI_Europe'!D:G,3,FALSE)</f>
        <v>52.67</v>
      </c>
      <c r="W117" s="4">
        <v>43489</v>
      </c>
      <c r="X117" s="6">
        <f>+VLOOKUP(W117,'Data from AGSI_Europe'!D:G,3,FALSE)</f>
        <v>56.59</v>
      </c>
      <c r="Z117" s="4">
        <v>43854</v>
      </c>
      <c r="AA117" s="197">
        <f>+VLOOKUP(Z117,'Data from AGSI_Europe'!D:G,3,FALSE)</f>
        <v>75.260000000000005</v>
      </c>
    </row>
    <row r="118" spans="2:27" x14ac:dyDescent="0.25">
      <c r="B118" s="4">
        <v>40933</v>
      </c>
      <c r="C118" s="6">
        <f>+VLOOKUP(B118,'Data from AGSI_Europe'!D:G,3,FALSE)</f>
        <v>71.62</v>
      </c>
      <c r="E118" s="4">
        <v>41299</v>
      </c>
      <c r="F118" s="6">
        <f>+VLOOKUP(E118,'Data from AGSI_Europe'!D:G,3,FALSE)</f>
        <v>60.07</v>
      </c>
      <c r="H118" s="4">
        <v>41664</v>
      </c>
      <c r="I118" s="6">
        <f>+VLOOKUP(H118,'Data from AGSI_Europe'!D:G,3,FALSE)</f>
        <v>62.78</v>
      </c>
      <c r="K118" s="4">
        <v>42029</v>
      </c>
      <c r="L118" s="6">
        <f>+VLOOKUP(K118,'Data from AGSI_Europe'!D:G,3,FALSE)</f>
        <v>60.5</v>
      </c>
      <c r="N118" s="4">
        <v>42394</v>
      </c>
      <c r="O118" s="6">
        <f>+VLOOKUP(N118,'Data from AGSI_Europe'!D:G,3,FALSE)</f>
        <v>56.49</v>
      </c>
      <c r="Q118" s="4">
        <v>42760</v>
      </c>
      <c r="R118" s="6">
        <f>+VLOOKUP(Q118,'Data from AGSI_Europe'!D:G,3,FALSE)</f>
        <v>45.06</v>
      </c>
      <c r="T118" s="4">
        <v>43125</v>
      </c>
      <c r="U118" s="6">
        <f>+VLOOKUP(T118,'Data from AGSI_Europe'!D:G,3,FALSE)</f>
        <v>52.1</v>
      </c>
      <c r="W118" s="105">
        <v>43490</v>
      </c>
      <c r="X118" s="6">
        <f>+VLOOKUP(W118,'Data from AGSI_Europe'!D:G,3,FALSE)</f>
        <v>55.87</v>
      </c>
      <c r="Z118" s="105">
        <v>43855</v>
      </c>
      <c r="AA118" s="197">
        <f>+VLOOKUP(Z118,'Data from AGSI_Europe'!D:G,3,FALSE)</f>
        <v>74.64</v>
      </c>
    </row>
    <row r="119" spans="2:27" x14ac:dyDescent="0.25">
      <c r="B119" s="4">
        <v>40934</v>
      </c>
      <c r="C119" s="6">
        <f>+VLOOKUP(B119,'Data from AGSI_Europe'!D:G,3,FALSE)</f>
        <v>71.150000000000006</v>
      </c>
      <c r="E119" s="4">
        <v>41300</v>
      </c>
      <c r="F119" s="6">
        <f>+VLOOKUP(E119,'Data from AGSI_Europe'!D:G,3,FALSE)</f>
        <v>59.47</v>
      </c>
      <c r="H119" s="4">
        <v>41665</v>
      </c>
      <c r="I119" s="6">
        <f>+VLOOKUP(H119,'Data from AGSI_Europe'!D:G,3,FALSE)</f>
        <v>62.45</v>
      </c>
      <c r="K119" s="4">
        <v>42030</v>
      </c>
      <c r="L119" s="6">
        <f>+VLOOKUP(K119,'Data from AGSI_Europe'!D:G,3,FALSE)</f>
        <v>59.79</v>
      </c>
      <c r="N119" s="4">
        <v>42395</v>
      </c>
      <c r="O119" s="6">
        <f>+VLOOKUP(N119,'Data from AGSI_Europe'!D:G,3,FALSE)</f>
        <v>56.09</v>
      </c>
      <c r="Q119" s="4">
        <v>42761</v>
      </c>
      <c r="R119" s="6">
        <f>+VLOOKUP(Q119,'Data from AGSI_Europe'!D:G,3,FALSE)</f>
        <v>44.21</v>
      </c>
      <c r="T119" s="4">
        <v>43126</v>
      </c>
      <c r="U119" s="6">
        <f>+VLOOKUP(T119,'Data from AGSI_Europe'!D:G,3,FALSE)</f>
        <v>51.52</v>
      </c>
      <c r="W119" s="4">
        <v>43491</v>
      </c>
      <c r="X119" s="6">
        <f>+VLOOKUP(W119,'Data from AGSI_Europe'!D:G,3,FALSE)</f>
        <v>55.41</v>
      </c>
      <c r="Z119" s="4">
        <v>43856</v>
      </c>
      <c r="AA119" s="197">
        <f>+VLOOKUP(Z119,'Data from AGSI_Europe'!D:G,3,FALSE)</f>
        <v>74.11</v>
      </c>
    </row>
    <row r="120" spans="2:27" x14ac:dyDescent="0.25">
      <c r="B120" s="4">
        <v>40935</v>
      </c>
      <c r="C120" s="6">
        <f>+VLOOKUP(B120,'Data from AGSI_Europe'!D:G,3,FALSE)</f>
        <v>70.680000000000007</v>
      </c>
      <c r="E120" s="4">
        <v>41301</v>
      </c>
      <c r="F120" s="6">
        <f>+VLOOKUP(E120,'Data from AGSI_Europe'!D:G,3,FALSE)</f>
        <v>58.94</v>
      </c>
      <c r="H120" s="4">
        <v>41666</v>
      </c>
      <c r="I120" s="6">
        <f>+VLOOKUP(H120,'Data from AGSI_Europe'!D:G,3,FALSE)</f>
        <v>61.92</v>
      </c>
      <c r="K120" s="4">
        <v>42031</v>
      </c>
      <c r="L120" s="6">
        <f>+VLOOKUP(K120,'Data from AGSI_Europe'!D:G,3,FALSE)</f>
        <v>59.06</v>
      </c>
      <c r="N120" s="4">
        <v>42396</v>
      </c>
      <c r="O120" s="6">
        <f>+VLOOKUP(N120,'Data from AGSI_Europe'!D:G,3,FALSE)</f>
        <v>55.68</v>
      </c>
      <c r="Q120" s="4">
        <v>42762</v>
      </c>
      <c r="R120" s="6">
        <f>+VLOOKUP(Q120,'Data from AGSI_Europe'!D:G,3,FALSE)</f>
        <v>43.42</v>
      </c>
      <c r="T120" s="4">
        <v>43127</v>
      </c>
      <c r="U120" s="6">
        <f>+VLOOKUP(T120,'Data from AGSI_Europe'!D:G,3,FALSE)</f>
        <v>51.12</v>
      </c>
      <c r="W120" s="105">
        <v>43492</v>
      </c>
      <c r="X120" s="6">
        <f>+VLOOKUP(W120,'Data from AGSI_Europe'!D:G,3,FALSE)</f>
        <v>55</v>
      </c>
      <c r="Z120" s="105">
        <v>43857</v>
      </c>
      <c r="AA120" s="197">
        <f>+VLOOKUP(Z120,'Data from AGSI_Europe'!D:G,3,FALSE)</f>
        <v>73.489999999999995</v>
      </c>
    </row>
    <row r="121" spans="2:27" x14ac:dyDescent="0.25">
      <c r="B121" s="4">
        <v>40936</v>
      </c>
      <c r="C121" s="6">
        <f>+VLOOKUP(B121,'Data from AGSI_Europe'!D:G,3,FALSE)</f>
        <v>70.28</v>
      </c>
      <c r="E121" s="4">
        <v>41302</v>
      </c>
      <c r="F121" s="6">
        <f>+VLOOKUP(E121,'Data from AGSI_Europe'!D:G,3,FALSE)</f>
        <v>58.27</v>
      </c>
      <c r="H121" s="4">
        <v>41667</v>
      </c>
      <c r="I121" s="6">
        <f>+VLOOKUP(H121,'Data from AGSI_Europe'!D:G,3,FALSE)</f>
        <v>61.39</v>
      </c>
      <c r="K121" s="4">
        <v>42032</v>
      </c>
      <c r="L121" s="6">
        <f>+VLOOKUP(K121,'Data from AGSI_Europe'!D:G,3,FALSE)</f>
        <v>58.34</v>
      </c>
      <c r="N121" s="4">
        <v>42397</v>
      </c>
      <c r="O121" s="6">
        <f>+VLOOKUP(N121,'Data from AGSI_Europe'!D:G,3,FALSE)</f>
        <v>55.29</v>
      </c>
      <c r="Q121" s="4">
        <v>42763</v>
      </c>
      <c r="R121" s="6">
        <f>+VLOOKUP(Q121,'Data from AGSI_Europe'!D:G,3,FALSE)</f>
        <v>42.87</v>
      </c>
      <c r="T121" s="4">
        <v>43128</v>
      </c>
      <c r="U121" s="6">
        <f>+VLOOKUP(T121,'Data from AGSI_Europe'!D:G,3,FALSE)</f>
        <v>50.83</v>
      </c>
      <c r="W121" s="4">
        <v>43493</v>
      </c>
      <c r="X121" s="6">
        <f>+VLOOKUP(W121,'Data from AGSI_Europe'!D:G,3,FALSE)</f>
        <v>54.37</v>
      </c>
      <c r="Z121" s="4">
        <v>43858</v>
      </c>
      <c r="AA121" s="197">
        <f>+VLOOKUP(Z121,'Data from AGSI_Europe'!D:G,3,FALSE)</f>
        <v>72.72</v>
      </c>
    </row>
    <row r="122" spans="2:27" x14ac:dyDescent="0.25">
      <c r="B122" s="4">
        <v>40937</v>
      </c>
      <c r="C122" s="6">
        <f>+VLOOKUP(B122,'Data from AGSI_Europe'!D:G,3,FALSE)</f>
        <v>69.88</v>
      </c>
      <c r="E122" s="4">
        <v>41303</v>
      </c>
      <c r="F122" s="6">
        <f>+VLOOKUP(E122,'Data from AGSI_Europe'!D:G,3,FALSE)</f>
        <v>57.75</v>
      </c>
      <c r="H122" s="4">
        <v>41668</v>
      </c>
      <c r="I122" s="6">
        <f>+VLOOKUP(H122,'Data from AGSI_Europe'!D:G,3,FALSE)</f>
        <v>60.82</v>
      </c>
      <c r="K122" s="4">
        <v>42033</v>
      </c>
      <c r="L122" s="6">
        <f>+VLOOKUP(K122,'Data from AGSI_Europe'!D:G,3,FALSE)</f>
        <v>57.57</v>
      </c>
      <c r="N122" s="4">
        <v>42398</v>
      </c>
      <c r="O122" s="6">
        <f>+VLOOKUP(N122,'Data from AGSI_Europe'!D:G,3,FALSE)</f>
        <v>54.92</v>
      </c>
      <c r="Q122" s="4">
        <v>42764</v>
      </c>
      <c r="R122" s="6">
        <f>+VLOOKUP(Q122,'Data from AGSI_Europe'!D:G,3,FALSE)</f>
        <v>42.33</v>
      </c>
      <c r="T122" s="4">
        <v>43129</v>
      </c>
      <c r="U122" s="6">
        <f>+VLOOKUP(T122,'Data from AGSI_Europe'!D:G,3,FALSE)</f>
        <v>50.37</v>
      </c>
      <c r="W122" s="105">
        <v>43494</v>
      </c>
      <c r="X122" s="6">
        <f>+VLOOKUP(W122,'Data from AGSI_Europe'!D:G,3,FALSE)</f>
        <v>53.7</v>
      </c>
      <c r="Z122" s="105">
        <v>43859</v>
      </c>
      <c r="AA122" s="197">
        <f>+VLOOKUP(Z122,'Data from AGSI_Europe'!D:G,3,FALSE)</f>
        <v>72.08</v>
      </c>
    </row>
    <row r="123" spans="2:27" x14ac:dyDescent="0.25">
      <c r="B123" s="4">
        <v>40938</v>
      </c>
      <c r="C123" s="6">
        <f>+VLOOKUP(B123,'Data from AGSI_Europe'!D:G,3,FALSE)</f>
        <v>69.27</v>
      </c>
      <c r="E123" s="4">
        <v>41304</v>
      </c>
      <c r="F123" s="6">
        <f>+VLOOKUP(E123,'Data from AGSI_Europe'!D:G,3,FALSE)</f>
        <v>57.3</v>
      </c>
      <c r="H123" s="4">
        <v>41669</v>
      </c>
      <c r="I123" s="6">
        <f>+VLOOKUP(H123,'Data from AGSI_Europe'!D:G,3,FALSE)</f>
        <v>60.2</v>
      </c>
      <c r="K123" s="4">
        <v>42034</v>
      </c>
      <c r="L123" s="6">
        <f>+VLOOKUP(K123,'Data from AGSI_Europe'!D:G,3,FALSE)</f>
        <v>56.81</v>
      </c>
      <c r="N123" s="4">
        <v>42399</v>
      </c>
      <c r="O123" s="6">
        <f>+VLOOKUP(N123,'Data from AGSI_Europe'!D:G,3,FALSE)</f>
        <v>54.63</v>
      </c>
      <c r="Q123" s="4">
        <v>42765</v>
      </c>
      <c r="R123" s="6">
        <f>+VLOOKUP(Q123,'Data from AGSI_Europe'!D:G,3,FALSE)</f>
        <v>41.72</v>
      </c>
      <c r="T123" s="4">
        <v>43130</v>
      </c>
      <c r="U123" s="6">
        <f>+VLOOKUP(T123,'Data from AGSI_Europe'!D:G,3,FALSE)</f>
        <v>49.84</v>
      </c>
      <c r="W123" s="4">
        <v>43495</v>
      </c>
      <c r="X123" s="6">
        <f>+VLOOKUP(W123,'Data from AGSI_Europe'!D:G,3,FALSE)</f>
        <v>52.98</v>
      </c>
      <c r="Z123" s="4">
        <v>43860</v>
      </c>
      <c r="AA123" s="197">
        <f>+VLOOKUP(Z123,'Data from AGSI_Europe'!D:G,3,FALSE)</f>
        <v>71.650000000000006</v>
      </c>
    </row>
    <row r="124" spans="2:27" x14ac:dyDescent="0.25">
      <c r="B124" s="4">
        <v>40939</v>
      </c>
      <c r="C124" s="6">
        <f>+VLOOKUP(B124,'Data from AGSI_Europe'!D:G,3,FALSE)</f>
        <v>68.47</v>
      </c>
      <c r="E124" s="4">
        <v>41305</v>
      </c>
      <c r="F124" s="6">
        <f>+VLOOKUP(E124,'Data from AGSI_Europe'!D:G,3,FALSE)</f>
        <v>56.9</v>
      </c>
      <c r="H124" s="4">
        <v>41670</v>
      </c>
      <c r="I124" s="6">
        <f>+VLOOKUP(H124,'Data from AGSI_Europe'!D:G,3,FALSE)</f>
        <v>59.68</v>
      </c>
      <c r="K124" s="4">
        <v>42035</v>
      </c>
      <c r="L124" s="6">
        <f>+VLOOKUP(K124,'Data from AGSI_Europe'!D:G,3,FALSE)</f>
        <v>56.18</v>
      </c>
      <c r="N124" s="4">
        <v>42400</v>
      </c>
      <c r="O124" s="6">
        <f>+VLOOKUP(N124,'Data from AGSI_Europe'!D:G,3,FALSE)</f>
        <v>54.38</v>
      </c>
      <c r="Q124" s="4">
        <v>42766</v>
      </c>
      <c r="R124" s="6">
        <f>+VLOOKUP(Q124,'Data from AGSI_Europe'!D:G,3,FALSE)</f>
        <v>41.07</v>
      </c>
      <c r="T124" s="4">
        <v>43131</v>
      </c>
      <c r="U124" s="6">
        <f>+VLOOKUP(T124,'Data from AGSI_Europe'!D:G,3,FALSE)</f>
        <v>49.31</v>
      </c>
      <c r="W124" s="105">
        <v>43496</v>
      </c>
      <c r="X124" s="6">
        <f>+VLOOKUP(W124,'Data from AGSI_Europe'!D:G,3,FALSE)</f>
        <v>52.28</v>
      </c>
      <c r="Z124" s="105">
        <v>43861</v>
      </c>
      <c r="AA124" s="197">
        <f>+VLOOKUP(Z124,'Data from AGSI_Europe'!D:G,3,FALSE)</f>
        <v>71.14</v>
      </c>
    </row>
    <row r="125" spans="2:27" x14ac:dyDescent="0.25">
      <c r="B125" s="4">
        <v>40940</v>
      </c>
      <c r="C125" s="6">
        <f>+VLOOKUP(B125,'Data from AGSI_Europe'!D:G,3,FALSE)</f>
        <v>67.61</v>
      </c>
      <c r="E125" s="4">
        <v>41306</v>
      </c>
      <c r="F125" s="6">
        <f>+VLOOKUP(E125,'Data from AGSI_Europe'!D:G,3,FALSE)</f>
        <v>56.48</v>
      </c>
      <c r="H125" s="4">
        <v>41671</v>
      </c>
      <c r="I125" s="6">
        <f>+VLOOKUP(H125,'Data from AGSI_Europe'!D:G,3,FALSE)</f>
        <v>59.37</v>
      </c>
      <c r="K125" s="4">
        <v>42036</v>
      </c>
      <c r="L125" s="6">
        <f>+VLOOKUP(K125,'Data from AGSI_Europe'!D:G,3,FALSE)</f>
        <v>55.54</v>
      </c>
      <c r="N125" s="4">
        <v>42401</v>
      </c>
      <c r="O125" s="6">
        <f>+VLOOKUP(N125,'Data from AGSI_Europe'!D:G,3,FALSE)</f>
        <v>54.08</v>
      </c>
      <c r="Q125" s="4">
        <v>42767</v>
      </c>
      <c r="R125" s="6">
        <f>+VLOOKUP(Q125,'Data from AGSI_Europe'!D:G,3,FALSE)</f>
        <v>40.590000000000003</v>
      </c>
      <c r="T125" s="4">
        <v>43132</v>
      </c>
      <c r="U125" s="6">
        <f>+VLOOKUP(T125,'Data from AGSI_Europe'!D:G,3,FALSE)</f>
        <v>48.74</v>
      </c>
      <c r="W125" s="4">
        <v>43497</v>
      </c>
      <c r="X125" s="6">
        <f>+VLOOKUP(W125,'Data from AGSI_Europe'!D:G,3,FALSE)</f>
        <v>51.66</v>
      </c>
      <c r="Z125" s="4">
        <v>43862</v>
      </c>
      <c r="AA125" s="197">
        <f>+VLOOKUP(Z125,'Data from AGSI_Europe'!D:G,3,FALSE)</f>
        <v>70.959999999999994</v>
      </c>
    </row>
    <row r="126" spans="2:27" x14ac:dyDescent="0.25">
      <c r="B126" s="4">
        <v>40941</v>
      </c>
      <c r="C126" s="6">
        <f>+VLOOKUP(B126,'Data from AGSI_Europe'!D:G,3,FALSE)</f>
        <v>66.64</v>
      </c>
      <c r="E126" s="4">
        <v>41307</v>
      </c>
      <c r="F126" s="6">
        <f>+VLOOKUP(E126,'Data from AGSI_Europe'!D:G,3,FALSE)</f>
        <v>56.13</v>
      </c>
      <c r="H126" s="4">
        <v>41672</v>
      </c>
      <c r="I126" s="6">
        <f>+VLOOKUP(H126,'Data from AGSI_Europe'!D:G,3,FALSE)</f>
        <v>59.07</v>
      </c>
      <c r="K126" s="4">
        <v>42037</v>
      </c>
      <c r="L126" s="6">
        <f>+VLOOKUP(K126,'Data from AGSI_Europe'!D:G,3,FALSE)</f>
        <v>54.72</v>
      </c>
      <c r="N126" s="4">
        <v>42402</v>
      </c>
      <c r="O126" s="6">
        <f>+VLOOKUP(N126,'Data from AGSI_Europe'!D:G,3,FALSE)</f>
        <v>53.74</v>
      </c>
      <c r="Q126" s="4">
        <v>42768</v>
      </c>
      <c r="R126" s="6">
        <f>+VLOOKUP(Q126,'Data from AGSI_Europe'!D:G,3,FALSE)</f>
        <v>40.14</v>
      </c>
      <c r="T126" s="4">
        <v>43133</v>
      </c>
      <c r="U126" s="6">
        <f>+VLOOKUP(T126,'Data from AGSI_Europe'!D:G,3,FALSE)</f>
        <v>48.15</v>
      </c>
      <c r="W126" s="105">
        <v>43498</v>
      </c>
      <c r="X126" s="6">
        <f>+VLOOKUP(W126,'Data from AGSI_Europe'!D:G,3,FALSE)</f>
        <v>51.17</v>
      </c>
      <c r="Z126" s="105">
        <v>43863</v>
      </c>
      <c r="AA126" s="197">
        <f>+VLOOKUP(Z126,'Data from AGSI_Europe'!D:G,3,FALSE)</f>
        <v>70.760000000000005</v>
      </c>
    </row>
    <row r="127" spans="2:27" x14ac:dyDescent="0.25">
      <c r="B127" s="4">
        <v>40942</v>
      </c>
      <c r="C127" s="6">
        <f>+VLOOKUP(B127,'Data from AGSI_Europe'!D:G,3,FALSE)</f>
        <v>65.599999999999994</v>
      </c>
      <c r="E127" s="4">
        <v>41308</v>
      </c>
      <c r="F127" s="6">
        <f>+VLOOKUP(E127,'Data from AGSI_Europe'!D:G,3,FALSE)</f>
        <v>55.75</v>
      </c>
      <c r="H127" s="4">
        <v>41673</v>
      </c>
      <c r="I127" s="6">
        <f>+VLOOKUP(H127,'Data from AGSI_Europe'!D:G,3,FALSE)</f>
        <v>58.63</v>
      </c>
      <c r="K127" s="4">
        <v>42038</v>
      </c>
      <c r="L127" s="6">
        <f>+VLOOKUP(K127,'Data from AGSI_Europe'!D:G,3,FALSE)</f>
        <v>53.85</v>
      </c>
      <c r="N127" s="4">
        <v>42403</v>
      </c>
      <c r="O127" s="6">
        <f>+VLOOKUP(N127,'Data from AGSI_Europe'!D:G,3,FALSE)</f>
        <v>53.56</v>
      </c>
      <c r="Q127" s="4">
        <v>42769</v>
      </c>
      <c r="R127" s="6">
        <f>+VLOOKUP(Q127,'Data from AGSI_Europe'!D:G,3,FALSE)</f>
        <v>39.76</v>
      </c>
      <c r="T127" s="4">
        <v>43134</v>
      </c>
      <c r="U127" s="6">
        <f>+VLOOKUP(T127,'Data from AGSI_Europe'!D:G,3,FALSE)</f>
        <v>47.62</v>
      </c>
      <c r="W127" s="4">
        <v>43499</v>
      </c>
      <c r="X127" s="6">
        <f>+VLOOKUP(W127,'Data from AGSI_Europe'!D:G,3,FALSE)</f>
        <v>50.72</v>
      </c>
      <c r="Z127" s="4">
        <v>43864</v>
      </c>
      <c r="AA127" s="197">
        <f>+VLOOKUP(Z127,'Data from AGSI_Europe'!D:G,3,FALSE)</f>
        <v>70.39</v>
      </c>
    </row>
    <row r="128" spans="2:27" x14ac:dyDescent="0.25">
      <c r="B128" s="4">
        <v>40943</v>
      </c>
      <c r="C128" s="6">
        <f>+VLOOKUP(B128,'Data from AGSI_Europe'!D:G,3,FALSE)</f>
        <v>64.569999999999993</v>
      </c>
      <c r="E128" s="4">
        <v>41309</v>
      </c>
      <c r="F128" s="6">
        <f>+VLOOKUP(E128,'Data from AGSI_Europe'!D:G,3,FALSE)</f>
        <v>55.24</v>
      </c>
      <c r="H128" s="4">
        <v>41674</v>
      </c>
      <c r="I128" s="6">
        <f>+VLOOKUP(H128,'Data from AGSI_Europe'!D:G,3,FALSE)</f>
        <v>58.21</v>
      </c>
      <c r="K128" s="4">
        <v>42039</v>
      </c>
      <c r="L128" s="6">
        <f>+VLOOKUP(K128,'Data from AGSI_Europe'!D:G,3,FALSE)</f>
        <v>53</v>
      </c>
      <c r="N128" s="4">
        <v>42404</v>
      </c>
      <c r="O128" s="6">
        <f>+VLOOKUP(N128,'Data from AGSI_Europe'!D:G,3,FALSE)</f>
        <v>53.13</v>
      </c>
      <c r="Q128" s="4">
        <v>42770</v>
      </c>
      <c r="R128" s="6">
        <f>+VLOOKUP(Q128,'Data from AGSI_Europe'!D:G,3,FALSE)</f>
        <v>39.47</v>
      </c>
      <c r="T128" s="4">
        <v>43135</v>
      </c>
      <c r="U128" s="6">
        <f>+VLOOKUP(T128,'Data from AGSI_Europe'!D:G,3,FALSE)</f>
        <v>47.06</v>
      </c>
      <c r="W128" s="105">
        <v>43500</v>
      </c>
      <c r="X128" s="6">
        <f>+VLOOKUP(W128,'Data from AGSI_Europe'!D:G,3,FALSE)</f>
        <v>50.1</v>
      </c>
      <c r="Z128" s="105">
        <v>43865</v>
      </c>
      <c r="AA128" s="197">
        <f>+VLOOKUP(Z128,'Data from AGSI_Europe'!D:G,3,FALSE)</f>
        <v>69.94</v>
      </c>
    </row>
    <row r="129" spans="1:27" x14ac:dyDescent="0.25">
      <c r="B129" s="4">
        <v>40944</v>
      </c>
      <c r="C129" s="6">
        <f>+VLOOKUP(B129,'Data from AGSI_Europe'!D:G,3,FALSE)</f>
        <v>63.62</v>
      </c>
      <c r="E129" s="4">
        <v>41310</v>
      </c>
      <c r="F129" s="6">
        <f>+VLOOKUP(E129,'Data from AGSI_Europe'!D:G,3,FALSE)</f>
        <v>54.68</v>
      </c>
      <c r="H129" s="4">
        <v>41675</v>
      </c>
      <c r="I129" s="6">
        <f>+VLOOKUP(H129,'Data from AGSI_Europe'!D:G,3,FALSE)</f>
        <v>57.82</v>
      </c>
      <c r="K129" s="4">
        <v>42040</v>
      </c>
      <c r="L129" s="6">
        <f>+VLOOKUP(K129,'Data from AGSI_Europe'!D:G,3,FALSE)</f>
        <v>52.13</v>
      </c>
      <c r="N129" s="4">
        <v>42405</v>
      </c>
      <c r="O129" s="6">
        <f>+VLOOKUP(N129,'Data from AGSI_Europe'!D:G,3,FALSE)</f>
        <v>52.76</v>
      </c>
      <c r="Q129" s="4">
        <v>42771</v>
      </c>
      <c r="R129" s="6">
        <f>+VLOOKUP(Q129,'Data from AGSI_Europe'!D:G,3,FALSE)</f>
        <v>39.159999999999997</v>
      </c>
      <c r="T129" s="4">
        <v>43136</v>
      </c>
      <c r="U129" s="6">
        <f>+VLOOKUP(T129,'Data from AGSI_Europe'!D:G,3,FALSE)</f>
        <v>46.23</v>
      </c>
      <c r="W129" s="4">
        <v>43501</v>
      </c>
      <c r="X129" s="6">
        <f>+VLOOKUP(W129,'Data from AGSI_Europe'!D:G,3,FALSE)</f>
        <v>49.51</v>
      </c>
      <c r="Z129" s="4">
        <v>43866</v>
      </c>
      <c r="AA129" s="197">
        <f>+VLOOKUP(Z129,'Data from AGSI_Europe'!D:G,3,FALSE)</f>
        <v>69.41</v>
      </c>
    </row>
    <row r="130" spans="1:27" x14ac:dyDescent="0.25">
      <c r="B130" s="4">
        <v>40945</v>
      </c>
      <c r="C130" s="6">
        <f>+VLOOKUP(B130,'Data from AGSI_Europe'!D:G,3,FALSE)</f>
        <v>62.58</v>
      </c>
      <c r="E130" s="4">
        <v>41311</v>
      </c>
      <c r="F130" s="6">
        <f>+VLOOKUP(E130,'Data from AGSI_Europe'!D:G,3,FALSE)</f>
        <v>54.12</v>
      </c>
      <c r="H130" s="4">
        <v>41676</v>
      </c>
      <c r="I130" s="6">
        <f>+VLOOKUP(H130,'Data from AGSI_Europe'!D:G,3,FALSE)</f>
        <v>57.46</v>
      </c>
      <c r="K130" s="4">
        <v>42041</v>
      </c>
      <c r="L130" s="6">
        <f>+VLOOKUP(K130,'Data from AGSI_Europe'!D:G,3,FALSE)</f>
        <v>51.26</v>
      </c>
      <c r="N130" s="4">
        <v>42406</v>
      </c>
      <c r="O130" s="6">
        <f>+VLOOKUP(N130,'Data from AGSI_Europe'!D:G,3,FALSE)</f>
        <v>52.51</v>
      </c>
      <c r="Q130" s="4">
        <v>42772</v>
      </c>
      <c r="R130" s="6">
        <f>+VLOOKUP(Q130,'Data from AGSI_Europe'!D:G,3,FALSE)</f>
        <v>38.630000000000003</v>
      </c>
      <c r="T130" s="4">
        <v>43137</v>
      </c>
      <c r="U130" s="6">
        <f>+VLOOKUP(T130,'Data from AGSI_Europe'!D:G,3,FALSE)</f>
        <v>45.35</v>
      </c>
      <c r="W130" s="105">
        <v>43502</v>
      </c>
      <c r="X130" s="6">
        <f>+VLOOKUP(W130,'Data from AGSI_Europe'!D:G,3,FALSE)</f>
        <v>48.82</v>
      </c>
      <c r="Z130" s="105">
        <v>43867</v>
      </c>
      <c r="AA130" s="197">
        <f>+VLOOKUP(Z130,'Data from AGSI_Europe'!D:G,3,FALSE)</f>
        <v>68.739999999999995</v>
      </c>
    </row>
    <row r="131" spans="1:27" x14ac:dyDescent="0.25">
      <c r="B131" s="4">
        <v>40946</v>
      </c>
      <c r="C131" s="6">
        <f>+VLOOKUP(B131,'Data from AGSI_Europe'!D:G,3,FALSE)</f>
        <v>61.51</v>
      </c>
      <c r="E131" s="4">
        <v>41312</v>
      </c>
      <c r="F131" s="6">
        <f>+VLOOKUP(E131,'Data from AGSI_Europe'!D:G,3,FALSE)</f>
        <v>53.5</v>
      </c>
      <c r="H131" s="4">
        <v>41677</v>
      </c>
      <c r="I131" s="6">
        <f>+VLOOKUP(H131,'Data from AGSI_Europe'!D:G,3,FALSE)</f>
        <v>57.15</v>
      </c>
      <c r="K131" s="4">
        <v>42042</v>
      </c>
      <c r="L131" s="6">
        <f>+VLOOKUP(K131,'Data from AGSI_Europe'!D:G,3,FALSE)</f>
        <v>50.46</v>
      </c>
      <c r="N131" s="4">
        <v>42407</v>
      </c>
      <c r="O131" s="6">
        <f>+VLOOKUP(N131,'Data from AGSI_Europe'!D:G,3,FALSE)</f>
        <v>52.27</v>
      </c>
      <c r="Q131" s="4">
        <v>42773</v>
      </c>
      <c r="R131" s="6">
        <f>+VLOOKUP(Q131,'Data from AGSI_Europe'!D:G,3,FALSE)</f>
        <v>38.07</v>
      </c>
      <c r="T131" s="4">
        <v>43138</v>
      </c>
      <c r="U131" s="6">
        <f>+VLOOKUP(T131,'Data from AGSI_Europe'!D:G,3,FALSE)</f>
        <v>44.45</v>
      </c>
      <c r="W131" s="4">
        <v>43503</v>
      </c>
      <c r="X131" s="6">
        <f>+VLOOKUP(W131,'Data from AGSI_Europe'!D:G,3,FALSE)</f>
        <v>48.53</v>
      </c>
      <c r="Z131" s="4">
        <v>43868</v>
      </c>
      <c r="AA131" s="197">
        <f>+VLOOKUP(Z131,'Data from AGSI_Europe'!D:G,3,FALSE)</f>
        <v>68.23</v>
      </c>
    </row>
    <row r="132" spans="1:27" x14ac:dyDescent="0.25">
      <c r="B132" s="4">
        <v>40947</v>
      </c>
      <c r="C132" s="6">
        <f>+VLOOKUP(B132,'Data from AGSI_Europe'!D:G,3,FALSE)</f>
        <v>60.48</v>
      </c>
      <c r="E132" s="4">
        <v>41313</v>
      </c>
      <c r="F132" s="6">
        <f>+VLOOKUP(E132,'Data from AGSI_Europe'!D:G,3,FALSE)</f>
        <v>52.86</v>
      </c>
      <c r="H132" s="4">
        <v>41678</v>
      </c>
      <c r="I132" s="6">
        <f>+VLOOKUP(H132,'Data from AGSI_Europe'!D:G,3,FALSE)</f>
        <v>56.89</v>
      </c>
      <c r="K132" s="4">
        <v>42043</v>
      </c>
      <c r="L132" s="6">
        <f>+VLOOKUP(K132,'Data from AGSI_Europe'!D:G,3,FALSE)</f>
        <v>49.75</v>
      </c>
      <c r="N132" s="4">
        <v>42408</v>
      </c>
      <c r="O132" s="6">
        <f>+VLOOKUP(N132,'Data from AGSI_Europe'!D:G,3,FALSE)</f>
        <v>51.94</v>
      </c>
      <c r="Q132" s="4">
        <v>42774</v>
      </c>
      <c r="R132" s="6">
        <f>+VLOOKUP(Q132,'Data from AGSI_Europe'!D:G,3,FALSE)</f>
        <v>37.43</v>
      </c>
      <c r="T132" s="4">
        <v>43139</v>
      </c>
      <c r="U132" s="6">
        <f>+VLOOKUP(T132,'Data from AGSI_Europe'!D:G,3,FALSE)</f>
        <v>43.35</v>
      </c>
      <c r="W132" s="105">
        <v>43504</v>
      </c>
      <c r="X132" s="6">
        <f>+VLOOKUP(W132,'Data from AGSI_Europe'!D:G,3,FALSE)</f>
        <v>48.12</v>
      </c>
      <c r="Z132" s="105">
        <v>43869</v>
      </c>
      <c r="AA132" s="197">
        <f>+VLOOKUP(Z132,'Data from AGSI_Europe'!D:G,3,FALSE)</f>
        <v>67.83</v>
      </c>
    </row>
    <row r="133" spans="1:27" x14ac:dyDescent="0.25">
      <c r="B133" s="4">
        <v>40948</v>
      </c>
      <c r="C133" s="6">
        <f>+VLOOKUP(B133,'Data from AGSI_Europe'!D:G,3,FALSE)</f>
        <v>59.47</v>
      </c>
      <c r="E133" s="4">
        <v>41314</v>
      </c>
      <c r="F133" s="6">
        <f>+VLOOKUP(E133,'Data from AGSI_Europe'!D:G,3,FALSE)</f>
        <v>52.29</v>
      </c>
      <c r="H133" s="4">
        <v>41679</v>
      </c>
      <c r="I133" s="6">
        <f>+VLOOKUP(H133,'Data from AGSI_Europe'!D:G,3,FALSE)</f>
        <v>56.64</v>
      </c>
      <c r="K133" s="4">
        <v>42044</v>
      </c>
      <c r="L133" s="6">
        <f>+VLOOKUP(K133,'Data from AGSI_Europe'!D:G,3,FALSE)</f>
        <v>48.95</v>
      </c>
      <c r="N133" s="4">
        <v>42409</v>
      </c>
      <c r="O133" s="6">
        <f>+VLOOKUP(N133,'Data from AGSI_Europe'!D:G,3,FALSE)</f>
        <v>51.59</v>
      </c>
      <c r="Q133" s="4">
        <v>42775</v>
      </c>
      <c r="R133" s="6">
        <f>+VLOOKUP(Q133,'Data from AGSI_Europe'!D:G,3,FALSE)</f>
        <v>36.69</v>
      </c>
      <c r="T133" s="4">
        <v>43140</v>
      </c>
      <c r="U133" s="6">
        <f>+VLOOKUP(T133,'Data from AGSI_Europe'!D:G,3,FALSE)</f>
        <v>42.79</v>
      </c>
      <c r="W133" s="4">
        <v>43505</v>
      </c>
      <c r="X133" s="6">
        <f>+VLOOKUP(W133,'Data from AGSI_Europe'!D:G,3,FALSE)</f>
        <v>47.84</v>
      </c>
      <c r="Z133" s="4">
        <v>43870</v>
      </c>
      <c r="AA133" s="197">
        <f>+VLOOKUP(Z133,'Data from AGSI_Europe'!D:G,3,FALSE)</f>
        <v>67.540000000000006</v>
      </c>
    </row>
    <row r="134" spans="1:27" x14ac:dyDescent="0.25">
      <c r="B134" s="4">
        <v>40949</v>
      </c>
      <c r="C134" s="6">
        <f>+VLOOKUP(B134,'Data from AGSI_Europe'!D:G,3,FALSE)</f>
        <v>58.5</v>
      </c>
      <c r="E134" s="4">
        <v>41315</v>
      </c>
      <c r="F134" s="6">
        <f>+VLOOKUP(E134,'Data from AGSI_Europe'!D:G,3,FALSE)</f>
        <v>51.74</v>
      </c>
      <c r="H134" s="4">
        <v>41680</v>
      </c>
      <c r="I134" s="6">
        <f>+VLOOKUP(H134,'Data from AGSI_Europe'!D:G,3,FALSE)</f>
        <v>56.23</v>
      </c>
      <c r="K134" s="4">
        <v>42045</v>
      </c>
      <c r="L134" s="6">
        <f>+VLOOKUP(K134,'Data from AGSI_Europe'!D:G,3,FALSE)</f>
        <v>48.21</v>
      </c>
      <c r="N134" s="4">
        <v>42410</v>
      </c>
      <c r="O134" s="6">
        <f>+VLOOKUP(N134,'Data from AGSI_Europe'!D:G,3,FALSE)</f>
        <v>51.2</v>
      </c>
      <c r="Q134" s="4">
        <v>42776</v>
      </c>
      <c r="R134" s="6">
        <f>+VLOOKUP(Q134,'Data from AGSI_Europe'!D:G,3,FALSE)</f>
        <v>35.950000000000003</v>
      </c>
      <c r="T134" s="4">
        <v>43141</v>
      </c>
      <c r="U134" s="6">
        <f>+VLOOKUP(T134,'Data from AGSI_Europe'!D:G,3,FALSE)</f>
        <v>42.25</v>
      </c>
      <c r="W134" s="105">
        <v>43506</v>
      </c>
      <c r="X134" s="6">
        <f>+VLOOKUP(W134,'Data from AGSI_Europe'!D:G,3,FALSE)</f>
        <v>47.57</v>
      </c>
      <c r="Z134" s="105">
        <v>43871</v>
      </c>
      <c r="AA134" s="197">
        <f>+VLOOKUP(Z134,'Data from AGSI_Europe'!D:G,3,FALSE)</f>
        <v>67.19</v>
      </c>
    </row>
    <row r="135" spans="1:27" x14ac:dyDescent="0.25">
      <c r="B135" s="4">
        <v>40950</v>
      </c>
      <c r="C135" s="6">
        <f>+VLOOKUP(B135,'Data from AGSI_Europe'!D:G,3,FALSE)</f>
        <v>57.62</v>
      </c>
      <c r="E135" s="4">
        <v>41316</v>
      </c>
      <c r="F135" s="6">
        <f>+VLOOKUP(E135,'Data from AGSI_Europe'!D:G,3,FALSE)</f>
        <v>51.02</v>
      </c>
      <c r="H135" s="4">
        <v>41681</v>
      </c>
      <c r="I135" s="6">
        <f>+VLOOKUP(H135,'Data from AGSI_Europe'!D:G,3,FALSE)</f>
        <v>55.85</v>
      </c>
      <c r="K135" s="4">
        <v>42046</v>
      </c>
      <c r="L135" s="6">
        <f>+VLOOKUP(K135,'Data from AGSI_Europe'!D:G,3,FALSE)</f>
        <v>47.44</v>
      </c>
      <c r="N135" s="4">
        <v>42411</v>
      </c>
      <c r="O135" s="6">
        <f>+VLOOKUP(N135,'Data from AGSI_Europe'!D:G,3,FALSE)</f>
        <v>50.78</v>
      </c>
      <c r="Q135" s="4">
        <v>42777</v>
      </c>
      <c r="R135" s="6">
        <f>+VLOOKUP(Q135,'Data from AGSI_Europe'!D:G,3,FALSE)</f>
        <v>35.4</v>
      </c>
      <c r="T135" s="4">
        <v>43142</v>
      </c>
      <c r="U135" s="6">
        <f>+VLOOKUP(T135,'Data from AGSI_Europe'!D:G,3,FALSE)</f>
        <v>41.77</v>
      </c>
      <c r="W135" s="4">
        <v>43507</v>
      </c>
      <c r="X135" s="6">
        <f>+VLOOKUP(W135,'Data from AGSI_Europe'!D:G,3,FALSE)</f>
        <v>47.05</v>
      </c>
      <c r="Z135" s="4">
        <v>43872</v>
      </c>
      <c r="AA135" s="197">
        <f>+VLOOKUP(Z135,'Data from AGSI_Europe'!D:G,3,FALSE)</f>
        <v>66.81</v>
      </c>
    </row>
    <row r="136" spans="1:27" x14ac:dyDescent="0.25">
      <c r="A136" s="24"/>
      <c r="B136" s="25">
        <v>40951</v>
      </c>
      <c r="C136" s="26">
        <f>+VLOOKUP(B136,'Data from AGSI_Europe'!D:G,3,FALSE)</f>
        <v>56.79</v>
      </c>
      <c r="D136" s="24"/>
      <c r="E136" s="25">
        <v>41317</v>
      </c>
      <c r="F136" s="26">
        <f>+VLOOKUP(E136,'Data from AGSI_Europe'!D:G,3,FALSE)</f>
        <v>50.29</v>
      </c>
      <c r="G136" s="24"/>
      <c r="H136" s="25">
        <v>41682</v>
      </c>
      <c r="I136" s="26">
        <f>+VLOOKUP(H136,'Data from AGSI_Europe'!D:G,3,FALSE)</f>
        <v>55.47</v>
      </c>
      <c r="J136" s="24"/>
      <c r="K136" s="25">
        <v>42047</v>
      </c>
      <c r="L136" s="26">
        <f>+VLOOKUP(K136,'Data from AGSI_Europe'!D:G,3,FALSE)</f>
        <v>46.69</v>
      </c>
      <c r="M136" s="24"/>
      <c r="N136" s="25">
        <v>42412</v>
      </c>
      <c r="O136" s="26">
        <f>+VLOOKUP(N136,'Data from AGSI_Europe'!D:G,3,FALSE)</f>
        <v>50.38</v>
      </c>
      <c r="P136" s="24"/>
      <c r="Q136" s="25">
        <v>42778</v>
      </c>
      <c r="R136" s="26">
        <f>+VLOOKUP(Q136,'Data from AGSI_Europe'!D:G,3,FALSE)</f>
        <v>35</v>
      </c>
      <c r="S136" s="24"/>
      <c r="T136" s="25">
        <v>43143</v>
      </c>
      <c r="U136" s="26">
        <f>+VLOOKUP(T136,'Data from AGSI_Europe'!D:G,3,FALSE)</f>
        <v>41.04</v>
      </c>
      <c r="W136" s="105">
        <v>43508</v>
      </c>
      <c r="X136" s="6">
        <f>+VLOOKUP(W136,'Data from AGSI_Europe'!D:G,3,FALSE)</f>
        <v>46.59</v>
      </c>
      <c r="Z136" s="105">
        <v>43873</v>
      </c>
      <c r="AA136" s="197">
        <f>+VLOOKUP(Z136,'Data from AGSI_Europe'!D:G,3,FALSE)</f>
        <v>66.23</v>
      </c>
    </row>
    <row r="137" spans="1:27" x14ac:dyDescent="0.25">
      <c r="A137" s="24"/>
      <c r="B137" s="25">
        <v>40952</v>
      </c>
      <c r="C137" s="26">
        <f>+VLOOKUP(B137,'Data from AGSI_Europe'!D:G,3,FALSE)</f>
        <v>55.87</v>
      </c>
      <c r="D137" s="24"/>
      <c r="E137" s="25">
        <v>41318</v>
      </c>
      <c r="F137" s="26">
        <f>+VLOOKUP(E137,'Data from AGSI_Europe'!D:G,3,FALSE)</f>
        <v>49.53</v>
      </c>
      <c r="G137" s="24"/>
      <c r="H137" s="25">
        <v>41683</v>
      </c>
      <c r="I137" s="26">
        <f>+VLOOKUP(H137,'Data from AGSI_Europe'!D:G,3,FALSE)</f>
        <v>55.08</v>
      </c>
      <c r="J137" s="24"/>
      <c r="K137" s="25">
        <v>42048</v>
      </c>
      <c r="L137" s="26">
        <f>+VLOOKUP(K137,'Data from AGSI_Europe'!D:G,3,FALSE)</f>
        <v>46.01</v>
      </c>
      <c r="M137" s="24"/>
      <c r="N137" s="25">
        <v>42413</v>
      </c>
      <c r="O137" s="26">
        <f>+VLOOKUP(N137,'Data from AGSI_Europe'!D:G,3,FALSE)</f>
        <v>50.09</v>
      </c>
      <c r="P137" s="24"/>
      <c r="Q137" s="25">
        <v>42779</v>
      </c>
      <c r="R137" s="26">
        <f>+VLOOKUP(Q137,'Data from AGSI_Europe'!D:G,3,FALSE)</f>
        <v>34.49</v>
      </c>
      <c r="S137" s="24"/>
      <c r="T137" s="25">
        <v>43144</v>
      </c>
      <c r="U137" s="26">
        <f>+VLOOKUP(T137,'Data from AGSI_Europe'!D:G,3,FALSE)</f>
        <v>40.29</v>
      </c>
      <c r="W137" s="4">
        <v>43509</v>
      </c>
      <c r="X137" s="6">
        <f>+VLOOKUP(W137,'Data from AGSI_Europe'!D:G,3,FALSE)</f>
        <v>46.12</v>
      </c>
      <c r="Z137" s="4">
        <v>43874</v>
      </c>
      <c r="AA137" s="197">
        <f>+VLOOKUP(Z137,'Data from AGSI_Europe'!D:G,3,FALSE)</f>
        <v>65.7</v>
      </c>
    </row>
    <row r="138" spans="1:27" x14ac:dyDescent="0.25">
      <c r="A138" s="24"/>
      <c r="B138" s="25">
        <v>40953</v>
      </c>
      <c r="C138" s="26">
        <f>+VLOOKUP(B138,'Data from AGSI_Europe'!D:G,3,FALSE)</f>
        <v>55.13</v>
      </c>
      <c r="D138" s="24"/>
      <c r="E138" s="25">
        <v>41319</v>
      </c>
      <c r="F138" s="26">
        <f>+VLOOKUP(E138,'Data from AGSI_Europe'!D:G,3,FALSE)</f>
        <v>48.84</v>
      </c>
      <c r="G138" s="24"/>
      <c r="H138" s="25">
        <v>41684</v>
      </c>
      <c r="I138" s="26">
        <f>+VLOOKUP(H138,'Data from AGSI_Europe'!D:G,3,FALSE)</f>
        <v>54.76</v>
      </c>
      <c r="J138" s="24"/>
      <c r="K138" s="25">
        <v>42049</v>
      </c>
      <c r="L138" s="26">
        <f>+VLOOKUP(K138,'Data from AGSI_Europe'!D:G,3,FALSE)</f>
        <v>45.44</v>
      </c>
      <c r="M138" s="24"/>
      <c r="N138" s="25">
        <v>42414</v>
      </c>
      <c r="O138" s="26">
        <f>+VLOOKUP(N138,'Data from AGSI_Europe'!D:G,3,FALSE)</f>
        <v>49.81</v>
      </c>
      <c r="P138" s="24"/>
      <c r="Q138" s="25">
        <v>42780</v>
      </c>
      <c r="R138" s="26">
        <f>+VLOOKUP(Q138,'Data from AGSI_Europe'!D:G,3,FALSE)</f>
        <v>33.92</v>
      </c>
      <c r="S138" s="24"/>
      <c r="T138" s="25">
        <v>43145</v>
      </c>
      <c r="U138" s="26">
        <f>+VLOOKUP(T138,'Data from AGSI_Europe'!D:G,3,FALSE)</f>
        <v>39.619999999999997</v>
      </c>
      <c r="W138" s="105">
        <v>43510</v>
      </c>
      <c r="X138" s="6">
        <f>+VLOOKUP(W138,'Data from AGSI_Europe'!D:G,3,FALSE)</f>
        <v>45.73</v>
      </c>
      <c r="Z138" s="105">
        <v>43875</v>
      </c>
      <c r="AA138" s="197">
        <f>+VLOOKUP(Z138,'Data from AGSI_Europe'!D:G,3,FALSE)</f>
        <v>65.27</v>
      </c>
    </row>
    <row r="139" spans="1:27" x14ac:dyDescent="0.25">
      <c r="A139" s="24"/>
      <c r="B139" s="25">
        <v>40954</v>
      </c>
      <c r="C139" s="26">
        <f>+VLOOKUP(B139,'Data from AGSI_Europe'!D:G,3,FALSE)</f>
        <v>54.56</v>
      </c>
      <c r="D139" s="24"/>
      <c r="E139" s="25">
        <v>41320</v>
      </c>
      <c r="F139" s="26">
        <f>+VLOOKUP(E139,'Data from AGSI_Europe'!D:G,3,FALSE)</f>
        <v>48.28</v>
      </c>
      <c r="G139" s="24"/>
      <c r="H139" s="25">
        <v>41685</v>
      </c>
      <c r="I139" s="26">
        <f>+VLOOKUP(H139,'Data from AGSI_Europe'!D:G,3,FALSE)</f>
        <v>54.53</v>
      </c>
      <c r="J139" s="24"/>
      <c r="K139" s="25">
        <v>42050</v>
      </c>
      <c r="L139" s="26">
        <f>+VLOOKUP(K139,'Data from AGSI_Europe'!D:G,3,FALSE)</f>
        <v>44.91</v>
      </c>
      <c r="M139" s="24"/>
      <c r="N139" s="25">
        <v>42415</v>
      </c>
      <c r="O139" s="26">
        <f>+VLOOKUP(N139,'Data from AGSI_Europe'!D:G,3,FALSE)</f>
        <v>49.36</v>
      </c>
      <c r="P139" s="24"/>
      <c r="Q139" s="25">
        <v>42781</v>
      </c>
      <c r="R139" s="26">
        <f>+VLOOKUP(Q139,'Data from AGSI_Europe'!D:G,3,FALSE)</f>
        <v>33.479999999999997</v>
      </c>
      <c r="S139" s="24"/>
      <c r="T139" s="25">
        <v>43146</v>
      </c>
      <c r="U139" s="26">
        <f>+VLOOKUP(T139,'Data from AGSI_Europe'!D:G,3,FALSE)</f>
        <v>38.97</v>
      </c>
      <c r="W139" s="4">
        <v>43511</v>
      </c>
      <c r="X139" s="6">
        <f>+VLOOKUP(W139,'Data from AGSI_Europe'!D:G,3,FALSE)</f>
        <v>45.41</v>
      </c>
      <c r="Z139" s="4">
        <v>43876</v>
      </c>
      <c r="AA139" s="197">
        <f>+VLOOKUP(Z139,'Data from AGSI_Europe'!D:G,3,FALSE)</f>
        <v>65.06</v>
      </c>
    </row>
    <row r="140" spans="1:27" x14ac:dyDescent="0.25">
      <c r="A140" s="24"/>
      <c r="B140" s="25">
        <v>40955</v>
      </c>
      <c r="C140" s="26">
        <f>+VLOOKUP(B140,'Data from AGSI_Europe'!D:G,3,FALSE)</f>
        <v>54.09</v>
      </c>
      <c r="D140" s="24"/>
      <c r="E140" s="25">
        <v>41321</v>
      </c>
      <c r="F140" s="26">
        <f>+VLOOKUP(E140,'Data from AGSI_Europe'!D:G,3,FALSE)</f>
        <v>47.87</v>
      </c>
      <c r="G140" s="24"/>
      <c r="H140" s="25">
        <v>41686</v>
      </c>
      <c r="I140" s="26">
        <f>+VLOOKUP(H140,'Data from AGSI_Europe'!D:G,3,FALSE)</f>
        <v>54.31</v>
      </c>
      <c r="J140" s="24"/>
      <c r="K140" s="25">
        <v>42051</v>
      </c>
      <c r="L140" s="26">
        <f>+VLOOKUP(K140,'Data from AGSI_Europe'!D:G,3,FALSE)</f>
        <v>44.22</v>
      </c>
      <c r="M140" s="24"/>
      <c r="N140" s="25">
        <v>42416</v>
      </c>
      <c r="O140" s="26">
        <f>+VLOOKUP(N140,'Data from AGSI_Europe'!D:G,3,FALSE)</f>
        <v>48.85</v>
      </c>
      <c r="P140" s="24"/>
      <c r="Q140" s="25">
        <v>42782</v>
      </c>
      <c r="R140" s="26">
        <f>+VLOOKUP(Q140,'Data from AGSI_Europe'!D:G,3,FALSE)</f>
        <v>33.04</v>
      </c>
      <c r="S140" s="24"/>
      <c r="T140" s="25">
        <v>43147</v>
      </c>
      <c r="U140" s="26">
        <f>+VLOOKUP(T140,'Data from AGSI_Europe'!D:G,3,FALSE)</f>
        <v>38.380000000000003</v>
      </c>
      <c r="W140" s="105">
        <v>43512</v>
      </c>
      <c r="X140" s="6">
        <f>+VLOOKUP(W140,'Data from AGSI_Europe'!D:G,3,FALSE)</f>
        <v>45.24</v>
      </c>
      <c r="Z140" s="105">
        <v>43877</v>
      </c>
      <c r="AA140" s="197">
        <f>+VLOOKUP(Z140,'Data from AGSI_Europe'!D:G,3,FALSE)</f>
        <v>64.91</v>
      </c>
    </row>
    <row r="141" spans="1:27" x14ac:dyDescent="0.25">
      <c r="A141" s="24"/>
      <c r="B141" s="25">
        <v>40956</v>
      </c>
      <c r="C141" s="26">
        <f>+VLOOKUP(B141,'Data from AGSI_Europe'!D:G,3,FALSE)</f>
        <v>53.73</v>
      </c>
      <c r="D141" s="24"/>
      <c r="E141" s="25">
        <v>41322</v>
      </c>
      <c r="F141" s="26">
        <f>+VLOOKUP(E141,'Data from AGSI_Europe'!D:G,3,FALSE)</f>
        <v>47.55</v>
      </c>
      <c r="G141" s="24"/>
      <c r="H141" s="25">
        <v>41687</v>
      </c>
      <c r="I141" s="26">
        <f>+VLOOKUP(H141,'Data from AGSI_Europe'!D:G,3,FALSE)</f>
        <v>53.97</v>
      </c>
      <c r="J141" s="24"/>
      <c r="K141" s="25">
        <v>42052</v>
      </c>
      <c r="L141" s="26">
        <f>+VLOOKUP(K141,'Data from AGSI_Europe'!D:G,3,FALSE)</f>
        <v>43.52</v>
      </c>
      <c r="M141" s="24"/>
      <c r="N141" s="25">
        <v>42417</v>
      </c>
      <c r="O141" s="26">
        <f>+VLOOKUP(N141,'Data from AGSI_Europe'!D:G,3,FALSE)</f>
        <v>48.31</v>
      </c>
      <c r="P141" s="24"/>
      <c r="Q141" s="25">
        <v>42783</v>
      </c>
      <c r="R141" s="26">
        <f>+VLOOKUP(Q141,'Data from AGSI_Europe'!D:G,3,FALSE)</f>
        <v>32.630000000000003</v>
      </c>
      <c r="S141" s="24"/>
      <c r="T141" s="25">
        <v>43148</v>
      </c>
      <c r="U141" s="26">
        <f>+VLOOKUP(T141,'Data from AGSI_Europe'!D:G,3,FALSE)</f>
        <v>37.89</v>
      </c>
      <c r="W141" s="4">
        <v>43513</v>
      </c>
      <c r="X141" s="6">
        <f>+VLOOKUP(W141,'Data from AGSI_Europe'!D:G,3,FALSE)</f>
        <v>44.74</v>
      </c>
      <c r="Z141" s="4">
        <v>43878</v>
      </c>
      <c r="AA141" s="197">
        <f>+VLOOKUP(Z141,'Data from AGSI_Europe'!D:G,3,FALSE)</f>
        <v>64.59</v>
      </c>
    </row>
    <row r="142" spans="1:27" x14ac:dyDescent="0.25">
      <c r="A142" s="24"/>
      <c r="B142" s="25">
        <v>40957</v>
      </c>
      <c r="C142" s="26">
        <f>+VLOOKUP(B142,'Data from AGSI_Europe'!D:G,3,FALSE)</f>
        <v>53.51</v>
      </c>
      <c r="D142" s="24"/>
      <c r="E142" s="25">
        <v>41323</v>
      </c>
      <c r="F142" s="26">
        <f>+VLOOKUP(E142,'Data from AGSI_Europe'!D:G,3,FALSE)</f>
        <v>46.98</v>
      </c>
      <c r="G142" s="24"/>
      <c r="H142" s="25">
        <v>41688</v>
      </c>
      <c r="I142" s="26">
        <f>+VLOOKUP(H142,'Data from AGSI_Europe'!D:G,3,FALSE)</f>
        <v>53.66</v>
      </c>
      <c r="J142" s="24"/>
      <c r="K142" s="25">
        <v>42053</v>
      </c>
      <c r="L142" s="26">
        <f>+VLOOKUP(K142,'Data from AGSI_Europe'!D:G,3,FALSE)</f>
        <v>42.78</v>
      </c>
      <c r="M142" s="24"/>
      <c r="N142" s="25">
        <v>42418</v>
      </c>
      <c r="O142" s="26">
        <f>+VLOOKUP(N142,'Data from AGSI_Europe'!D:G,3,FALSE)</f>
        <v>47.79</v>
      </c>
      <c r="P142" s="24"/>
      <c r="Q142" s="25">
        <v>42784</v>
      </c>
      <c r="R142" s="26">
        <f>+VLOOKUP(Q142,'Data from AGSI_Europe'!D:G,3,FALSE)</f>
        <v>32.369999999999997</v>
      </c>
      <c r="S142" s="24"/>
      <c r="T142" s="25">
        <v>43149</v>
      </c>
      <c r="U142" s="26">
        <f>+VLOOKUP(T142,'Data from AGSI_Europe'!D:G,3,FALSE)</f>
        <v>37.4</v>
      </c>
      <c r="W142" s="105">
        <v>43514</v>
      </c>
      <c r="X142" s="6">
        <f>+VLOOKUP(W142,'Data from AGSI_Europe'!D:G,3,FALSE)</f>
        <v>44.85</v>
      </c>
      <c r="Z142" s="105">
        <v>43879</v>
      </c>
      <c r="AA142" s="197">
        <f>+VLOOKUP(Z142,'Data from AGSI_Europe'!D:G,3,FALSE)</f>
        <v>64.209999999999994</v>
      </c>
    </row>
    <row r="143" spans="1:27" x14ac:dyDescent="0.25">
      <c r="A143" s="24"/>
      <c r="B143" s="25">
        <v>40958</v>
      </c>
      <c r="C143" s="26">
        <f>+VLOOKUP(B143,'Data from AGSI_Europe'!D:G,3,FALSE)</f>
        <v>53.3</v>
      </c>
      <c r="D143" s="24"/>
      <c r="E143" s="25">
        <v>41324</v>
      </c>
      <c r="F143" s="26">
        <f>+VLOOKUP(E143,'Data from AGSI_Europe'!D:G,3,FALSE)</f>
        <v>46.59</v>
      </c>
      <c r="G143" s="24"/>
      <c r="H143" s="25">
        <v>41689</v>
      </c>
      <c r="I143" s="26">
        <f>+VLOOKUP(H143,'Data from AGSI_Europe'!D:G,3,FALSE)</f>
        <v>53.4</v>
      </c>
      <c r="J143" s="24"/>
      <c r="K143" s="25">
        <v>42054</v>
      </c>
      <c r="L143" s="26">
        <f>+VLOOKUP(K143,'Data from AGSI_Europe'!D:G,3,FALSE)</f>
        <v>42.07</v>
      </c>
      <c r="M143" s="24"/>
      <c r="N143" s="25">
        <v>42419</v>
      </c>
      <c r="O143" s="26">
        <f>+VLOOKUP(N143,'Data from AGSI_Europe'!D:G,3,FALSE)</f>
        <v>47.36</v>
      </c>
      <c r="P143" s="24"/>
      <c r="Q143" s="25">
        <v>42785</v>
      </c>
      <c r="R143" s="26">
        <f>+VLOOKUP(Q143,'Data from AGSI_Europe'!D:G,3,FALSE)</f>
        <v>32.11</v>
      </c>
      <c r="S143" s="24"/>
      <c r="T143" s="25">
        <v>43150</v>
      </c>
      <c r="U143" s="26">
        <f>+VLOOKUP(T143,'Data from AGSI_Europe'!D:G,3,FALSE)</f>
        <v>36.71</v>
      </c>
      <c r="W143" s="4">
        <v>43515</v>
      </c>
      <c r="X143" s="6">
        <f>+VLOOKUP(W143,'Data from AGSI_Europe'!D:G,3,FALSE)</f>
        <v>44.59</v>
      </c>
      <c r="Z143" s="4">
        <v>43880</v>
      </c>
      <c r="AA143" s="197">
        <f>+VLOOKUP(Z143,'Data from AGSI_Europe'!D:G,3,FALSE)</f>
        <v>63.78</v>
      </c>
    </row>
    <row r="144" spans="1:27" x14ac:dyDescent="0.25">
      <c r="A144" s="24"/>
      <c r="B144" s="25">
        <v>40959</v>
      </c>
      <c r="C144" s="26">
        <f>+VLOOKUP(B144,'Data from AGSI_Europe'!D:G,3,FALSE)</f>
        <v>52.86</v>
      </c>
      <c r="D144" s="24"/>
      <c r="E144" s="25">
        <v>41325</v>
      </c>
      <c r="F144" s="26">
        <f>+VLOOKUP(E144,'Data from AGSI_Europe'!D:G,3,FALSE)</f>
        <v>45.93</v>
      </c>
      <c r="G144" s="24"/>
      <c r="H144" s="25">
        <v>41690</v>
      </c>
      <c r="I144" s="26">
        <f>+VLOOKUP(H144,'Data from AGSI_Europe'!D:G,3,FALSE)</f>
        <v>53.14</v>
      </c>
      <c r="J144" s="24"/>
      <c r="K144" s="25">
        <v>42055</v>
      </c>
      <c r="L144" s="26">
        <f>+VLOOKUP(K144,'Data from AGSI_Europe'!D:G,3,FALSE)</f>
        <v>41.39</v>
      </c>
      <c r="M144" s="24"/>
      <c r="N144" s="25">
        <v>42420</v>
      </c>
      <c r="O144" s="26">
        <f>+VLOOKUP(N144,'Data from AGSI_Europe'!D:G,3,FALSE)</f>
        <v>47.1</v>
      </c>
      <c r="P144" s="24"/>
      <c r="Q144" s="25">
        <v>42786</v>
      </c>
      <c r="R144" s="26">
        <f>+VLOOKUP(Q144,'Data from AGSI_Europe'!D:G,3,FALSE)</f>
        <v>31.67</v>
      </c>
      <c r="S144" s="24"/>
      <c r="T144" s="25">
        <v>43151</v>
      </c>
      <c r="U144" s="26">
        <f>+VLOOKUP(T144,'Data from AGSI_Europe'!D:G,3,FALSE)</f>
        <v>36.03</v>
      </c>
      <c r="W144" s="105">
        <v>43516</v>
      </c>
      <c r="X144" s="6">
        <f>+VLOOKUP(W144,'Data from AGSI_Europe'!D:G,3,FALSE)</f>
        <v>44.3</v>
      </c>
      <c r="Z144" s="105">
        <v>43881</v>
      </c>
      <c r="AA144" s="197">
        <f>+VLOOKUP(Z144,'Data from AGSI_Europe'!D:G,3,FALSE)</f>
        <v>63.42</v>
      </c>
    </row>
    <row r="145" spans="1:33" x14ac:dyDescent="0.25">
      <c r="A145" s="24"/>
      <c r="B145" s="25">
        <v>40960</v>
      </c>
      <c r="C145" s="26">
        <f>+VLOOKUP(B145,'Data from AGSI_Europe'!D:G,3,FALSE)</f>
        <v>52.47</v>
      </c>
      <c r="D145" s="24"/>
      <c r="E145" s="25">
        <v>41326</v>
      </c>
      <c r="F145" s="26">
        <f>+VLOOKUP(E145,'Data from AGSI_Europe'!D:G,3,FALSE)</f>
        <v>45.17</v>
      </c>
      <c r="G145" s="24"/>
      <c r="H145" s="25">
        <v>41691</v>
      </c>
      <c r="I145" s="26">
        <f>+VLOOKUP(H145,'Data from AGSI_Europe'!D:G,3,FALSE)</f>
        <v>52.9</v>
      </c>
      <c r="J145" s="24"/>
      <c r="K145" s="25">
        <v>42056</v>
      </c>
      <c r="L145" s="26">
        <f>+VLOOKUP(K145,'Data from AGSI_Europe'!D:G,3,FALSE)</f>
        <v>40.799999999999997</v>
      </c>
      <c r="M145" s="24"/>
      <c r="N145" s="25">
        <v>42421</v>
      </c>
      <c r="O145" s="26">
        <f>+VLOOKUP(N145,'Data from AGSI_Europe'!D:G,3,FALSE)</f>
        <v>46.93</v>
      </c>
      <c r="P145" s="24"/>
      <c r="Q145" s="25">
        <v>42787</v>
      </c>
      <c r="R145" s="26">
        <f>+VLOOKUP(Q145,'Data from AGSI_Europe'!D:G,3,FALSE)</f>
        <v>31.39</v>
      </c>
      <c r="S145" s="24"/>
      <c r="T145" s="25">
        <v>43152</v>
      </c>
      <c r="U145" s="26">
        <f>+VLOOKUP(T145,'Data from AGSI_Europe'!D:G,3,FALSE)</f>
        <v>35.29</v>
      </c>
      <c r="W145" s="4">
        <v>43517</v>
      </c>
      <c r="X145" s="6">
        <f>+VLOOKUP(W145,'Data from AGSI_Europe'!D:G,3,FALSE)</f>
        <v>43.15</v>
      </c>
      <c r="Z145" s="4">
        <v>43882</v>
      </c>
      <c r="AA145" s="197">
        <f>+VLOOKUP(Z145,'Data from AGSI_Europe'!D:G,3,FALSE)</f>
        <v>63.06</v>
      </c>
    </row>
    <row r="146" spans="1:33" x14ac:dyDescent="0.25">
      <c r="A146" s="24"/>
      <c r="B146" s="25">
        <v>40961</v>
      </c>
      <c r="C146" s="26">
        <f>+VLOOKUP(B146,'Data from AGSI_Europe'!D:G,3,FALSE)</f>
        <v>52.15</v>
      </c>
      <c r="D146" s="24"/>
      <c r="E146" s="25">
        <v>41327</v>
      </c>
      <c r="F146" s="26">
        <f>+VLOOKUP(E146,'Data from AGSI_Europe'!D:G,3,FALSE)</f>
        <v>44.38</v>
      </c>
      <c r="G146" s="24"/>
      <c r="H146" s="25">
        <v>41692</v>
      </c>
      <c r="I146" s="26">
        <f>+VLOOKUP(H146,'Data from AGSI_Europe'!D:G,3,FALSE)</f>
        <v>52.74</v>
      </c>
      <c r="J146" s="24"/>
      <c r="K146" s="25">
        <v>42057</v>
      </c>
      <c r="L146" s="26">
        <f>+VLOOKUP(K146,'Data from AGSI_Europe'!D:G,3,FALSE)</f>
        <v>40.26</v>
      </c>
      <c r="M146" s="24"/>
      <c r="N146" s="25">
        <v>42422</v>
      </c>
      <c r="O146" s="26">
        <f>+VLOOKUP(N146,'Data from AGSI_Europe'!D:G,3,FALSE)</f>
        <v>46.68</v>
      </c>
      <c r="P146" s="24"/>
      <c r="Q146" s="25">
        <v>42788</v>
      </c>
      <c r="R146" s="26">
        <f>+VLOOKUP(Q146,'Data from AGSI_Europe'!D:G,3,FALSE)</f>
        <v>31.12</v>
      </c>
      <c r="S146" s="24"/>
      <c r="T146" s="25">
        <v>43153</v>
      </c>
      <c r="U146" s="26">
        <f>+VLOOKUP(T146,'Data from AGSI_Europe'!D:G,3,FALSE)</f>
        <v>34.28</v>
      </c>
      <c r="W146" s="105">
        <v>43518</v>
      </c>
      <c r="X146" s="6">
        <f>+VLOOKUP(W146,'Data from AGSI_Europe'!D:G,3,FALSE)</f>
        <v>43.08</v>
      </c>
      <c r="Z146" s="105">
        <v>43883</v>
      </c>
      <c r="AA146" s="197">
        <f>+VLOOKUP(Z146,'Data from AGSI_Europe'!D:G,3,FALSE)</f>
        <v>62.83</v>
      </c>
      <c r="AD146" s="24"/>
      <c r="AE146" s="24"/>
      <c r="AF146" s="24"/>
    </row>
    <row r="147" spans="1:33" x14ac:dyDescent="0.25">
      <c r="A147" s="24"/>
      <c r="B147" s="25">
        <v>40962</v>
      </c>
      <c r="C147" s="26">
        <f>+VLOOKUP(B147,'Data from AGSI_Europe'!D:G,3,FALSE)</f>
        <v>51.87</v>
      </c>
      <c r="D147" s="24"/>
      <c r="E147" s="25">
        <v>41328</v>
      </c>
      <c r="F147" s="26">
        <f>+VLOOKUP(E147,'Data from AGSI_Europe'!D:G,3,FALSE)</f>
        <v>43.7</v>
      </c>
      <c r="G147" s="24"/>
      <c r="H147" s="25">
        <v>41693</v>
      </c>
      <c r="I147" s="26">
        <f>+VLOOKUP(H147,'Data from AGSI_Europe'!D:G,3,FALSE)</f>
        <v>52.58</v>
      </c>
      <c r="J147" s="24"/>
      <c r="K147" s="25">
        <v>42058</v>
      </c>
      <c r="L147" s="26">
        <f>+VLOOKUP(K147,'Data from AGSI_Europe'!D:G,3,FALSE)</f>
        <v>39.67</v>
      </c>
      <c r="M147" s="24"/>
      <c r="N147" s="25">
        <v>42423</v>
      </c>
      <c r="O147" s="26">
        <f>+VLOOKUP(N147,'Data from AGSI_Europe'!D:G,3,FALSE)</f>
        <v>46.37</v>
      </c>
      <c r="P147" s="24"/>
      <c r="Q147" s="25">
        <v>42789</v>
      </c>
      <c r="R147" s="26">
        <f>+VLOOKUP(Q147,'Data from AGSI_Europe'!D:G,3,FALSE)</f>
        <v>30.81</v>
      </c>
      <c r="S147" s="24"/>
      <c r="T147" s="25">
        <v>43154</v>
      </c>
      <c r="U147" s="26">
        <f>+VLOOKUP(T147,'Data from AGSI_Europe'!D:G,3,FALSE)</f>
        <v>33.76</v>
      </c>
      <c r="W147" s="4">
        <v>43519</v>
      </c>
      <c r="X147" s="6">
        <f>+VLOOKUP(W147,'Data from AGSI_Europe'!D:G,3,FALSE)</f>
        <v>42.9</v>
      </c>
      <c r="Z147" s="4">
        <v>43884</v>
      </c>
      <c r="AA147" s="197">
        <f>+VLOOKUP(Z147,'Data from AGSI_Europe'!D:G,3,FALSE)</f>
        <v>62.66</v>
      </c>
      <c r="AD147" s="24"/>
      <c r="AE147" s="24"/>
      <c r="AF147" s="24"/>
    </row>
    <row r="148" spans="1:33" x14ac:dyDescent="0.25">
      <c r="A148" s="24"/>
      <c r="B148" s="25">
        <v>40963</v>
      </c>
      <c r="C148" s="26">
        <f>+VLOOKUP(B148,'Data from AGSI_Europe'!D:G,3,FALSE)</f>
        <v>51.67</v>
      </c>
      <c r="D148" s="38"/>
      <c r="E148" s="25">
        <v>41329</v>
      </c>
      <c r="F148" s="26">
        <f>+VLOOKUP(E148,'Data from AGSI_Europe'!D:G,3,FALSE)</f>
        <v>43.05</v>
      </c>
      <c r="G148" s="38"/>
      <c r="H148" s="25">
        <v>41694</v>
      </c>
      <c r="I148" s="26">
        <f>+VLOOKUP(H148,'Data from AGSI_Europe'!D:G,3,FALSE)</f>
        <v>52.34</v>
      </c>
      <c r="J148" s="38"/>
      <c r="K148" s="25">
        <v>42059</v>
      </c>
      <c r="L148" s="26">
        <f>+VLOOKUP(K148,'Data from AGSI_Europe'!D:G,3,FALSE)</f>
        <v>39.08</v>
      </c>
      <c r="M148" s="38"/>
      <c r="N148" s="25">
        <v>42424</v>
      </c>
      <c r="O148" s="26">
        <f>+VLOOKUP(N148,'Data from AGSI_Europe'!D:G,3,FALSE)</f>
        <v>45.99</v>
      </c>
      <c r="P148" s="38"/>
      <c r="Q148" s="25">
        <v>42790</v>
      </c>
      <c r="R148" s="26">
        <f>+VLOOKUP(Q148,'Data from AGSI_Europe'!D:G,3,FALSE)</f>
        <v>30.42</v>
      </c>
      <c r="S148" s="38"/>
      <c r="T148" s="25">
        <v>43155</v>
      </c>
      <c r="U148" s="26">
        <f>+VLOOKUP(T148,'Data from AGSI_Europe'!D:G,3,FALSE)</f>
        <v>33.090000000000003</v>
      </c>
      <c r="W148" s="105">
        <v>43520</v>
      </c>
      <c r="X148" s="6">
        <f>+VLOOKUP(W148,'Data from AGSI_Europe'!D:G,3,FALSE)</f>
        <v>42.72</v>
      </c>
      <c r="Z148" s="105">
        <v>43885</v>
      </c>
      <c r="AA148" s="197">
        <f>+VLOOKUP(Z148,'Data from AGSI_Europe'!D:G,3,FALSE)</f>
        <v>62.36</v>
      </c>
      <c r="AD148" s="24"/>
      <c r="AE148" s="43"/>
      <c r="AF148" s="44"/>
    </row>
    <row r="149" spans="1:33" x14ac:dyDescent="0.25">
      <c r="A149" s="24"/>
      <c r="B149" s="25">
        <v>40964</v>
      </c>
      <c r="C149" s="26">
        <f>+VLOOKUP(B149,'Data from AGSI_Europe'!D:G,3,FALSE)</f>
        <v>51.59</v>
      </c>
      <c r="D149" s="24"/>
      <c r="E149" s="25">
        <v>41330</v>
      </c>
      <c r="F149" s="26">
        <f>+VLOOKUP(E149,'Data from AGSI_Europe'!D:G,3,FALSE)</f>
        <v>42.33</v>
      </c>
      <c r="G149" s="24"/>
      <c r="H149" s="25">
        <v>41695</v>
      </c>
      <c r="I149" s="26">
        <f>+VLOOKUP(H149,'Data from AGSI_Europe'!D:G,3,FALSE)</f>
        <v>52.08</v>
      </c>
      <c r="J149" s="24"/>
      <c r="K149" s="25">
        <v>42060</v>
      </c>
      <c r="L149" s="26">
        <f>+VLOOKUP(K149,'Data from AGSI_Europe'!D:G,3,FALSE)</f>
        <v>38.5</v>
      </c>
      <c r="M149" s="24"/>
      <c r="N149" s="25">
        <v>42425</v>
      </c>
      <c r="O149" s="26">
        <f>+VLOOKUP(N149,'Data from AGSI_Europe'!D:G,3,FALSE)</f>
        <v>45.54</v>
      </c>
      <c r="P149" s="24"/>
      <c r="Q149" s="25">
        <v>42791</v>
      </c>
      <c r="R149" s="26">
        <f>+VLOOKUP(Q149,'Data from AGSI_Europe'!D:G,3,FALSE)</f>
        <v>30.13</v>
      </c>
      <c r="S149" s="24"/>
      <c r="T149" s="25">
        <v>43156</v>
      </c>
      <c r="U149" s="26">
        <f>+VLOOKUP(T149,'Data from AGSI_Europe'!D:G,3,FALSE)</f>
        <v>32.35</v>
      </c>
      <c r="W149" s="4">
        <v>43521</v>
      </c>
      <c r="X149" s="6">
        <f>+VLOOKUP(W149,'Data from AGSI_Europe'!D:G,3,FALSE)</f>
        <v>42.44</v>
      </c>
      <c r="Z149" s="4">
        <v>43886</v>
      </c>
      <c r="AA149" s="197">
        <f>+VLOOKUP(Z149,'Data from AGSI_Europe'!D:G,3,FALSE)</f>
        <v>62.05</v>
      </c>
      <c r="AD149" s="24"/>
      <c r="AE149" s="43"/>
      <c r="AF149" s="44"/>
    </row>
    <row r="150" spans="1:33" x14ac:dyDescent="0.25">
      <c r="A150" s="24"/>
      <c r="B150" s="25">
        <v>40965</v>
      </c>
      <c r="C150" s="26">
        <f>+VLOOKUP(B150,'Data from AGSI_Europe'!D:G,3,FALSE)</f>
        <v>51.5</v>
      </c>
      <c r="D150" s="24"/>
      <c r="E150" s="25">
        <v>41331</v>
      </c>
      <c r="F150" s="26">
        <f>+VLOOKUP(E150,'Data from AGSI_Europe'!D:G,3,FALSE)</f>
        <v>41.68</v>
      </c>
      <c r="G150" s="24"/>
      <c r="H150" s="25">
        <v>41696</v>
      </c>
      <c r="I150" s="26">
        <f>+VLOOKUP(H150,'Data from AGSI_Europe'!D:G,3,FALSE)</f>
        <v>51.82</v>
      </c>
      <c r="J150" s="24"/>
      <c r="K150" s="25">
        <v>42061</v>
      </c>
      <c r="L150" s="26">
        <f>+VLOOKUP(K150,'Data from AGSI_Europe'!D:G,3,FALSE)</f>
        <v>37.97</v>
      </c>
      <c r="M150" s="24"/>
      <c r="N150" s="25">
        <v>42426</v>
      </c>
      <c r="O150" s="26">
        <f>+VLOOKUP(N150,'Data from AGSI_Europe'!D:G,3,FALSE)</f>
        <v>45.09</v>
      </c>
      <c r="P150" s="24"/>
      <c r="Q150" s="25">
        <v>42792</v>
      </c>
      <c r="R150" s="26">
        <f>+VLOOKUP(Q150,'Data from AGSI_Europe'!D:G,3,FALSE)</f>
        <v>29.94</v>
      </c>
      <c r="S150" s="24"/>
      <c r="T150" s="25">
        <v>43157</v>
      </c>
      <c r="U150" s="26">
        <f>+VLOOKUP(T150,'Data from AGSI_Europe'!D:G,3,FALSE)</f>
        <v>31.17</v>
      </c>
      <c r="W150" s="105">
        <v>43522</v>
      </c>
      <c r="X150" s="6">
        <f>+VLOOKUP(W150,'Data from AGSI_Europe'!D:G,3,FALSE)</f>
        <v>42.27</v>
      </c>
      <c r="Z150" s="105">
        <v>43887</v>
      </c>
      <c r="AA150" s="197">
        <f>+VLOOKUP(Z150,'Data from AGSI_Europe'!D:G,3,FALSE)</f>
        <v>61.54</v>
      </c>
      <c r="AD150" s="24"/>
      <c r="AE150" s="24"/>
      <c r="AF150" s="44"/>
    </row>
    <row r="151" spans="1:33" x14ac:dyDescent="0.25">
      <c r="A151" s="24"/>
      <c r="B151" s="25">
        <v>40966</v>
      </c>
      <c r="C151" s="26">
        <f>+VLOOKUP(B151,'Data from AGSI_Europe'!D:G,3,FALSE)</f>
        <v>51.24</v>
      </c>
      <c r="D151" s="24"/>
      <c r="E151" s="25">
        <v>41332</v>
      </c>
      <c r="F151" s="26">
        <f>+VLOOKUP(E151,'Data from AGSI_Europe'!D:G,3,FALSE)</f>
        <v>41.06</v>
      </c>
      <c r="G151" s="24"/>
      <c r="H151" s="25">
        <v>41697</v>
      </c>
      <c r="I151" s="26">
        <f>+VLOOKUP(H151,'Data from AGSI_Europe'!D:G,3,FALSE)</f>
        <v>51.55</v>
      </c>
      <c r="J151" s="24"/>
      <c r="K151" s="25">
        <v>42062</v>
      </c>
      <c r="L151" s="26">
        <f>+VLOOKUP(K151,'Data from AGSI_Europe'!D:G,3,FALSE)</f>
        <v>37.43</v>
      </c>
      <c r="M151" s="24"/>
      <c r="N151" s="25">
        <v>42427</v>
      </c>
      <c r="O151" s="26">
        <f>+VLOOKUP(N151,'Data from AGSI_Europe'!D:G,3,FALSE)</f>
        <v>44.77</v>
      </c>
      <c r="P151" s="24"/>
      <c r="Q151" s="25">
        <v>42793</v>
      </c>
      <c r="R151" s="26">
        <f>+VLOOKUP(Q151,'Data from AGSI_Europe'!D:G,3,FALSE)</f>
        <v>29.66</v>
      </c>
      <c r="S151" s="24"/>
      <c r="T151" s="25">
        <v>43158</v>
      </c>
      <c r="U151" s="26">
        <f>+VLOOKUP(T151,'Data from AGSI_Europe'!D:G,3,FALSE)</f>
        <v>30.19</v>
      </c>
      <c r="W151" s="4">
        <v>43523</v>
      </c>
      <c r="X151" s="6">
        <f>+VLOOKUP(W151,'Data from AGSI_Europe'!D:G,3,FALSE)</f>
        <v>42.09</v>
      </c>
      <c r="Z151" s="4">
        <v>43888</v>
      </c>
      <c r="AA151" s="197">
        <f>+VLOOKUP(Z151,'Data from AGSI_Europe'!D:G,3,FALSE)</f>
        <v>61</v>
      </c>
      <c r="AD151" s="24"/>
      <c r="AE151" s="24"/>
      <c r="AF151" s="24"/>
    </row>
    <row r="152" spans="1:33" x14ac:dyDescent="0.25">
      <c r="A152" s="24"/>
      <c r="B152" s="25">
        <v>40967</v>
      </c>
      <c r="C152" s="26">
        <f>+VLOOKUP(B152,'Data from AGSI_Europe'!D:G,3,FALSE)</f>
        <v>50.99</v>
      </c>
      <c r="D152" s="24"/>
      <c r="E152" s="25">
        <v>41333</v>
      </c>
      <c r="F152" s="26">
        <f>+VLOOKUP(E152,'Data from AGSI_Europe'!D:G,3,FALSE)</f>
        <v>40.51</v>
      </c>
      <c r="G152" s="24"/>
      <c r="H152" s="25">
        <v>41698</v>
      </c>
      <c r="I152" s="26">
        <f>+VLOOKUP(H152,'Data from AGSI_Europe'!D:G,3,FALSE)</f>
        <v>51.26</v>
      </c>
      <c r="J152" s="24"/>
      <c r="K152" s="25">
        <v>42063</v>
      </c>
      <c r="L152" s="26">
        <f>+VLOOKUP(K152,'Data from AGSI_Europe'!D:G,3,FALSE)</f>
        <v>36.950000000000003</v>
      </c>
      <c r="M152" s="24"/>
      <c r="N152" s="25">
        <v>42428</v>
      </c>
      <c r="O152" s="26">
        <f>+VLOOKUP(N152,'Data from AGSI_Europe'!D:G,3,FALSE)</f>
        <v>44.47</v>
      </c>
      <c r="P152" s="24"/>
      <c r="Q152" s="25">
        <v>42794</v>
      </c>
      <c r="R152" s="26">
        <f>+VLOOKUP(Q152,'Data from AGSI_Europe'!D:G,3,FALSE)</f>
        <v>29.29</v>
      </c>
      <c r="S152" s="24"/>
      <c r="T152" s="25">
        <v>43159</v>
      </c>
      <c r="U152" s="26">
        <f>+VLOOKUP(T152,'Data from AGSI_Europe'!D:G,3,FALSE)</f>
        <v>29.28</v>
      </c>
      <c r="W152" s="105">
        <v>43524</v>
      </c>
      <c r="X152" s="6">
        <f>+VLOOKUP(W152,'Data from AGSI_Europe'!D:G,3,FALSE)</f>
        <v>41.89</v>
      </c>
      <c r="Z152" s="105">
        <v>43889</v>
      </c>
      <c r="AA152" s="197">
        <f>+VLOOKUP(Z152,'Data from AGSI_Europe'!D:G,3,FALSE)</f>
        <v>60.55</v>
      </c>
      <c r="AD152" s="24"/>
      <c r="AE152" s="24"/>
      <c r="AF152" s="24"/>
    </row>
    <row r="153" spans="1:33" x14ac:dyDescent="0.25">
      <c r="A153" s="24"/>
      <c r="B153" s="25">
        <v>40968</v>
      </c>
      <c r="C153" s="26">
        <f>+VLOOKUP(B153,'Data from AGSI_Europe'!D:G,3,FALSE)</f>
        <v>50.75</v>
      </c>
      <c r="D153" s="24"/>
      <c r="E153" s="25">
        <v>41334</v>
      </c>
      <c r="F153" s="26">
        <f>+VLOOKUP(E153,'Data from AGSI_Europe'!D:G,3,FALSE)</f>
        <v>40.04</v>
      </c>
      <c r="G153" s="38"/>
      <c r="H153" s="25">
        <v>41699</v>
      </c>
      <c r="I153" s="26">
        <f>+VLOOKUP(H153,'Data from AGSI_Europe'!D:G,3,FALSE)</f>
        <v>51.23</v>
      </c>
      <c r="J153" s="38"/>
      <c r="K153" s="25">
        <v>42064</v>
      </c>
      <c r="L153" s="26">
        <f>+VLOOKUP(K153,'Data from AGSI_Europe'!D:G,3,FALSE)</f>
        <v>36.61</v>
      </c>
      <c r="M153" s="38"/>
      <c r="N153" s="25">
        <v>42429</v>
      </c>
      <c r="O153" s="26">
        <f>+VLOOKUP(N153,'Data from AGSI_Europe'!D:G,3,FALSE)</f>
        <v>44.03</v>
      </c>
      <c r="P153" s="24"/>
      <c r="Q153" s="25">
        <v>42795</v>
      </c>
      <c r="R153" s="26">
        <f>+VLOOKUP(Q153,'Data from AGSI_Europe'!D:G,3,FALSE)</f>
        <v>28.96</v>
      </c>
      <c r="S153" s="38"/>
      <c r="T153" s="25">
        <v>43160</v>
      </c>
      <c r="U153" s="26">
        <f>+VLOOKUP(T153,'Data from AGSI_Europe'!D:G,3,FALSE)</f>
        <v>28.34</v>
      </c>
      <c r="W153" s="4">
        <v>43525</v>
      </c>
      <c r="X153" s="6">
        <f>+VLOOKUP(W153,'Data from AGSI_Europe'!D:G,3,FALSE)</f>
        <v>41.77</v>
      </c>
      <c r="Z153" s="4">
        <v>43890</v>
      </c>
      <c r="AA153" s="197">
        <f>+VLOOKUP(Z153,'Data from AGSI_Europe'!D:G,3,FALSE)</f>
        <v>60.34</v>
      </c>
      <c r="AD153" s="24"/>
      <c r="AE153" s="24"/>
      <c r="AF153" s="24"/>
    </row>
    <row r="154" spans="1:33" x14ac:dyDescent="0.25">
      <c r="A154" s="24"/>
      <c r="B154" s="25">
        <v>40969</v>
      </c>
      <c r="C154" s="26">
        <f>+VLOOKUP(B154,'Data from AGSI_Europe'!D:G,3,FALSE)</f>
        <v>50.59</v>
      </c>
      <c r="D154" s="38"/>
      <c r="E154" s="25">
        <v>41335</v>
      </c>
      <c r="F154" s="26">
        <f>+VLOOKUP(E154,'Data from AGSI_Europe'!D:G,3,FALSE)</f>
        <v>39.68</v>
      </c>
      <c r="G154" s="24"/>
      <c r="H154" s="25">
        <v>41700</v>
      </c>
      <c r="I154" s="26">
        <f>+VLOOKUP(H154,'Data from AGSI_Europe'!D:G,3,FALSE)</f>
        <v>51.06</v>
      </c>
      <c r="J154" s="24"/>
      <c r="K154" s="25">
        <v>42065</v>
      </c>
      <c r="L154" s="26">
        <f>+VLOOKUP(K154,'Data from AGSI_Europe'!D:G,3,FALSE)</f>
        <v>36.15</v>
      </c>
      <c r="M154" s="24"/>
      <c r="N154" s="25">
        <v>42430</v>
      </c>
      <c r="O154" s="26">
        <f>+VLOOKUP(N154,'Data from AGSI_Europe'!D:G,3,FALSE)</f>
        <v>43.48</v>
      </c>
      <c r="P154" s="38"/>
      <c r="Q154" s="25">
        <v>42796</v>
      </c>
      <c r="R154" s="26">
        <f>+VLOOKUP(Q154,'Data from AGSI_Europe'!D:G,3,FALSE)</f>
        <v>28.66</v>
      </c>
      <c r="S154" s="24"/>
      <c r="T154" s="25">
        <v>43161</v>
      </c>
      <c r="U154" s="26">
        <f>+VLOOKUP(T154,'Data from AGSI_Europe'!D:G,3,FALSE)</f>
        <v>27.47</v>
      </c>
      <c r="W154" s="105">
        <v>43526</v>
      </c>
      <c r="X154" s="6">
        <f>+VLOOKUP(W154,'Data from AGSI_Europe'!D:G,3,FALSE)</f>
        <v>41.8</v>
      </c>
      <c r="Z154" s="105">
        <v>43891</v>
      </c>
      <c r="AA154" s="197">
        <f>+VLOOKUP(Z154,'Data from AGSI_Europe'!D:G,3,FALSE)</f>
        <v>60.17</v>
      </c>
      <c r="AD154" s="24"/>
      <c r="AE154" s="24"/>
      <c r="AF154" s="24"/>
    </row>
    <row r="155" spans="1:33" x14ac:dyDescent="0.25">
      <c r="A155" s="24"/>
      <c r="B155" s="25">
        <v>40970</v>
      </c>
      <c r="C155" s="26">
        <f>+VLOOKUP(B155,'Data from AGSI_Europe'!D:G,3,FALSE)</f>
        <v>50.47</v>
      </c>
      <c r="D155" s="24"/>
      <c r="E155" s="25">
        <v>41336</v>
      </c>
      <c r="F155" s="26">
        <f>+VLOOKUP(E155,'Data from AGSI_Europe'!D:G,3,FALSE)</f>
        <v>39.32</v>
      </c>
      <c r="G155" s="38"/>
      <c r="H155" s="25">
        <v>41701</v>
      </c>
      <c r="I155" s="26">
        <f>+VLOOKUP(H155,'Data from AGSI_Europe'!D:G,3,FALSE)</f>
        <v>50.81</v>
      </c>
      <c r="J155" s="38"/>
      <c r="K155" s="25">
        <v>42066</v>
      </c>
      <c r="L155" s="26">
        <f>+VLOOKUP(K155,'Data from AGSI_Europe'!D:G,3,FALSE)</f>
        <v>35.630000000000003</v>
      </c>
      <c r="M155" s="38"/>
      <c r="N155" s="25">
        <v>42431</v>
      </c>
      <c r="O155" s="26">
        <f>+VLOOKUP(N155,'Data from AGSI_Europe'!D:G,3,FALSE)</f>
        <v>43.12</v>
      </c>
      <c r="P155" s="24"/>
      <c r="Q155" s="25">
        <v>42797</v>
      </c>
      <c r="R155" s="26">
        <f>+VLOOKUP(Q155,'Data from AGSI_Europe'!D:G,3,FALSE)</f>
        <v>28.4</v>
      </c>
      <c r="S155" s="38"/>
      <c r="T155" s="25">
        <v>43162</v>
      </c>
      <c r="U155" s="26">
        <f>+VLOOKUP(T155,'Data from AGSI_Europe'!D:G,3,FALSE)</f>
        <v>26.77</v>
      </c>
      <c r="W155" s="4">
        <v>43527</v>
      </c>
      <c r="X155" s="6">
        <f>+VLOOKUP(W155,'Data from AGSI_Europe'!D:G,3,FALSE)</f>
        <v>41.83</v>
      </c>
      <c r="Z155" s="4">
        <v>43892</v>
      </c>
      <c r="AA155" s="197">
        <f>+VLOOKUP(Z155,'Data from AGSI_Europe'!D:G,3,FALSE)</f>
        <v>59.73</v>
      </c>
      <c r="AD155" s="24"/>
      <c r="AE155" s="43"/>
      <c r="AF155" s="44"/>
      <c r="AG155" s="33"/>
    </row>
    <row r="156" spans="1:33" x14ac:dyDescent="0.25">
      <c r="A156" s="24"/>
      <c r="B156" s="25">
        <v>40971</v>
      </c>
      <c r="C156" s="26">
        <f>+VLOOKUP(B156,'Data from AGSI_Europe'!D:G,3,FALSE)</f>
        <v>50.41</v>
      </c>
      <c r="D156" s="38"/>
      <c r="E156" s="25">
        <v>41337</v>
      </c>
      <c r="F156" s="26">
        <f>+VLOOKUP(E156,'Data from AGSI_Europe'!D:G,3,FALSE)</f>
        <v>38.9</v>
      </c>
      <c r="G156" s="24"/>
      <c r="H156" s="25">
        <v>41702</v>
      </c>
      <c r="I156" s="26">
        <f>+VLOOKUP(H156,'Data from AGSI_Europe'!D:G,3,FALSE)</f>
        <v>50.53</v>
      </c>
      <c r="J156" s="24"/>
      <c r="K156" s="25">
        <v>42067</v>
      </c>
      <c r="L156" s="26">
        <f>+VLOOKUP(K156,'Data from AGSI_Europe'!D:G,3,FALSE)</f>
        <v>35.1</v>
      </c>
      <c r="M156" s="24"/>
      <c r="N156" s="25">
        <v>42432</v>
      </c>
      <c r="O156" s="26">
        <f>+VLOOKUP(N156,'Data from AGSI_Europe'!D:G,3,FALSE)</f>
        <v>42.7</v>
      </c>
      <c r="P156" s="38"/>
      <c r="Q156" s="25">
        <v>42798</v>
      </c>
      <c r="R156" s="26">
        <f>+VLOOKUP(Q156,'Data from AGSI_Europe'!D:G,3,FALSE)</f>
        <v>28.31</v>
      </c>
      <c r="S156" s="24"/>
      <c r="T156" s="25">
        <v>43163</v>
      </c>
      <c r="U156" s="26">
        <f>+VLOOKUP(T156,'Data from AGSI_Europe'!D:G,3,FALSE)</f>
        <v>26.25</v>
      </c>
      <c r="W156" s="105">
        <v>43528</v>
      </c>
      <c r="X156" s="6">
        <f>+VLOOKUP(W156,'Data from AGSI_Europe'!D:G,3,FALSE)</f>
        <v>41.75</v>
      </c>
      <c r="Z156" s="105">
        <v>43893</v>
      </c>
      <c r="AA156" s="197">
        <f>+VLOOKUP(Z156,'Data from AGSI_Europe'!D:G,3,FALSE)</f>
        <v>59.31</v>
      </c>
      <c r="AD156" s="24"/>
      <c r="AE156" s="43"/>
      <c r="AF156" s="44"/>
      <c r="AG156" s="33"/>
    </row>
    <row r="157" spans="1:33" x14ac:dyDescent="0.25">
      <c r="A157" s="24"/>
      <c r="B157" s="25">
        <v>40972</v>
      </c>
      <c r="C157" s="26">
        <f>+VLOOKUP(B157,'Data from AGSI_Europe'!D:G,3,FALSE)</f>
        <v>50.32</v>
      </c>
      <c r="D157" s="24"/>
      <c r="E157" s="25">
        <v>41338</v>
      </c>
      <c r="F157" s="26">
        <f>+VLOOKUP(E157,'Data from AGSI_Europe'!D:G,3,FALSE)</f>
        <v>38.549999999999997</v>
      </c>
      <c r="G157" s="24"/>
      <c r="H157" s="25">
        <v>41703</v>
      </c>
      <c r="I157" s="26">
        <f>+VLOOKUP(H157,'Data from AGSI_Europe'!D:G,3,FALSE)</f>
        <v>50.31</v>
      </c>
      <c r="J157" s="24"/>
      <c r="K157" s="25">
        <v>42068</v>
      </c>
      <c r="L157" s="26">
        <f>+VLOOKUP(K157,'Data from AGSI_Europe'!D:G,3,FALSE)</f>
        <v>34.590000000000003</v>
      </c>
      <c r="M157" s="24"/>
      <c r="N157" s="25">
        <v>42433</v>
      </c>
      <c r="O157" s="26">
        <f>+VLOOKUP(N157,'Data from AGSI_Europe'!D:G,3,FALSE)</f>
        <v>42.26</v>
      </c>
      <c r="P157" s="24"/>
      <c r="Q157" s="25">
        <v>42799</v>
      </c>
      <c r="R157" s="26">
        <f>+VLOOKUP(Q157,'Data from AGSI_Europe'!D:G,3,FALSE)</f>
        <v>28.21</v>
      </c>
      <c r="S157" s="24"/>
      <c r="T157" s="25">
        <v>43164</v>
      </c>
      <c r="U157" s="26">
        <f>+VLOOKUP(T157,'Data from AGSI_Europe'!D:G,3,FALSE)</f>
        <v>25.68</v>
      </c>
      <c r="W157" s="4">
        <v>43529</v>
      </c>
      <c r="X157" s="6">
        <f>+VLOOKUP(W157,'Data from AGSI_Europe'!D:G,3,FALSE)</f>
        <v>41.62</v>
      </c>
      <c r="Z157" s="4">
        <v>43894</v>
      </c>
      <c r="AA157" s="197">
        <f>+VLOOKUP(Z157,'Data from AGSI_Europe'!D:G,3,FALSE)</f>
        <v>58.85</v>
      </c>
      <c r="AD157" s="24"/>
      <c r="AE157" s="24"/>
      <c r="AF157" s="44"/>
      <c r="AG157" s="33"/>
    </row>
    <row r="158" spans="1:33" x14ac:dyDescent="0.25">
      <c r="A158" s="24"/>
      <c r="B158" s="25">
        <v>40973</v>
      </c>
      <c r="C158" s="26">
        <f>+VLOOKUP(B158,'Data from AGSI_Europe'!D:G,3,FALSE)</f>
        <v>50.08</v>
      </c>
      <c r="D158" s="24"/>
      <c r="E158" s="25">
        <v>41339</v>
      </c>
      <c r="F158" s="26">
        <f>+VLOOKUP(E158,'Data from AGSI_Europe'!D:G,3,FALSE)</f>
        <v>38.25</v>
      </c>
      <c r="G158" s="24"/>
      <c r="H158" s="25">
        <v>41704</v>
      </c>
      <c r="I158" s="26">
        <f>+VLOOKUP(H158,'Data from AGSI_Europe'!D:G,3,FALSE)</f>
        <v>50.11</v>
      </c>
      <c r="J158" s="24"/>
      <c r="K158" s="25">
        <v>42069</v>
      </c>
      <c r="L158" s="26">
        <f>+VLOOKUP(K158,'Data from AGSI_Europe'!D:G,3,FALSE)</f>
        <v>34.19</v>
      </c>
      <c r="M158" s="24"/>
      <c r="N158" s="25">
        <v>42434</v>
      </c>
      <c r="O158" s="26">
        <f>+VLOOKUP(N158,'Data from AGSI_Europe'!D:G,3,FALSE)</f>
        <v>41.93</v>
      </c>
      <c r="P158" s="24"/>
      <c r="Q158" s="25">
        <v>42800</v>
      </c>
      <c r="R158" s="26">
        <f>+VLOOKUP(Q158,'Data from AGSI_Europe'!D:G,3,FALSE)</f>
        <v>27.93</v>
      </c>
      <c r="S158" s="24"/>
      <c r="T158" s="25">
        <v>43165</v>
      </c>
      <c r="U158" s="26">
        <f>+VLOOKUP(T158,'Data from AGSI_Europe'!D:G,3,FALSE)</f>
        <v>25.16</v>
      </c>
      <c r="W158" s="105">
        <v>43530</v>
      </c>
      <c r="X158" s="6">
        <f>+VLOOKUP(W158,'Data from AGSI_Europe'!D:G,3,FALSE)</f>
        <v>41.53</v>
      </c>
      <c r="Z158" s="105">
        <v>43895</v>
      </c>
      <c r="AA158" s="197">
        <f>+VLOOKUP(Z158,'Data from AGSI_Europe'!D:G,3,FALSE)</f>
        <v>58.4</v>
      </c>
      <c r="AD158" s="24"/>
      <c r="AE158" s="24"/>
      <c r="AF158" s="24"/>
    </row>
    <row r="159" spans="1:33" x14ac:dyDescent="0.25">
      <c r="A159" s="24"/>
      <c r="B159" s="25">
        <v>40974</v>
      </c>
      <c r="C159" s="26">
        <f>+VLOOKUP(B159,'Data from AGSI_Europe'!D:G,3,FALSE)</f>
        <v>49.76</v>
      </c>
      <c r="D159" s="24"/>
      <c r="E159" s="25">
        <v>41340</v>
      </c>
      <c r="F159" s="26">
        <f>+VLOOKUP(E159,'Data from AGSI_Europe'!D:G,3,FALSE)</f>
        <v>38</v>
      </c>
      <c r="G159" s="24"/>
      <c r="H159" s="25">
        <v>41705</v>
      </c>
      <c r="I159" s="26">
        <f>+VLOOKUP(H159,'Data from AGSI_Europe'!D:G,3,FALSE)</f>
        <v>49.97</v>
      </c>
      <c r="J159" s="24"/>
      <c r="K159" s="25">
        <v>42070</v>
      </c>
      <c r="L159" s="26">
        <f>+VLOOKUP(K159,'Data from AGSI_Europe'!D:G,3,FALSE)</f>
        <v>33.93</v>
      </c>
      <c r="M159" s="24"/>
      <c r="N159" s="25">
        <v>42435</v>
      </c>
      <c r="O159" s="26">
        <f>+VLOOKUP(N159,'Data from AGSI_Europe'!D:G,3,FALSE)</f>
        <v>41.61</v>
      </c>
      <c r="P159" s="24"/>
      <c r="Q159" s="25">
        <v>42801</v>
      </c>
      <c r="R159" s="26">
        <f>+VLOOKUP(Q159,'Data from AGSI_Europe'!D:G,3,FALSE)</f>
        <v>27.57</v>
      </c>
      <c r="S159" s="24"/>
      <c r="T159" s="25">
        <v>43166</v>
      </c>
      <c r="U159" s="26">
        <f>+VLOOKUP(T159,'Data from AGSI_Europe'!D:G,3,FALSE)</f>
        <v>24.25</v>
      </c>
      <c r="W159" s="4">
        <v>43531</v>
      </c>
      <c r="X159" s="6">
        <f>+VLOOKUP(W159,'Data from AGSI_Europe'!D:G,3,FALSE)</f>
        <v>41.48</v>
      </c>
      <c r="Z159" s="4">
        <v>43896</v>
      </c>
      <c r="AA159" s="197">
        <f>+VLOOKUP(Z159,'Data from AGSI_Europe'!D:G,3,FALSE)</f>
        <v>58.04</v>
      </c>
      <c r="AD159" s="24"/>
      <c r="AE159" s="24"/>
      <c r="AF159" s="24"/>
    </row>
    <row r="160" spans="1:33" x14ac:dyDescent="0.25">
      <c r="A160" s="24"/>
      <c r="B160" s="25">
        <v>40975</v>
      </c>
      <c r="C160" s="26">
        <f>+VLOOKUP(B160,'Data from AGSI_Europe'!D:G,3,FALSE)</f>
        <v>49.34</v>
      </c>
      <c r="D160" s="24"/>
      <c r="E160" s="25">
        <v>41341</v>
      </c>
      <c r="F160" s="26">
        <f>+VLOOKUP(E160,'Data from AGSI_Europe'!D:G,3,FALSE)</f>
        <v>37.81</v>
      </c>
      <c r="G160" s="24"/>
      <c r="H160" s="25">
        <v>41706</v>
      </c>
      <c r="I160" s="26">
        <f>+VLOOKUP(H160,'Data from AGSI_Europe'!D:G,3,FALSE)</f>
        <v>49.89</v>
      </c>
      <c r="J160" s="24"/>
      <c r="K160" s="25">
        <v>42071</v>
      </c>
      <c r="L160" s="26">
        <f>+VLOOKUP(K160,'Data from AGSI_Europe'!D:G,3,FALSE)</f>
        <v>33.729999999999997</v>
      </c>
      <c r="M160" s="24"/>
      <c r="N160" s="25">
        <v>42436</v>
      </c>
      <c r="O160" s="26">
        <f>+VLOOKUP(N160,'Data from AGSI_Europe'!D:G,3,FALSE)</f>
        <v>41.14</v>
      </c>
      <c r="P160" s="24"/>
      <c r="Q160" s="25">
        <v>42802</v>
      </c>
      <c r="R160" s="26">
        <f>+VLOOKUP(Q160,'Data from AGSI_Europe'!D:G,3,FALSE)</f>
        <v>27.31</v>
      </c>
      <c r="S160" s="24"/>
      <c r="T160" s="25">
        <v>43167</v>
      </c>
      <c r="U160" s="26">
        <f>+VLOOKUP(T160,'Data from AGSI_Europe'!D:G,3,FALSE)</f>
        <v>24.22</v>
      </c>
      <c r="W160" s="105">
        <v>43532</v>
      </c>
      <c r="X160" s="6">
        <f>+VLOOKUP(W160,'Data from AGSI_Europe'!D:G,3,FALSE)</f>
        <v>41.4</v>
      </c>
      <c r="Z160" s="105">
        <v>43897</v>
      </c>
      <c r="AA160" s="197">
        <f>+VLOOKUP(Z160,'Data from AGSI_Europe'!D:G,3,FALSE)</f>
        <v>57.86</v>
      </c>
      <c r="AD160" s="24"/>
      <c r="AE160" s="24"/>
      <c r="AF160" s="24"/>
    </row>
    <row r="161" spans="1:33" x14ac:dyDescent="0.25">
      <c r="A161" s="24"/>
      <c r="B161" s="25">
        <v>40976</v>
      </c>
      <c r="C161" s="26">
        <f>+VLOOKUP(B161,'Data from AGSI_Europe'!D:G,3,FALSE)</f>
        <v>49.09</v>
      </c>
      <c r="D161" s="24"/>
      <c r="E161" s="25">
        <v>41342</v>
      </c>
      <c r="F161" s="26">
        <f>+VLOOKUP(E161,'Data from AGSI_Europe'!D:G,3,FALSE)</f>
        <v>37.659999999999997</v>
      </c>
      <c r="G161" s="24"/>
      <c r="H161" s="25">
        <v>41707</v>
      </c>
      <c r="I161" s="26">
        <f>+VLOOKUP(H161,'Data from AGSI_Europe'!D:G,3,FALSE)</f>
        <v>49.86</v>
      </c>
      <c r="J161" s="24"/>
      <c r="K161" s="25">
        <v>42072</v>
      </c>
      <c r="L161" s="26">
        <f>+VLOOKUP(K161,'Data from AGSI_Europe'!D:G,3,FALSE)</f>
        <v>33.43</v>
      </c>
      <c r="M161" s="24"/>
      <c r="N161" s="25">
        <v>42437</v>
      </c>
      <c r="O161" s="26">
        <f>+VLOOKUP(N161,'Data from AGSI_Europe'!D:G,3,FALSE)</f>
        <v>40.68</v>
      </c>
      <c r="P161" s="24"/>
      <c r="Q161" s="25">
        <v>42803</v>
      </c>
      <c r="R161" s="26">
        <f>+VLOOKUP(Q161,'Data from AGSI_Europe'!D:G,3,FALSE)</f>
        <v>27.13</v>
      </c>
      <c r="S161" s="24"/>
      <c r="T161" s="25">
        <v>43168</v>
      </c>
      <c r="U161" s="26">
        <f>+VLOOKUP(T161,'Data from AGSI_Europe'!D:G,3,FALSE)</f>
        <v>23.86</v>
      </c>
      <c r="W161" s="4">
        <v>43533</v>
      </c>
      <c r="X161" s="6">
        <f>+VLOOKUP(W161,'Data from AGSI_Europe'!D:G,3,FALSE)</f>
        <v>41.43</v>
      </c>
      <c r="Z161" s="4">
        <v>43898</v>
      </c>
      <c r="AA161" s="197">
        <f>+VLOOKUP(Z161,'Data from AGSI_Europe'!D:G,3,FALSE)</f>
        <v>57.71</v>
      </c>
      <c r="AD161" s="24"/>
      <c r="AE161" s="24"/>
      <c r="AF161" s="24"/>
    </row>
    <row r="162" spans="1:33" x14ac:dyDescent="0.25">
      <c r="A162" s="24"/>
      <c r="B162" s="25">
        <v>40977</v>
      </c>
      <c r="C162" s="26">
        <f>+VLOOKUP(B162,'Data from AGSI_Europe'!D:G,3,FALSE)</f>
        <v>48.91</v>
      </c>
      <c r="D162" s="24"/>
      <c r="E162" s="25">
        <v>41343</v>
      </c>
      <c r="F162" s="26">
        <f>+VLOOKUP(E162,'Data from AGSI_Europe'!D:G,3,FALSE)</f>
        <v>37.47</v>
      </c>
      <c r="G162" s="42"/>
      <c r="H162" s="25">
        <v>41708</v>
      </c>
      <c r="I162" s="26">
        <f>+VLOOKUP(H162,'Data from AGSI_Europe'!D:G,3,FALSE)</f>
        <v>49.75</v>
      </c>
      <c r="J162" s="42"/>
      <c r="K162" s="25">
        <v>42073</v>
      </c>
      <c r="L162" s="26">
        <f>+(L161+L163)/2</f>
        <v>33.164999999999999</v>
      </c>
      <c r="M162" s="42"/>
      <c r="N162" s="25">
        <v>42438</v>
      </c>
      <c r="O162" s="26">
        <f>+VLOOKUP(N162,'Data from AGSI_Europe'!D:G,3,FALSE)</f>
        <v>40.24</v>
      </c>
      <c r="P162" s="24"/>
      <c r="Q162" s="25">
        <v>42804</v>
      </c>
      <c r="R162" s="26">
        <f>+VLOOKUP(Q162,'Data from AGSI_Europe'!D:G,3,FALSE)</f>
        <v>26.97</v>
      </c>
      <c r="S162" s="42"/>
      <c r="T162" s="25">
        <v>43169</v>
      </c>
      <c r="U162" s="38">
        <f>+VLOOKUP(T162,'Data from AGSI_Europe'!D:G,3,FALSE)</f>
        <v>23.72</v>
      </c>
      <c r="V162" s="38"/>
      <c r="W162" s="105">
        <v>43534</v>
      </c>
      <c r="X162" s="6">
        <f>+VLOOKUP(W162,'Data from AGSI_Europe'!D:G,3,FALSE)</f>
        <v>41.45</v>
      </c>
      <c r="Z162" s="105">
        <v>43899</v>
      </c>
      <c r="AA162" s="197">
        <f>+VLOOKUP(Z162,'Data from AGSI_Europe'!D:G,3,FALSE)</f>
        <v>57.39</v>
      </c>
      <c r="AD162" s="24"/>
      <c r="AE162" s="43"/>
      <c r="AF162" s="44"/>
      <c r="AG162" s="45"/>
    </row>
    <row r="163" spans="1:33" x14ac:dyDescent="0.25">
      <c r="A163" s="24"/>
      <c r="B163" s="25">
        <v>40978</v>
      </c>
      <c r="C163" s="26">
        <f>+VLOOKUP(B163,'Data from AGSI_Europe'!D:G,3,FALSE)</f>
        <v>48.82</v>
      </c>
      <c r="D163" s="24"/>
      <c r="E163" s="25">
        <v>41344</v>
      </c>
      <c r="F163" s="26">
        <f>+VLOOKUP(E163,'Data from AGSI_Europe'!D:G,3,FALSE)</f>
        <v>37.07</v>
      </c>
      <c r="G163" s="38"/>
      <c r="H163" s="25">
        <v>41709</v>
      </c>
      <c r="I163" s="26">
        <f>+VLOOKUP(H163,'Data from AGSI_Europe'!D:G,3,FALSE)</f>
        <v>49.61</v>
      </c>
      <c r="J163" s="38"/>
      <c r="K163" s="25">
        <v>42074</v>
      </c>
      <c r="L163" s="26">
        <f>+VLOOKUP(K163,'Data from AGSI_Europe'!D:G,3,FALSE)</f>
        <v>32.9</v>
      </c>
      <c r="M163" s="38"/>
      <c r="N163" s="25">
        <v>42439</v>
      </c>
      <c r="O163" s="26">
        <f>+VLOOKUP(N163,'Data from AGSI_Europe'!D:G,3,FALSE)</f>
        <v>39.83</v>
      </c>
      <c r="P163" s="24"/>
      <c r="Q163" s="25">
        <v>42805</v>
      </c>
      <c r="R163" s="26">
        <f>+VLOOKUP(Q163,'Data from AGSI_Europe'!D:G,3,FALSE)</f>
        <v>26.92</v>
      </c>
      <c r="S163" s="38"/>
      <c r="T163" s="25">
        <v>43170</v>
      </c>
      <c r="U163" s="26">
        <f>+VLOOKUP(T163,'Data from AGSI_Europe'!D:G,3,FALSE)</f>
        <v>23.65</v>
      </c>
      <c r="W163" s="4">
        <v>43535</v>
      </c>
      <c r="X163" s="6">
        <f>+VLOOKUP(W163,'Data from AGSI_Europe'!D:G,3,FALSE)</f>
        <v>41.28</v>
      </c>
      <c r="Z163" s="4">
        <v>43900</v>
      </c>
      <c r="AA163" s="197">
        <f>+VLOOKUP(Z163,'Data from AGSI_Europe'!D:G,3,FALSE)</f>
        <v>57.14</v>
      </c>
      <c r="AD163" s="24"/>
      <c r="AE163" s="43"/>
      <c r="AF163" s="44"/>
      <c r="AG163" s="33"/>
    </row>
    <row r="164" spans="1:33" x14ac:dyDescent="0.25">
      <c r="A164" s="24"/>
      <c r="B164" s="25">
        <v>40979</v>
      </c>
      <c r="C164" s="26">
        <f>+VLOOKUP(B164,'Data from AGSI_Europe'!D:G,3,FALSE)</f>
        <v>48.77</v>
      </c>
      <c r="D164" s="38"/>
      <c r="E164" s="25">
        <v>41345</v>
      </c>
      <c r="F164" s="26">
        <f>+VLOOKUP(E164,'Data from AGSI_Europe'!D:G,3,FALSE)</f>
        <v>36.549999999999997</v>
      </c>
      <c r="G164" s="24"/>
      <c r="H164" s="25">
        <v>41710</v>
      </c>
      <c r="I164" s="26">
        <f>+VLOOKUP(H164,'Data from AGSI_Europe'!D:G,3,FALSE)</f>
        <v>49.48</v>
      </c>
      <c r="J164" s="24"/>
      <c r="K164" s="25">
        <v>42075</v>
      </c>
      <c r="L164" s="26">
        <f>+VLOOKUP(K164,'Data from AGSI_Europe'!D:G,3,FALSE)</f>
        <v>32.58</v>
      </c>
      <c r="M164" s="24"/>
      <c r="N164" s="25">
        <v>42440</v>
      </c>
      <c r="O164" s="26">
        <f>+VLOOKUP(N164,'Data from AGSI_Europe'!D:G,3,FALSE)</f>
        <v>39.450000000000003</v>
      </c>
      <c r="P164" s="38"/>
      <c r="Q164" s="25">
        <v>42806</v>
      </c>
      <c r="R164" s="26">
        <f>+VLOOKUP(Q164,'Data from AGSI_Europe'!D:G,3,FALSE)</f>
        <v>26.88</v>
      </c>
      <c r="S164" s="24"/>
      <c r="T164" s="25">
        <v>43171</v>
      </c>
      <c r="U164" s="26">
        <f>+VLOOKUP(T164,'Data from AGSI_Europe'!D:G,3,FALSE)</f>
        <v>23.39</v>
      </c>
      <c r="W164" s="105">
        <v>43536</v>
      </c>
      <c r="X164" s="6">
        <f>+VLOOKUP(W164,'Data from AGSI_Europe'!D:G,3,FALSE)</f>
        <v>41.07</v>
      </c>
      <c r="Z164" s="105">
        <v>43901</v>
      </c>
      <c r="AA164" s="197">
        <f>+VLOOKUP(Z164,'Data from AGSI_Europe'!D:G,3,FALSE)</f>
        <v>56.99</v>
      </c>
      <c r="AD164" s="24"/>
      <c r="AE164" s="43"/>
      <c r="AF164" s="44"/>
      <c r="AG164" s="33"/>
    </row>
    <row r="165" spans="1:33" x14ac:dyDescent="0.25">
      <c r="A165" s="24"/>
      <c r="B165" s="25">
        <v>40980</v>
      </c>
      <c r="C165" s="26">
        <f>+VLOOKUP(B165,'Data from AGSI_Europe'!D:G,3,FALSE)</f>
        <v>48.64</v>
      </c>
      <c r="D165" s="24"/>
      <c r="E165" s="25">
        <v>41346</v>
      </c>
      <c r="F165" s="26">
        <f>+VLOOKUP(E165,'Data from AGSI_Europe'!D:G,3,FALSE)</f>
        <v>35.96</v>
      </c>
      <c r="G165" s="24"/>
      <c r="H165" s="25">
        <v>41711</v>
      </c>
      <c r="I165" s="26">
        <f>+VLOOKUP(H165,'Data from AGSI_Europe'!D:G,3,FALSE)</f>
        <v>49.3</v>
      </c>
      <c r="J165" s="24"/>
      <c r="K165" s="25">
        <v>42076</v>
      </c>
      <c r="L165" s="26">
        <f>+VLOOKUP(K165,'Data from AGSI_Europe'!D:G,3,FALSE)</f>
        <v>32.26</v>
      </c>
      <c r="M165" s="24"/>
      <c r="N165" s="25">
        <v>42441</v>
      </c>
      <c r="O165" s="26">
        <f>+VLOOKUP(N165,'Data from AGSI_Europe'!D:G,3,FALSE)</f>
        <v>39.200000000000003</v>
      </c>
      <c r="P165" s="24"/>
      <c r="Q165" s="25">
        <v>42807</v>
      </c>
      <c r="R165" s="26">
        <f>+VLOOKUP(Q165,'Data from AGSI_Europe'!D:G,3,FALSE)</f>
        <v>26.66</v>
      </c>
      <c r="S165" s="24"/>
      <c r="T165" s="25">
        <v>43172</v>
      </c>
      <c r="U165" s="26">
        <f>+VLOOKUP(T165,'Data from AGSI_Europe'!D:G,3,FALSE)</f>
        <v>23.19</v>
      </c>
      <c r="W165" s="4">
        <v>43537</v>
      </c>
      <c r="X165" s="6">
        <f>+VLOOKUP(W165,'Data from AGSI_Europe'!D:G,3,FALSE)</f>
        <v>40.86</v>
      </c>
      <c r="Z165" s="4">
        <v>43902</v>
      </c>
      <c r="AA165" s="197">
        <f>+VLOOKUP(Z165,'Data from AGSI_Europe'!D:G,3,FALSE)</f>
        <v>56.85</v>
      </c>
      <c r="AB165" s="24"/>
      <c r="AC165" s="44"/>
      <c r="AD165" s="33"/>
    </row>
    <row r="166" spans="1:33" x14ac:dyDescent="0.25">
      <c r="A166" s="24"/>
      <c r="B166" s="25">
        <v>40981</v>
      </c>
      <c r="C166" s="26">
        <f>+VLOOKUP(B166,'Data from AGSI_Europe'!D:G,3,FALSE)</f>
        <v>48.55</v>
      </c>
      <c r="D166" s="24"/>
      <c r="E166" s="25">
        <v>41347</v>
      </c>
      <c r="F166" s="26">
        <f>+VLOOKUP(E166,'Data from AGSI_Europe'!D:G,3,FALSE)</f>
        <v>35.340000000000003</v>
      </c>
      <c r="G166" s="24"/>
      <c r="H166" s="25">
        <v>41712</v>
      </c>
      <c r="I166" s="26">
        <f>+VLOOKUP(H166,'Data from AGSI_Europe'!D:G,3,FALSE)</f>
        <v>49.24</v>
      </c>
      <c r="J166" s="24"/>
      <c r="K166" s="25">
        <v>42077</v>
      </c>
      <c r="L166" s="26">
        <f>+VLOOKUP(K166,'Data from AGSI_Europe'!D:G,3,FALSE)</f>
        <v>31.96</v>
      </c>
      <c r="M166" s="24"/>
      <c r="N166" s="25">
        <v>42442</v>
      </c>
      <c r="O166" s="26">
        <f>+VLOOKUP(N166,'Data from AGSI_Europe'!D:G,3,FALSE)</f>
        <v>38.96</v>
      </c>
      <c r="P166" s="24"/>
      <c r="Q166" s="25">
        <v>42808</v>
      </c>
      <c r="R166" s="26">
        <f>+VLOOKUP(Q166,'Data from AGSI_Europe'!D:G,3,FALSE)</f>
        <v>26.48</v>
      </c>
      <c r="S166" s="24"/>
      <c r="T166" s="25">
        <v>43173</v>
      </c>
      <c r="U166" s="26">
        <f>+VLOOKUP(T166,'Data from AGSI_Europe'!D:G,3,FALSE)</f>
        <v>22.97</v>
      </c>
      <c r="W166" s="105">
        <v>43538</v>
      </c>
      <c r="X166" s="6">
        <f>+VLOOKUP(W166,'Data from AGSI_Europe'!D:G,3,FALSE)</f>
        <v>40.700000000000003</v>
      </c>
      <c r="Z166" s="105">
        <v>43903</v>
      </c>
      <c r="AA166" s="197">
        <f>+VLOOKUP(Z166,'Data from AGSI_Europe'!D:G,3,FALSE)</f>
        <v>56.62</v>
      </c>
      <c r="AB166" s="24"/>
      <c r="AC166" s="24"/>
    </row>
    <row r="167" spans="1:33" x14ac:dyDescent="0.25">
      <c r="A167" s="24"/>
      <c r="B167" s="25">
        <v>40982</v>
      </c>
      <c r="C167" s="26">
        <f>+VLOOKUP(B167,'Data from AGSI_Europe'!D:G,3,FALSE)</f>
        <v>48.45</v>
      </c>
      <c r="D167" s="24"/>
      <c r="E167" s="25">
        <v>41348</v>
      </c>
      <c r="F167" s="26">
        <f>+VLOOKUP(E167,'Data from AGSI_Europe'!D:G,3,FALSE)</f>
        <v>34.76</v>
      </c>
      <c r="G167" s="24"/>
      <c r="H167" s="25">
        <v>41713</v>
      </c>
      <c r="I167" s="26">
        <f>+VLOOKUP(H167,'Data from AGSI_Europe'!D:G,3,FALSE)</f>
        <v>49.25</v>
      </c>
      <c r="J167" s="24"/>
      <c r="K167" s="25">
        <v>42078</v>
      </c>
      <c r="L167" s="26">
        <f>+VLOOKUP(K167,'Data from AGSI_Europe'!D:G,3,FALSE)</f>
        <v>31.68</v>
      </c>
      <c r="M167" s="24"/>
      <c r="N167" s="25">
        <v>42443</v>
      </c>
      <c r="O167" s="26">
        <f>+VLOOKUP(N167,'Data from AGSI_Europe'!D:G,3,FALSE)</f>
        <v>38.619999999999997</v>
      </c>
      <c r="P167" s="24"/>
      <c r="Q167" s="25">
        <v>42809</v>
      </c>
      <c r="R167" s="26">
        <f>+VLOOKUP(Q167,'Data from AGSI_Europe'!D:G,3,FALSE)</f>
        <v>26.33</v>
      </c>
      <c r="S167" s="24"/>
      <c r="T167" s="25">
        <v>43174</v>
      </c>
      <c r="U167" s="26">
        <f>+VLOOKUP(T167,'Data from AGSI_Europe'!D:G,3,FALSE)</f>
        <v>22.71</v>
      </c>
      <c r="W167" s="4">
        <v>43539</v>
      </c>
      <c r="X167" s="6">
        <f>+VLOOKUP(W167,'Data from AGSI_Europe'!D:G,3,FALSE)</f>
        <v>40.65</v>
      </c>
      <c r="Z167" s="4">
        <v>43904</v>
      </c>
      <c r="AA167" s="197">
        <f>+VLOOKUP(Z167,'Data from AGSI_Europe'!D:G,3,FALSE)</f>
        <v>56.47</v>
      </c>
      <c r="AB167" s="24"/>
      <c r="AC167" s="24"/>
    </row>
    <row r="168" spans="1:33" x14ac:dyDescent="0.25">
      <c r="A168" s="24"/>
      <c r="B168" s="25">
        <v>40983</v>
      </c>
      <c r="C168" s="26">
        <f>+VLOOKUP(B168,'Data from AGSI_Europe'!D:G,3,FALSE)</f>
        <v>48.39</v>
      </c>
      <c r="D168" s="24"/>
      <c r="E168" s="25">
        <v>41349</v>
      </c>
      <c r="F168" s="26">
        <f>+VLOOKUP(E168,'Data from AGSI_Europe'!D:G,3,FALSE)</f>
        <v>34.340000000000003</v>
      </c>
      <c r="G168" s="24"/>
      <c r="H168" s="25">
        <v>41714</v>
      </c>
      <c r="I168" s="26">
        <f>+VLOOKUP(H168,'Data from AGSI_Europe'!D:G,3,FALSE)</f>
        <v>49.28</v>
      </c>
      <c r="J168" s="24"/>
      <c r="K168" s="25">
        <v>42079</v>
      </c>
      <c r="L168" s="26">
        <f>+VLOOKUP(K168,'Data from AGSI_Europe'!D:G,3,FALSE)</f>
        <v>31.35</v>
      </c>
      <c r="M168" s="24"/>
      <c r="N168" s="25">
        <v>42444</v>
      </c>
      <c r="O168" s="26">
        <f>+VLOOKUP(N168,'Data from AGSI_Europe'!D:G,3,FALSE)</f>
        <v>38.24</v>
      </c>
      <c r="P168" s="24"/>
      <c r="Q168" s="25">
        <v>42810</v>
      </c>
      <c r="R168" s="26">
        <f>+VLOOKUP(Q168,'Data from AGSI_Europe'!D:G,3,FALSE)</f>
        <v>26.24</v>
      </c>
      <c r="S168" s="24"/>
      <c r="T168" s="25">
        <v>43175</v>
      </c>
      <c r="U168" s="26">
        <f>+VLOOKUP(T168,'Data from AGSI_Europe'!D:G,3,FALSE)</f>
        <v>22.48</v>
      </c>
      <c r="W168" s="105">
        <v>43540</v>
      </c>
      <c r="X168" s="6">
        <f>+VLOOKUP(W168,'Data from AGSI_Europe'!D:G,3,FALSE)</f>
        <v>40.659999999999997</v>
      </c>
      <c r="Z168" s="105">
        <v>43905</v>
      </c>
      <c r="AA168" s="197">
        <f>+VLOOKUP(Z168,'Data from AGSI_Europe'!D:G,3,FALSE)</f>
        <v>56.42</v>
      </c>
      <c r="AB168" s="24"/>
      <c r="AC168" s="24"/>
    </row>
    <row r="169" spans="1:33" x14ac:dyDescent="0.25">
      <c r="A169" s="24"/>
      <c r="B169" s="25">
        <v>40984</v>
      </c>
      <c r="C169" s="26">
        <f>+VLOOKUP(B169,'Data from AGSI_Europe'!D:G,3,FALSE)</f>
        <v>48.38</v>
      </c>
      <c r="D169" s="24"/>
      <c r="E169" s="25">
        <v>41350</v>
      </c>
      <c r="F169" s="26">
        <f>+VLOOKUP(E169,'Data from AGSI_Europe'!D:G,3,FALSE)</f>
        <v>33.979999999999997</v>
      </c>
      <c r="G169" s="38"/>
      <c r="H169" s="25">
        <v>41715</v>
      </c>
      <c r="I169" s="26">
        <f>+VLOOKUP(H169,'Data from AGSI_Europe'!D:G,3,FALSE)</f>
        <v>49.23</v>
      </c>
      <c r="J169" s="38"/>
      <c r="K169" s="25">
        <v>42080</v>
      </c>
      <c r="L169" s="26">
        <f>+VLOOKUP(K169,'Data from AGSI_Europe'!D:G,3,FALSE)</f>
        <v>31.1</v>
      </c>
      <c r="M169" s="38"/>
      <c r="N169" s="25">
        <v>42445</v>
      </c>
      <c r="O169" s="26">
        <f>+VLOOKUP(N169,'Data from AGSI_Europe'!D:G,3,FALSE)</f>
        <v>37.83</v>
      </c>
      <c r="P169" s="24"/>
      <c r="Q169" s="25">
        <v>42811</v>
      </c>
      <c r="R169" s="26">
        <f>+VLOOKUP(Q169,'Data from AGSI_Europe'!D:G,3,FALSE)</f>
        <v>26.15</v>
      </c>
      <c r="S169" s="38"/>
      <c r="T169" s="25">
        <v>43176</v>
      </c>
      <c r="U169" s="26">
        <f>+VLOOKUP(T169,'Data from AGSI_Europe'!D:G,3,FALSE)</f>
        <v>22.13</v>
      </c>
      <c r="W169" s="4">
        <v>43541</v>
      </c>
      <c r="X169" s="6">
        <f>+VLOOKUP(W169,'Data from AGSI_Europe'!D:G,3,FALSE)</f>
        <v>40.700000000000003</v>
      </c>
      <c r="Z169" s="4">
        <v>43906</v>
      </c>
      <c r="AA169" s="197">
        <f>+VLOOKUP(Z169,'Data from AGSI_Europe'!D:G,3,FALSE)</f>
        <v>56.24</v>
      </c>
      <c r="AB169" s="43"/>
      <c r="AC169" s="44"/>
    </row>
    <row r="170" spans="1:33" x14ac:dyDescent="0.25">
      <c r="A170" s="24"/>
      <c r="B170" s="25">
        <v>40985</v>
      </c>
      <c r="C170" s="26">
        <f>+VLOOKUP(B170,'Data from AGSI_Europe'!D:G,3,FALSE)</f>
        <v>48.45</v>
      </c>
      <c r="D170" s="38"/>
      <c r="E170" s="25">
        <v>41351</v>
      </c>
      <c r="F170" s="26">
        <f>+VLOOKUP(E170,'Data from AGSI_Europe'!D:G,3,FALSE)</f>
        <v>33.47</v>
      </c>
      <c r="G170" s="24"/>
      <c r="H170" s="25">
        <v>41716</v>
      </c>
      <c r="I170" s="26">
        <f>+VLOOKUP(H170,'Data from AGSI_Europe'!D:G,3,FALSE)</f>
        <v>49.22</v>
      </c>
      <c r="J170" s="24"/>
      <c r="K170" s="25">
        <v>42081</v>
      </c>
      <c r="L170" s="26">
        <f>+VLOOKUP(K170,'Data from AGSI_Europe'!D:G,3,FALSE)</f>
        <v>30.85</v>
      </c>
      <c r="M170" s="24"/>
      <c r="N170" s="25">
        <v>42446</v>
      </c>
      <c r="O170" s="26">
        <f>+VLOOKUP(N170,'Data from AGSI_Europe'!D:G,3,FALSE)</f>
        <v>37.479999999999997</v>
      </c>
      <c r="P170" s="38"/>
      <c r="Q170" s="25">
        <v>42812</v>
      </c>
      <c r="R170" s="26">
        <f>+VLOOKUP(Q170,'Data from AGSI_Europe'!D:G,3,FALSE)</f>
        <v>26.16</v>
      </c>
      <c r="S170" s="24"/>
      <c r="T170" s="25">
        <v>43177</v>
      </c>
      <c r="U170" s="26">
        <f>+VLOOKUP(T170,'Data from AGSI_Europe'!D:G,3,FALSE)</f>
        <v>21.74</v>
      </c>
      <c r="W170" s="105">
        <v>43542</v>
      </c>
      <c r="X170" s="6">
        <f>+VLOOKUP(W170,'Data from AGSI_Europe'!D:G,3,FALSE)</f>
        <v>40.520000000000003</v>
      </c>
      <c r="Z170" s="105">
        <v>43907</v>
      </c>
      <c r="AA170" s="197">
        <f>+VLOOKUP(Z170,'Data from AGSI_Europe'!D:G,3,FALSE)</f>
        <v>56.07</v>
      </c>
      <c r="AB170" s="43"/>
      <c r="AC170" s="44"/>
    </row>
    <row r="171" spans="1:33" x14ac:dyDescent="0.25">
      <c r="A171" s="24"/>
      <c r="B171" s="25">
        <v>40986</v>
      </c>
      <c r="C171" s="26">
        <f>+VLOOKUP(B171,'Data from AGSI_Europe'!D:G,3,FALSE)</f>
        <v>48.51</v>
      </c>
      <c r="D171" s="24"/>
      <c r="E171" s="25">
        <v>41352</v>
      </c>
      <c r="F171" s="26">
        <f>+VLOOKUP(E171,'Data from AGSI_Europe'!D:G,3,FALSE)</f>
        <v>33.049999999999997</v>
      </c>
      <c r="G171" s="24"/>
      <c r="H171" s="25">
        <v>41717</v>
      </c>
      <c r="I171" s="26">
        <f>+VLOOKUP(H171,'Data from AGSI_Europe'!D:G,3,FALSE)</f>
        <v>49.21</v>
      </c>
      <c r="J171" s="24"/>
      <c r="K171" s="25">
        <v>42082</v>
      </c>
      <c r="L171" s="26">
        <f>+VLOOKUP(K171,'Data from AGSI_Europe'!D:G,3,FALSE)</f>
        <v>30.6</v>
      </c>
      <c r="M171" s="24"/>
      <c r="N171" s="25">
        <v>42447</v>
      </c>
      <c r="O171" s="26">
        <f>+VLOOKUP(N171,'Data from AGSI_Europe'!D:G,3,FALSE)</f>
        <v>37.19</v>
      </c>
      <c r="P171" s="24"/>
      <c r="Q171" s="25">
        <v>42813</v>
      </c>
      <c r="R171" s="26">
        <f>+VLOOKUP(Q171,'Data from AGSI_Europe'!D:G,3,FALSE)</f>
        <v>26.2</v>
      </c>
      <c r="S171" s="24"/>
      <c r="T171" s="25">
        <v>43178</v>
      </c>
      <c r="U171" s="26">
        <f>+VLOOKUP(T171,'Data from AGSI_Europe'!D:G,3,FALSE)</f>
        <v>21.1</v>
      </c>
      <c r="W171" s="4">
        <v>43543</v>
      </c>
      <c r="X171" s="6">
        <f>+VLOOKUP(W171,'Data from AGSI_Europe'!D:G,3,FALSE)</f>
        <v>40.31</v>
      </c>
      <c r="Z171" s="4">
        <v>43908</v>
      </c>
      <c r="AA171" s="197">
        <f>+VLOOKUP(Z171,'Data from AGSI_Europe'!D:G,3,FALSE)</f>
        <v>55.97</v>
      </c>
      <c r="AB171" s="24"/>
      <c r="AC171" s="44"/>
    </row>
    <row r="172" spans="1:33" x14ac:dyDescent="0.25">
      <c r="A172" s="24"/>
      <c r="B172" s="25">
        <v>40987</v>
      </c>
      <c r="C172" s="26">
        <f>+VLOOKUP(B172,'Data from AGSI_Europe'!D:G,3,FALSE)</f>
        <v>48.48</v>
      </c>
      <c r="D172" s="24"/>
      <c r="E172" s="25">
        <v>41353</v>
      </c>
      <c r="F172" s="26">
        <f>+VLOOKUP(E172,'Data from AGSI_Europe'!D:G,3,FALSE)</f>
        <v>32.58</v>
      </c>
      <c r="G172" s="24"/>
      <c r="H172" s="25">
        <v>41718</v>
      </c>
      <c r="I172" s="26">
        <f>+VLOOKUP(H172,'Data from AGSI_Europe'!D:G,3,FALSE)</f>
        <v>49.24</v>
      </c>
      <c r="J172" s="24"/>
      <c r="K172" s="25">
        <v>42083</v>
      </c>
      <c r="L172" s="26">
        <f>+VLOOKUP(K172,'Data from AGSI_Europe'!D:G,3,FALSE)</f>
        <v>30.32</v>
      </c>
      <c r="M172" s="24"/>
      <c r="N172" s="25">
        <v>42448</v>
      </c>
      <c r="O172" s="26">
        <f>+VLOOKUP(N172,'Data from AGSI_Europe'!D:G,3,FALSE)</f>
        <v>37.020000000000003</v>
      </c>
      <c r="P172" s="24"/>
      <c r="Q172" s="25">
        <v>42814</v>
      </c>
      <c r="R172" s="26">
        <f>+VLOOKUP(Q172,'Data from AGSI_Europe'!D:G,3,FALSE)</f>
        <v>26.09</v>
      </c>
      <c r="S172" s="24"/>
      <c r="T172" s="25">
        <v>43179</v>
      </c>
      <c r="U172" s="26">
        <f>+VLOOKUP(T172,'Data from AGSI_Europe'!D:G,3,FALSE)</f>
        <v>20.58</v>
      </c>
      <c r="W172" s="105">
        <v>43544</v>
      </c>
      <c r="X172" s="6">
        <f>+VLOOKUP(W172,'Data from AGSI_Europe'!D:G,3,FALSE)</f>
        <v>40.14</v>
      </c>
      <c r="Z172" s="105">
        <v>43909</v>
      </c>
      <c r="AA172" s="197">
        <f>+VLOOKUP(Z172,'Data from AGSI_Europe'!D:G,3,FALSE)</f>
        <v>55.87</v>
      </c>
      <c r="AB172" s="24"/>
      <c r="AC172" s="24"/>
    </row>
    <row r="173" spans="1:33" x14ac:dyDescent="0.25">
      <c r="A173" s="24"/>
      <c r="B173" s="25">
        <v>40988</v>
      </c>
      <c r="C173" s="26">
        <f>+VLOOKUP(B173,'Data from AGSI_Europe'!D:G,3,FALSE)</f>
        <v>48.47</v>
      </c>
      <c r="D173" s="24"/>
      <c r="E173" s="25">
        <v>41354</v>
      </c>
      <c r="F173" s="26">
        <f>+VLOOKUP(E173,'Data from AGSI_Europe'!D:G,3,FALSE)</f>
        <v>32.19</v>
      </c>
      <c r="G173" s="24"/>
      <c r="H173" s="25">
        <v>41719</v>
      </c>
      <c r="I173" s="26">
        <f>+VLOOKUP(H173,'Data from AGSI_Europe'!D:G,3,FALSE)</f>
        <v>49.29</v>
      </c>
      <c r="J173" s="24"/>
      <c r="K173" s="25">
        <v>42084</v>
      </c>
      <c r="L173" s="26">
        <f>+VLOOKUP(K173,'Data from AGSI_Europe'!D:G,3,FALSE)</f>
        <v>30.09</v>
      </c>
      <c r="M173" s="24"/>
      <c r="N173" s="25">
        <v>42449</v>
      </c>
      <c r="O173" s="26">
        <f>+VLOOKUP(N173,'Data from AGSI_Europe'!D:G,3,FALSE)</f>
        <v>36.869999999999997</v>
      </c>
      <c r="P173" s="24"/>
      <c r="Q173" s="25">
        <v>42815</v>
      </c>
      <c r="R173" s="26">
        <f>+VLOOKUP(Q173,'Data from AGSI_Europe'!D:G,3,FALSE)</f>
        <v>26.04</v>
      </c>
      <c r="S173" s="24"/>
      <c r="T173" s="25">
        <v>43180</v>
      </c>
      <c r="U173" s="26">
        <f>+VLOOKUP(T173,'Data from AGSI_Europe'!D:G,3,FALSE)</f>
        <v>20.079999999999998</v>
      </c>
      <c r="W173" s="4">
        <v>43545</v>
      </c>
      <c r="X173" s="6">
        <f>+VLOOKUP(W173,'Data from AGSI_Europe'!D:G,3,FALSE)</f>
        <v>40.06</v>
      </c>
      <c r="Z173" s="4">
        <v>43910</v>
      </c>
      <c r="AA173" s="197">
        <f>+VLOOKUP(Z173,'Data from AGSI_Europe'!D:G,3,FALSE)</f>
        <v>55.81</v>
      </c>
      <c r="AB173" s="24"/>
      <c r="AC173" s="24"/>
    </row>
    <row r="174" spans="1:33" x14ac:dyDescent="0.25">
      <c r="A174" s="24"/>
      <c r="B174" s="25">
        <v>40989</v>
      </c>
      <c r="C174" s="26">
        <f>+VLOOKUP(B174,'Data from AGSI_Europe'!D:G,3,FALSE)</f>
        <v>48.54</v>
      </c>
      <c r="D174" s="24"/>
      <c r="E174" s="25">
        <v>41355</v>
      </c>
      <c r="F174" s="26">
        <f>+VLOOKUP(E174,'Data from AGSI_Europe'!D:G,3,FALSE)</f>
        <v>31.82</v>
      </c>
      <c r="G174" s="24"/>
      <c r="H174" s="25">
        <v>41720</v>
      </c>
      <c r="I174" s="26">
        <f>+VLOOKUP(H174,'Data from AGSI_Europe'!D:G,3,FALSE)</f>
        <v>49.34</v>
      </c>
      <c r="J174" s="24"/>
      <c r="K174" s="25">
        <v>42085</v>
      </c>
      <c r="L174" s="26">
        <f>+VLOOKUP(K174,'Data from AGSI_Europe'!D:G,3,FALSE)</f>
        <v>29.84</v>
      </c>
      <c r="M174" s="24"/>
      <c r="N174" s="25">
        <v>42450</v>
      </c>
      <c r="O174" s="26">
        <f>+VLOOKUP(N174,'Data from AGSI_Europe'!D:G,3,FALSE)</f>
        <v>36.61</v>
      </c>
      <c r="P174" s="24"/>
      <c r="Q174" s="25">
        <v>42816</v>
      </c>
      <c r="R174" s="26">
        <f>+VLOOKUP(Q174,'Data from AGSI_Europe'!D:G,3,FALSE)</f>
        <v>25.89</v>
      </c>
      <c r="S174" s="24"/>
      <c r="T174" s="25">
        <v>43181</v>
      </c>
      <c r="U174" s="26">
        <f>+VLOOKUP(T174,'Data from AGSI_Europe'!D:G,3,FALSE)</f>
        <v>19.62</v>
      </c>
      <c r="W174" s="105">
        <v>43546</v>
      </c>
      <c r="X174" s="6">
        <f>+VLOOKUP(W174,'Data from AGSI_Europe'!D:G,3,FALSE)</f>
        <v>40.1</v>
      </c>
      <c r="Z174" s="105">
        <v>43911</v>
      </c>
      <c r="AA174" s="197">
        <f>+VLOOKUP(Z174,'Data from AGSI_Europe'!D:G,3,FALSE)</f>
        <v>55.8</v>
      </c>
      <c r="AB174" s="43"/>
      <c r="AC174" s="44"/>
    </row>
    <row r="175" spans="1:33" x14ac:dyDescent="0.25">
      <c r="A175" s="24"/>
      <c r="B175" s="25">
        <v>40990</v>
      </c>
      <c r="C175" s="26">
        <f>+VLOOKUP(B175,'Data from AGSI_Europe'!D:G,3,FALSE)</f>
        <v>48.58</v>
      </c>
      <c r="D175" s="24"/>
      <c r="E175" s="25">
        <v>41356</v>
      </c>
      <c r="F175" s="26">
        <f>+VLOOKUP(E175,'Data from AGSI_Europe'!D:G,3,FALSE)</f>
        <v>31.45</v>
      </c>
      <c r="G175" s="24"/>
      <c r="H175" s="25">
        <v>41721</v>
      </c>
      <c r="I175" s="26">
        <f>+VLOOKUP(H175,'Data from AGSI_Europe'!D:G,3,FALSE)</f>
        <v>49.19</v>
      </c>
      <c r="J175" s="24"/>
      <c r="K175" s="25">
        <v>42086</v>
      </c>
      <c r="L175" s="26">
        <f>+VLOOKUP(K175,'Data from AGSI_Europe'!D:G,3,FALSE)</f>
        <v>29.54</v>
      </c>
      <c r="M175" s="24"/>
      <c r="N175" s="25">
        <v>42451</v>
      </c>
      <c r="O175" s="26">
        <f>+VLOOKUP(N175,'Data from AGSI_Europe'!D:G,3,FALSE)</f>
        <v>36.39</v>
      </c>
      <c r="P175" s="24"/>
      <c r="Q175" s="25">
        <v>42817</v>
      </c>
      <c r="R175" s="26">
        <f>+VLOOKUP(Q175,'Data from AGSI_Europe'!D:G,3,FALSE)</f>
        <v>25.81</v>
      </c>
      <c r="S175" s="24"/>
      <c r="T175" s="25">
        <v>43182</v>
      </c>
      <c r="U175" s="26">
        <f>+VLOOKUP(T175,'Data from AGSI_Europe'!D:G,3,FALSE)</f>
        <v>19.25</v>
      </c>
      <c r="W175" s="4">
        <v>43547</v>
      </c>
      <c r="X175" s="6">
        <f>+VLOOKUP(W175,'Data from AGSI_Europe'!D:G,3,FALSE)</f>
        <v>40.25</v>
      </c>
      <c r="Z175" s="4">
        <v>43912</v>
      </c>
      <c r="AA175" s="197">
        <f>+VLOOKUP(Z175,'Data from AGSI_Europe'!D:G,3,FALSE)</f>
        <v>55.71</v>
      </c>
      <c r="AB175" s="43"/>
      <c r="AC175" s="44"/>
    </row>
    <row r="176" spans="1:33" x14ac:dyDescent="0.25">
      <c r="A176" s="24"/>
      <c r="B176" s="25">
        <v>40991</v>
      </c>
      <c r="C176" s="26">
        <f>+VLOOKUP(B176,'Data from AGSI_Europe'!D:G,3,FALSE)</f>
        <v>48.67</v>
      </c>
      <c r="D176" s="24"/>
      <c r="E176" s="25">
        <v>41357</v>
      </c>
      <c r="F176" s="26">
        <f>+VLOOKUP(E176,'Data from AGSI_Europe'!D:G,3,FALSE)</f>
        <v>31.03</v>
      </c>
      <c r="G176" s="24"/>
      <c r="H176" s="25">
        <v>41722</v>
      </c>
      <c r="I176" s="26">
        <f>+VLOOKUP(H176,'Data from AGSI_Europe'!D:G,3,FALSE)</f>
        <v>49.04</v>
      </c>
      <c r="J176" s="24"/>
      <c r="K176" s="25">
        <v>42087</v>
      </c>
      <c r="L176" s="26">
        <f>+VLOOKUP(K176,'Data from AGSI_Europe'!D:G,3,FALSE)</f>
        <v>29.27</v>
      </c>
      <c r="M176" s="24"/>
      <c r="N176" s="25">
        <v>42452</v>
      </c>
      <c r="O176" s="26">
        <f>+VLOOKUP(N176,'Data from AGSI_Europe'!D:G,3,FALSE)</f>
        <v>36.159999999999997</v>
      </c>
      <c r="P176" s="24"/>
      <c r="Q176" s="25">
        <v>42818</v>
      </c>
      <c r="R176" s="26">
        <f>+VLOOKUP(Q176,'Data from AGSI_Europe'!D:G,3,FALSE)</f>
        <v>25.72</v>
      </c>
      <c r="S176" s="24"/>
      <c r="T176" s="25">
        <v>43183</v>
      </c>
      <c r="U176" s="26">
        <f>+VLOOKUP(T176,'Data from AGSI_Europe'!D:G,3,FALSE)</f>
        <v>18.850000000000001</v>
      </c>
      <c r="W176" s="105">
        <v>43548</v>
      </c>
      <c r="X176" s="6">
        <f>+VLOOKUP(W176,'Data from AGSI_Europe'!D:G,3,FALSE)</f>
        <v>40.26</v>
      </c>
      <c r="Z176" s="105">
        <v>43913</v>
      </c>
      <c r="AA176" s="197">
        <f>+VLOOKUP(Z176,'Data from AGSI_Europe'!D:G,3,FALSE)</f>
        <v>55.45</v>
      </c>
      <c r="AB176" s="24"/>
      <c r="AC176" s="44"/>
    </row>
    <row r="177" spans="1:29" x14ac:dyDescent="0.25">
      <c r="A177" s="24"/>
      <c r="B177" s="25">
        <v>40992</v>
      </c>
      <c r="C177" s="26">
        <f>+VLOOKUP(B177,'Data from AGSI_Europe'!D:G,3,FALSE)</f>
        <v>48.8</v>
      </c>
      <c r="D177" s="42"/>
      <c r="E177" s="25">
        <v>41358</v>
      </c>
      <c r="F177" s="26">
        <f>+VLOOKUP(E177,'Data from AGSI_Europe'!D:G,3,FALSE)</f>
        <v>30.5</v>
      </c>
      <c r="G177" s="38"/>
      <c r="H177" s="25">
        <v>41723</v>
      </c>
      <c r="I177" s="26">
        <f>+VLOOKUP(H177,'Data from AGSI_Europe'!D:G,3,FALSE)</f>
        <v>48.81</v>
      </c>
      <c r="J177" s="38"/>
      <c r="K177" s="25">
        <v>42088</v>
      </c>
      <c r="L177" s="26">
        <f>+VLOOKUP(K177,'Data from AGSI_Europe'!D:G,3,FALSE)</f>
        <v>28.99</v>
      </c>
      <c r="M177" s="38"/>
      <c r="N177" s="25">
        <v>42453</v>
      </c>
      <c r="O177" s="26">
        <f>+VLOOKUP(N177,'Data from AGSI_Europe'!D:G,3,FALSE)</f>
        <v>35.97</v>
      </c>
      <c r="P177" s="42"/>
      <c r="Q177" s="25">
        <v>42819</v>
      </c>
      <c r="R177" s="26">
        <f>+VLOOKUP(Q177,'Data from AGSI_Europe'!D:G,3,FALSE)</f>
        <v>25.77</v>
      </c>
      <c r="S177" s="38"/>
      <c r="T177" s="25">
        <v>43184</v>
      </c>
      <c r="U177" s="38">
        <f>+VLOOKUP(T177,'Data from AGSI_Europe'!D:G,3,FALSE)</f>
        <v>19.010000000000002</v>
      </c>
      <c r="V177" s="38"/>
      <c r="W177" s="4">
        <v>43549</v>
      </c>
      <c r="X177" s="6">
        <f>+VLOOKUP(W177,'Data from AGSI_Europe'!D:G,3,FALSE)</f>
        <v>40.47</v>
      </c>
      <c r="Z177" s="4">
        <v>43914</v>
      </c>
      <c r="AA177" s="197">
        <f>+VLOOKUP(Z177,'Data from AGSI_Europe'!D:G,3,FALSE)</f>
        <v>55.22</v>
      </c>
      <c r="AB177" s="43"/>
      <c r="AC177" s="44"/>
    </row>
    <row r="178" spans="1:29" x14ac:dyDescent="0.25">
      <c r="A178" s="24"/>
      <c r="B178" s="25">
        <v>40993</v>
      </c>
      <c r="C178" s="26">
        <f>+VLOOKUP(B178,'Data from AGSI_Europe'!D:G,3,FALSE)</f>
        <v>48.97</v>
      </c>
      <c r="D178" s="38"/>
      <c r="E178" s="25">
        <v>41359</v>
      </c>
      <c r="F178" s="26">
        <f>+VLOOKUP(E178,'Data from AGSI_Europe'!D:G,3,FALSE)</f>
        <v>29.95</v>
      </c>
      <c r="G178" s="24"/>
      <c r="H178" s="25">
        <v>41724</v>
      </c>
      <c r="I178" s="26">
        <f>+VLOOKUP(H178,'Data from AGSI_Europe'!D:G,3,FALSE)</f>
        <v>48.61</v>
      </c>
      <c r="J178" s="24"/>
      <c r="K178" s="25">
        <v>42089</v>
      </c>
      <c r="L178" s="26">
        <f>+VLOOKUP(K178,'Data from AGSI_Europe'!D:G,3,FALSE)</f>
        <v>28.74</v>
      </c>
      <c r="M178" s="24"/>
      <c r="N178" s="25">
        <v>42454</v>
      </c>
      <c r="O178" s="26">
        <f>+VLOOKUP(N178,'Data from AGSI_Europe'!D:G,3,FALSE)</f>
        <v>35.85</v>
      </c>
      <c r="P178" s="38"/>
      <c r="Q178" s="25">
        <v>42820</v>
      </c>
      <c r="R178" s="26">
        <f>+VLOOKUP(Q178,'Data from AGSI_Europe'!D:G,3,FALSE)</f>
        <v>25.79</v>
      </c>
      <c r="S178" s="24"/>
      <c r="T178" s="25">
        <v>43185</v>
      </c>
      <c r="U178" s="26">
        <f>+VLOOKUP(T178,'Data from AGSI_Europe'!D:G,3,FALSE)</f>
        <v>18.79</v>
      </c>
      <c r="W178" s="105">
        <v>43550</v>
      </c>
      <c r="X178" s="6">
        <f>+VLOOKUP(W178,'Data from AGSI_Europe'!D:G,3,FALSE)</f>
        <v>40.42</v>
      </c>
      <c r="Z178" s="105">
        <v>43915</v>
      </c>
      <c r="AA178" s="197">
        <f>+VLOOKUP(Z178,'Data from AGSI_Europe'!D:G,3,FALSE)</f>
        <v>54.94</v>
      </c>
      <c r="AB178" s="43"/>
      <c r="AC178" s="44"/>
    </row>
    <row r="179" spans="1:29" x14ac:dyDescent="0.25">
      <c r="A179" s="24"/>
      <c r="B179" s="25">
        <v>40994</v>
      </c>
      <c r="C179" s="26">
        <f>+VLOOKUP(B179,'Data from AGSI_Europe'!D:G,3,FALSE)</f>
        <v>49.05</v>
      </c>
      <c r="D179" s="24"/>
      <c r="E179" s="25">
        <v>41360</v>
      </c>
      <c r="F179" s="26">
        <f>+VLOOKUP(E179,'Data from AGSI_Europe'!D:G,3,FALSE)</f>
        <v>29.45</v>
      </c>
      <c r="G179" s="24"/>
      <c r="H179" s="25">
        <v>41725</v>
      </c>
      <c r="I179" s="26">
        <f>+VLOOKUP(H179,'Data from AGSI_Europe'!D:G,3,FALSE)</f>
        <v>48.47</v>
      </c>
      <c r="J179" s="24"/>
      <c r="K179" s="25">
        <v>42090</v>
      </c>
      <c r="L179" s="26">
        <f>+VLOOKUP(K179,'Data from AGSI_Europe'!D:G,3,FALSE)</f>
        <v>28.51</v>
      </c>
      <c r="M179" s="24"/>
      <c r="N179" s="25">
        <v>42455</v>
      </c>
      <c r="O179" s="26">
        <f>+VLOOKUP(N179,'Data from AGSI_Europe'!D:G,3,FALSE)</f>
        <v>35.840000000000003</v>
      </c>
      <c r="P179" s="24"/>
      <c r="Q179" s="25">
        <v>42821</v>
      </c>
      <c r="R179" s="26">
        <f>+VLOOKUP(Q179,'Data from AGSI_Europe'!D:G,3,FALSE)</f>
        <v>25.7</v>
      </c>
      <c r="S179" s="24"/>
      <c r="T179" s="25">
        <v>43186</v>
      </c>
      <c r="U179" s="26">
        <f>+VLOOKUP(T179,'Data from AGSI_Europe'!D:G,3,FALSE)</f>
        <v>18.53</v>
      </c>
      <c r="W179" s="4">
        <v>43551</v>
      </c>
      <c r="X179" s="6">
        <f>+VLOOKUP(W179,'Data from AGSI_Europe'!D:G,3,FALSE)</f>
        <v>40.340000000000003</v>
      </c>
      <c r="Z179" s="4">
        <v>43916</v>
      </c>
      <c r="AA179" s="197">
        <f>+VLOOKUP(Z179,'Data from AGSI_Europe'!D:G,3,FALSE)</f>
        <v>54.7</v>
      </c>
      <c r="AB179" s="24"/>
      <c r="AC179" s="44"/>
    </row>
    <row r="180" spans="1:29" x14ac:dyDescent="0.25">
      <c r="A180" s="24"/>
      <c r="B180" s="25">
        <v>40995</v>
      </c>
      <c r="C180" s="26">
        <f>+VLOOKUP(B180,'Data from AGSI_Europe'!D:G,3,FALSE)</f>
        <v>49.11</v>
      </c>
      <c r="D180" s="24"/>
      <c r="E180" s="25">
        <v>41361</v>
      </c>
      <c r="F180" s="26">
        <f>+VLOOKUP(E180,'Data from AGSI_Europe'!D:G,3,FALSE)</f>
        <v>29.01</v>
      </c>
      <c r="G180" s="24"/>
      <c r="H180" s="25">
        <v>41726</v>
      </c>
      <c r="I180" s="26">
        <f>+VLOOKUP(H180,'Data from AGSI_Europe'!D:G,3,FALSE)</f>
        <v>48.44</v>
      </c>
      <c r="J180" s="24"/>
      <c r="K180" s="25">
        <v>42091</v>
      </c>
      <c r="L180" s="26">
        <f>+VLOOKUP(K180,'Data from AGSI_Europe'!D:G,3,FALSE)</f>
        <v>28.42</v>
      </c>
      <c r="M180" s="24"/>
      <c r="N180" s="25">
        <v>42456</v>
      </c>
      <c r="O180" s="26">
        <f>+VLOOKUP(N180,'Data from AGSI_Europe'!D:G,3,FALSE)</f>
        <v>35.81</v>
      </c>
      <c r="P180" s="24"/>
      <c r="Q180" s="25">
        <v>42822</v>
      </c>
      <c r="R180" s="26">
        <f>+VLOOKUP(Q180,'Data from AGSI_Europe'!D:G,3,FALSE)</f>
        <v>25.66</v>
      </c>
      <c r="S180" s="24"/>
      <c r="T180" s="25">
        <v>43187</v>
      </c>
      <c r="U180" s="26">
        <f>+VLOOKUP(T180,'Data from AGSI_Europe'!D:G,3,FALSE)</f>
        <v>18.34</v>
      </c>
      <c r="W180" s="105">
        <v>43552</v>
      </c>
      <c r="X180" s="6">
        <f>+VLOOKUP(W180,'Data from AGSI_Europe'!D:G,3,FALSE)</f>
        <v>40.32</v>
      </c>
      <c r="Z180" s="105">
        <v>43917</v>
      </c>
      <c r="AA180" s="197">
        <f>+VLOOKUP(Z180,'Data from AGSI_Europe'!D:G,3,FALSE)</f>
        <v>54.56</v>
      </c>
      <c r="AB180" s="24"/>
      <c r="AC180" s="24"/>
    </row>
    <row r="181" spans="1:29" x14ac:dyDescent="0.25">
      <c r="A181" s="24"/>
      <c r="B181" s="25">
        <v>40996</v>
      </c>
      <c r="C181" s="26">
        <f>+VLOOKUP(B181,'Data from AGSI_Europe'!D:G,3,FALSE)</f>
        <v>49.19</v>
      </c>
      <c r="D181" s="24"/>
      <c r="E181" s="25">
        <v>41362</v>
      </c>
      <c r="F181" s="26">
        <f>+VLOOKUP(E181,'Data from AGSI_Europe'!D:G,3,FALSE)</f>
        <v>28.66</v>
      </c>
      <c r="G181" s="24"/>
      <c r="H181" s="25">
        <v>41727</v>
      </c>
      <c r="I181" s="26">
        <f>+VLOOKUP(H181,'Data from AGSI_Europe'!D:G,3,FALSE)</f>
        <v>48.54</v>
      </c>
      <c r="J181" s="24"/>
      <c r="K181" s="25">
        <v>42092</v>
      </c>
      <c r="L181" s="26">
        <f>+VLOOKUP(K181,'Data from AGSI_Europe'!D:G,3,FALSE)</f>
        <v>28.37</v>
      </c>
      <c r="M181" s="24"/>
      <c r="N181" s="25">
        <v>42457</v>
      </c>
      <c r="O181" s="26">
        <f>+VLOOKUP(N181,'Data from AGSI_Europe'!D:G,3,FALSE)</f>
        <v>35.770000000000003</v>
      </c>
      <c r="P181" s="24"/>
      <c r="Q181" s="25">
        <v>42823</v>
      </c>
      <c r="R181" s="26">
        <f>+VLOOKUP(Q181,'Data from AGSI_Europe'!D:G,3,FALSE)</f>
        <v>25.68</v>
      </c>
      <c r="S181" s="24"/>
      <c r="T181" s="25">
        <v>43188</v>
      </c>
      <c r="U181" s="26">
        <f>+VLOOKUP(T181,'Data from AGSI_Europe'!D:G,3,FALSE)</f>
        <v>18.2</v>
      </c>
      <c r="W181" s="4">
        <v>43553</v>
      </c>
      <c r="X181" s="6">
        <f>+VLOOKUP(W181,'Data from AGSI_Europe'!D:G,3,FALSE)</f>
        <v>40.46</v>
      </c>
      <c r="Z181" s="4">
        <v>43918</v>
      </c>
      <c r="AA181" s="197">
        <f>+VLOOKUP(Z181,'Data from AGSI_Europe'!D:G,3,FALSE)</f>
        <v>54.58</v>
      </c>
      <c r="AB181" s="24"/>
      <c r="AC181" s="24"/>
    </row>
    <row r="182" spans="1:29" x14ac:dyDescent="0.25">
      <c r="A182" s="24"/>
      <c r="B182" s="25">
        <v>40997</v>
      </c>
      <c r="C182" s="26">
        <f>+VLOOKUP(B182,'Data from AGSI_Europe'!D:G,3,FALSE)</f>
        <v>49.28</v>
      </c>
      <c r="D182" s="24"/>
      <c r="E182" s="25">
        <v>41363</v>
      </c>
      <c r="F182" s="26">
        <f>+VLOOKUP(E182,'Data from AGSI_Europe'!D:G,3,FALSE)</f>
        <v>28.44</v>
      </c>
      <c r="G182" s="24"/>
      <c r="H182" s="25">
        <v>41728</v>
      </c>
      <c r="I182" s="26">
        <f>+VLOOKUP(H182,'Data from AGSI_Europe'!D:G,3,FALSE)</f>
        <v>48.7</v>
      </c>
      <c r="J182" s="24"/>
      <c r="K182" s="25">
        <v>42093</v>
      </c>
      <c r="L182" s="26">
        <f>+VLOOKUP(K182,'Data from AGSI_Europe'!D:G,3,FALSE)</f>
        <v>28.21</v>
      </c>
      <c r="M182" s="24"/>
      <c r="N182" s="25">
        <v>42458</v>
      </c>
      <c r="O182" s="26">
        <f>+VLOOKUP(N182,'Data from AGSI_Europe'!D:G,3,FALSE)</f>
        <v>35.67</v>
      </c>
      <c r="P182" s="24"/>
      <c r="Q182" s="25">
        <v>42824</v>
      </c>
      <c r="R182" s="26">
        <f>+VLOOKUP(Q182,'Data from AGSI_Europe'!D:G,3,FALSE)</f>
        <v>25.76</v>
      </c>
      <c r="S182" s="24"/>
      <c r="T182" s="25">
        <v>43189</v>
      </c>
      <c r="U182" s="26">
        <f>+VLOOKUP(T182,'Data from AGSI_Europe'!D:G,3,FALSE)</f>
        <v>18.059999999999999</v>
      </c>
      <c r="W182" s="105">
        <v>43554</v>
      </c>
      <c r="X182" s="6">
        <f>+VLOOKUP(W182,'Data from AGSI_Europe'!D:G,3,FALSE)</f>
        <v>40.659999999999997</v>
      </c>
      <c r="Z182" s="105">
        <v>43919</v>
      </c>
      <c r="AA182" s="197">
        <f>+VLOOKUP(Z182,'Data from AGSI_Europe'!D:G,3,FALSE)</f>
        <v>54.47</v>
      </c>
      <c r="AB182" s="24"/>
      <c r="AC182" s="24"/>
    </row>
    <row r="183" spans="1:29" x14ac:dyDescent="0.25">
      <c r="B183" s="4">
        <v>40998</v>
      </c>
      <c r="C183" s="8">
        <f>+VLOOKUP(B183,'Data from AGSI_Europe'!D:G,3,FALSE)</f>
        <v>49.41</v>
      </c>
      <c r="E183" s="4">
        <v>41364</v>
      </c>
      <c r="F183" s="10">
        <f>+VLOOKUP(E183,'Data from AGSI_Europe'!D:G,3,FALSE)</f>
        <v>28.25</v>
      </c>
      <c r="H183" s="4">
        <v>41729</v>
      </c>
      <c r="I183" s="11">
        <f>+VLOOKUP(H183,'Data from AGSI_Europe'!D:G,3,FALSE)</f>
        <v>48.79</v>
      </c>
      <c r="K183" s="4">
        <v>42094</v>
      </c>
      <c r="L183" s="9">
        <f>+VLOOKUP(K183,'Data from AGSI_Europe'!D:G,3,FALSE)</f>
        <v>28.01</v>
      </c>
      <c r="N183" s="4">
        <v>42459</v>
      </c>
      <c r="O183" s="12">
        <f>+VLOOKUP(N183,'Data from AGSI_Europe'!D:G,3,FALSE)</f>
        <v>35.58</v>
      </c>
      <c r="Q183" s="4">
        <v>42825</v>
      </c>
      <c r="R183" s="13">
        <f>+VLOOKUP(Q183,'Data from AGSI_Europe'!D:G,3,FALSE)</f>
        <v>25.77</v>
      </c>
      <c r="T183" s="4">
        <v>43190</v>
      </c>
      <c r="U183" s="14">
        <f>+VLOOKUP(T183,'Data from AGSI_Europe'!D:G,3,FALSE)</f>
        <v>18.739999999999998</v>
      </c>
      <c r="V183" s="104"/>
      <c r="W183" s="4">
        <v>43555</v>
      </c>
      <c r="X183" s="184">
        <f>+VLOOKUP(W183,'Data from AGSI_Europe'!D:G,3,FALSE)</f>
        <v>40.44</v>
      </c>
      <c r="Y183" s="184"/>
      <c r="Z183" s="4">
        <v>43920</v>
      </c>
      <c r="AA183" s="197">
        <f>+VLOOKUP(Z183,'Data from AGSI_Europe'!D:G,3,FALSE)</f>
        <v>54.23</v>
      </c>
      <c r="AB183" s="99"/>
      <c r="AC183" s="100"/>
    </row>
    <row r="184" spans="1:29" x14ac:dyDescent="0.25">
      <c r="B184" s="4">
        <v>40999</v>
      </c>
      <c r="C184" s="8">
        <f>+VLOOKUP(B184,'Data from AGSI_Europe'!D:G,3,FALSE)</f>
        <v>49.53</v>
      </c>
      <c r="E184" s="4"/>
      <c r="N184" s="4">
        <v>42460</v>
      </c>
      <c r="O184" s="12">
        <f>+VLOOKUP(N184,'Data from AGSI_Europe'!D:G,3,FALSE)</f>
        <v>35.29</v>
      </c>
      <c r="T184" s="4">
        <v>43191</v>
      </c>
      <c r="W184" s="105">
        <v>43556</v>
      </c>
      <c r="X184" s="6">
        <f>+VLOOKUP(W184,'Data from AGSI_Europe'!D:G,3,FALSE)</f>
        <v>43.03</v>
      </c>
      <c r="Z184" s="105">
        <v>43921</v>
      </c>
      <c r="AA184" s="200">
        <f>+VLOOKUP(Z184,'Data from AGSI_Europe'!D:G,3,FALSE)</f>
        <v>53.91</v>
      </c>
      <c r="AB184" s="25"/>
      <c r="AC184" s="24"/>
    </row>
    <row r="185" spans="1:29" x14ac:dyDescent="0.25">
      <c r="Z185" s="4">
        <v>43922</v>
      </c>
      <c r="AA185" s="197">
        <f>+VLOOKUP(Z185,'Data from AGSI_Europe'!D:G,3,FALSE)</f>
        <v>54.11</v>
      </c>
    </row>
    <row r="199" spans="27:27" x14ac:dyDescent="0.25">
      <c r="AA199" s="2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DAE0-BE42-4FC5-85A1-E02C507DAE9B}">
  <dimension ref="A1:AO184"/>
  <sheetViews>
    <sheetView showGridLines="0" topLeftCell="I1" zoomScale="70" zoomScaleNormal="70" workbookViewId="0">
      <selection activeCell="AB8" sqref="AB8"/>
    </sheetView>
  </sheetViews>
  <sheetFormatPr defaultRowHeight="15" x14ac:dyDescent="0.25"/>
  <cols>
    <col min="2" max="2" width="10.7109375" bestFit="1" customWidth="1"/>
    <col min="3" max="3" width="9.140625" style="6"/>
    <col min="4" max="4" width="11.7109375" bestFit="1" customWidth="1"/>
    <col min="5" max="5" width="12" bestFit="1" customWidth="1"/>
    <col min="6" max="6" width="8.28515625" style="6" bestFit="1" customWidth="1"/>
    <col min="7" max="7" width="13.140625" bestFit="1" customWidth="1"/>
    <col min="8" max="8" width="12" bestFit="1" customWidth="1"/>
    <col min="9" max="9" width="8.28515625" style="6" bestFit="1" customWidth="1"/>
    <col min="10" max="10" width="11.7109375" bestFit="1" customWidth="1"/>
    <col min="11" max="11" width="12" bestFit="1" customWidth="1"/>
    <col min="12" max="12" width="8.28515625" style="6" bestFit="1" customWidth="1"/>
    <col min="13" max="13" width="13.140625" bestFit="1" customWidth="1"/>
    <col min="14" max="14" width="12" bestFit="1" customWidth="1"/>
    <col min="15" max="15" width="8.28515625" style="6" bestFit="1" customWidth="1"/>
    <col min="16" max="16" width="13.140625" bestFit="1" customWidth="1"/>
    <col min="17" max="17" width="12" bestFit="1" customWidth="1"/>
    <col min="18" max="18" width="8.28515625" style="6" bestFit="1" customWidth="1"/>
    <col min="19" max="19" width="11.7109375" bestFit="1" customWidth="1"/>
    <col min="20" max="20" width="12" bestFit="1" customWidth="1"/>
    <col min="21" max="21" width="8.28515625" style="6" bestFit="1" customWidth="1"/>
    <col min="23" max="23" width="12" bestFit="1" customWidth="1"/>
    <col min="24" max="24" width="13.140625" bestFit="1" customWidth="1"/>
    <col min="25" max="25" width="9.140625" customWidth="1"/>
    <col min="26" max="26" width="12" bestFit="1" customWidth="1"/>
    <col min="27" max="27" width="9.140625" customWidth="1"/>
    <col min="28" max="28" width="18.85546875" bestFit="1" customWidth="1"/>
    <col min="29" max="30" width="13.5703125" bestFit="1" customWidth="1"/>
    <col min="31" max="31" width="20" bestFit="1" customWidth="1"/>
    <col min="32" max="32" width="17.42578125" bestFit="1" customWidth="1"/>
    <col min="33" max="33" width="14" bestFit="1" customWidth="1"/>
  </cols>
  <sheetData>
    <row r="1" spans="2:41" s="6" customFormat="1" ht="45" x14ac:dyDescent="0.25">
      <c r="B1" s="8" t="s">
        <v>7</v>
      </c>
      <c r="C1" s="6" t="s">
        <v>38</v>
      </c>
      <c r="D1" s="7"/>
      <c r="E1" s="10" t="s">
        <v>10</v>
      </c>
      <c r="F1" s="6" t="s">
        <v>38</v>
      </c>
      <c r="G1" s="7"/>
      <c r="H1" s="11" t="s">
        <v>12</v>
      </c>
      <c r="I1" s="6" t="s">
        <v>38</v>
      </c>
      <c r="J1" s="7"/>
      <c r="K1" s="9" t="s">
        <v>13</v>
      </c>
      <c r="L1" s="6" t="s">
        <v>38</v>
      </c>
      <c r="M1" s="7"/>
      <c r="N1" s="12" t="s">
        <v>14</v>
      </c>
      <c r="O1" s="6" t="s">
        <v>38</v>
      </c>
      <c r="P1" s="7"/>
      <c r="Q1" s="13" t="s">
        <v>15</v>
      </c>
      <c r="R1" s="6" t="s">
        <v>38</v>
      </c>
      <c r="S1" s="7"/>
      <c r="T1" s="14" t="s">
        <v>16</v>
      </c>
      <c r="U1" s="6" t="s">
        <v>38</v>
      </c>
      <c r="W1" s="177" t="s">
        <v>59</v>
      </c>
      <c r="X1" s="6" t="s">
        <v>38</v>
      </c>
      <c r="Z1" s="193" t="s">
        <v>63</v>
      </c>
      <c r="AA1" s="6" t="s">
        <v>38</v>
      </c>
      <c r="AC1"/>
      <c r="AD1"/>
      <c r="AE1" s="48" t="s">
        <v>39</v>
      </c>
      <c r="AF1" s="49" t="s">
        <v>40</v>
      </c>
      <c r="AG1" s="50" t="s">
        <v>41</v>
      </c>
      <c r="AH1"/>
      <c r="AI1"/>
      <c r="AJ1"/>
      <c r="AK1"/>
      <c r="AL1"/>
      <c r="AM1"/>
      <c r="AN1"/>
      <c r="AO1"/>
    </row>
    <row r="2" spans="2:41" x14ac:dyDescent="0.25">
      <c r="B2" s="4">
        <v>40817</v>
      </c>
      <c r="C2" s="58">
        <f>+VLOOKUP(B2,'Data from AGSI_Europe'!D:G,2,FALSE)</f>
        <v>601.73</v>
      </c>
      <c r="E2" s="4">
        <v>41183</v>
      </c>
      <c r="F2" s="64">
        <f>+VLOOKUP(E2,'Data from AGSI_Europe'!D:G,2,FALSE)</f>
        <v>716.23929999999996</v>
      </c>
      <c r="H2" s="4">
        <v>41548</v>
      </c>
      <c r="I2" s="70">
        <f>+VLOOKUP(H2,'Data from AGSI_Europe'!D:G,2,FALSE)</f>
        <v>724.13009999999997</v>
      </c>
      <c r="K2" s="4">
        <v>41913</v>
      </c>
      <c r="L2" s="71">
        <f>+VLOOKUP(K2,'Data from AGSI_Europe'!D:G,2,FALSE)</f>
        <v>867.41480000000001</v>
      </c>
      <c r="N2" s="4">
        <v>42278</v>
      </c>
      <c r="O2" s="72">
        <f>+VLOOKUP(N2,'Data from AGSI_Europe'!D:G,2,FALSE)</f>
        <v>838.58019999999999</v>
      </c>
      <c r="Q2" s="4">
        <v>42644</v>
      </c>
      <c r="R2" s="73">
        <f>+VLOOKUP(Q2,'Data from AGSI_Europe'!D:G,2,FALSE)</f>
        <v>972.85799999999995</v>
      </c>
      <c r="T2" s="4">
        <v>43009</v>
      </c>
      <c r="U2" s="74">
        <f>+VLOOKUP(T2,'Data from AGSI_Europe'!D:G,2,FALSE)</f>
        <v>903.79290000000003</v>
      </c>
      <c r="W2" s="4">
        <v>43374</v>
      </c>
      <c r="X2" s="177">
        <f>+VLOOKUP(W2,'Data from AGSI_Europe'!D:G,2,FALSE)</f>
        <v>898.78459999999995</v>
      </c>
      <c r="Z2" s="4">
        <v>43739</v>
      </c>
      <c r="AA2" s="193">
        <f>+VLOOKUP(Z2,'Data from AGSI_Europe'!D:G,2,FALSE)</f>
        <v>1063.1758</v>
      </c>
      <c r="AD2" s="51" t="s">
        <v>7</v>
      </c>
      <c r="AE2" s="175">
        <f>+C2</f>
        <v>601.73</v>
      </c>
      <c r="AF2" s="175">
        <f>+C184</f>
        <v>331.27409999999998</v>
      </c>
      <c r="AG2" s="175">
        <f>+ABS(AF2-AE2)</f>
        <v>270.45590000000004</v>
      </c>
    </row>
    <row r="3" spans="2:41" x14ac:dyDescent="0.25">
      <c r="B3" s="4">
        <v>40818</v>
      </c>
      <c r="C3" s="59">
        <f>+VLOOKUP(B3,'Data from AGSI_Europe'!D:G,2,FALSE)</f>
        <v>602.39139999999998</v>
      </c>
      <c r="E3" s="4">
        <v>41184</v>
      </c>
      <c r="F3" s="65">
        <f>+VLOOKUP(E3,'Data from AGSI_Europe'!D:G,2,FALSE)</f>
        <v>717.23159999999996</v>
      </c>
      <c r="H3" s="4">
        <v>41549</v>
      </c>
      <c r="I3" s="65">
        <f>+VLOOKUP(H3,'Data from AGSI_Europe'!D:G,2,FALSE)</f>
        <v>725.5222</v>
      </c>
      <c r="K3" s="4">
        <v>41914</v>
      </c>
      <c r="L3" s="65">
        <f>+VLOOKUP(K3,'Data from AGSI_Europe'!D:G,2,FALSE)</f>
        <v>868.55709999999999</v>
      </c>
      <c r="N3" s="4">
        <v>42279</v>
      </c>
      <c r="O3" s="65">
        <f>+VLOOKUP(N3,'Data from AGSI_Europe'!D:G,2,FALSE)</f>
        <v>840.33810000000005</v>
      </c>
      <c r="Q3" s="4">
        <v>42645</v>
      </c>
      <c r="R3" s="65">
        <f>+VLOOKUP(Q3,'Data from AGSI_Europe'!D:G,2,FALSE)</f>
        <v>974.81709999999998</v>
      </c>
      <c r="T3" s="4">
        <v>43010</v>
      </c>
      <c r="U3" s="65">
        <f>+VLOOKUP(T3,'Data from AGSI_Europe'!D:G,2,FALSE)</f>
        <v>905.98180000000002</v>
      </c>
      <c r="W3" s="4">
        <v>43375</v>
      </c>
      <c r="X3" s="65">
        <f>+VLOOKUP(W3,'Data from AGSI_Europe'!D:G,2,FALSE)</f>
        <v>900.35770000000002</v>
      </c>
      <c r="Z3" s="4">
        <v>43740</v>
      </c>
      <c r="AA3" s="65">
        <f>+VLOOKUP(Z3,'Data from AGSI_Europe'!D:G,2,FALSE)</f>
        <v>1064.5045</v>
      </c>
      <c r="AD3" s="52" t="s">
        <v>10</v>
      </c>
      <c r="AE3" s="81">
        <f>+F2</f>
        <v>716.23929999999996</v>
      </c>
      <c r="AF3" s="81">
        <f>+F183</f>
        <v>222.77170000000001</v>
      </c>
      <c r="AG3" s="81">
        <f t="shared" ref="AG3:AG7" si="0">+ABS(AF3-AE3)</f>
        <v>493.46759999999995</v>
      </c>
    </row>
    <row r="4" spans="2:41" x14ac:dyDescent="0.25">
      <c r="B4" s="4">
        <v>40819</v>
      </c>
      <c r="C4" s="59">
        <f>+VLOOKUP(B4,'Data from AGSI_Europe'!D:G,2,FALSE)</f>
        <v>602.93780000000004</v>
      </c>
      <c r="E4" s="4">
        <v>41185</v>
      </c>
      <c r="F4" s="65">
        <f>+VLOOKUP(E4,'Data from AGSI_Europe'!D:G,2,FALSE)</f>
        <v>718.45590000000004</v>
      </c>
      <c r="H4" s="4">
        <v>41550</v>
      </c>
      <c r="I4" s="65">
        <f>+VLOOKUP(H4,'Data from AGSI_Europe'!D:G,2,FALSE)</f>
        <v>726.97709999999995</v>
      </c>
      <c r="K4" s="4">
        <v>41915</v>
      </c>
      <c r="L4" s="65">
        <f>+VLOOKUP(K4,'Data from AGSI_Europe'!D:G,2,FALSE)</f>
        <v>869.87729999999999</v>
      </c>
      <c r="N4" s="4">
        <v>42280</v>
      </c>
      <c r="O4" s="65">
        <f>+VLOOKUP(N4,'Data from AGSI_Europe'!D:G,2,FALSE)</f>
        <v>842.7296</v>
      </c>
      <c r="Q4" s="4">
        <v>42646</v>
      </c>
      <c r="R4" s="65">
        <f>+VLOOKUP(Q4,'Data from AGSI_Europe'!D:G,2,FALSE)</f>
        <v>976.13440000000003</v>
      </c>
      <c r="T4" s="4">
        <v>43011</v>
      </c>
      <c r="U4" s="65">
        <f>+VLOOKUP(T4,'Data from AGSI_Europe'!D:G,2,FALSE)</f>
        <v>907.8578</v>
      </c>
      <c r="W4" s="4">
        <v>43376</v>
      </c>
      <c r="X4" s="65">
        <f>+VLOOKUP(W4,'Data from AGSI_Europe'!D:G,2,FALSE)</f>
        <v>902.03250000000003</v>
      </c>
      <c r="Z4" s="4">
        <v>43741</v>
      </c>
      <c r="AA4" s="65">
        <f>+VLOOKUP(Z4,'Data from AGSI_Europe'!D:G,2,FALSE)</f>
        <v>1064.6929</v>
      </c>
      <c r="AD4" s="53" t="s">
        <v>12</v>
      </c>
      <c r="AE4" s="81">
        <f>+I2</f>
        <v>724.13009999999997</v>
      </c>
      <c r="AF4" s="81">
        <f>+I183</f>
        <v>433.39620000000002</v>
      </c>
      <c r="AG4" s="81">
        <f t="shared" si="0"/>
        <v>290.73389999999995</v>
      </c>
    </row>
    <row r="5" spans="2:41" x14ac:dyDescent="0.25">
      <c r="B5" s="4">
        <v>40820</v>
      </c>
      <c r="C5" s="59">
        <f>+VLOOKUP(B5,'Data from AGSI_Europe'!D:G,2,FALSE)</f>
        <v>603.51</v>
      </c>
      <c r="E5" s="4">
        <v>41186</v>
      </c>
      <c r="F5" s="65">
        <f>+VLOOKUP(E5,'Data from AGSI_Europe'!D:G,2,FALSE)</f>
        <v>719.39290000000005</v>
      </c>
      <c r="H5" s="4">
        <v>41551</v>
      </c>
      <c r="I5" s="65">
        <f>+VLOOKUP(H5,'Data from AGSI_Europe'!D:G,2,FALSE)</f>
        <v>728.19780000000003</v>
      </c>
      <c r="K5" s="4">
        <v>41916</v>
      </c>
      <c r="L5" s="65">
        <f>+VLOOKUP(K5,'Data from AGSI_Europe'!D:G,2,FALSE)</f>
        <v>871.51220000000001</v>
      </c>
      <c r="N5" s="4">
        <v>42281</v>
      </c>
      <c r="O5" s="65">
        <f>+VLOOKUP(N5,'Data from AGSI_Europe'!D:G,2,FALSE)</f>
        <v>845.31740000000002</v>
      </c>
      <c r="Q5" s="4">
        <v>42647</v>
      </c>
      <c r="R5" s="65">
        <f>+VLOOKUP(Q5,'Data from AGSI_Europe'!D:G,2,FALSE)</f>
        <v>977.40909999999997</v>
      </c>
      <c r="T5" s="4">
        <v>43012</v>
      </c>
      <c r="U5" s="65">
        <f>+VLOOKUP(T5,'Data from AGSI_Europe'!D:G,2,FALSE)</f>
        <v>909.64570000000003</v>
      </c>
      <c r="W5" s="4">
        <v>43377</v>
      </c>
      <c r="X5" s="65">
        <f>+VLOOKUP(W5,'Data from AGSI_Europe'!D:G,2,FALSE)</f>
        <v>903.50189999999998</v>
      </c>
      <c r="Z5" s="4">
        <v>43742</v>
      </c>
      <c r="AA5" s="65">
        <f>+VLOOKUP(Z5,'Data from AGSI_Europe'!D:G,2,FALSE)</f>
        <v>1064.7743</v>
      </c>
      <c r="AD5" s="54" t="s">
        <v>13</v>
      </c>
      <c r="AE5" s="81">
        <f>+L2</f>
        <v>867.41480000000001</v>
      </c>
      <c r="AF5" s="81">
        <f>+L183</f>
        <v>274.55279999999999</v>
      </c>
      <c r="AG5" s="81">
        <f t="shared" si="0"/>
        <v>592.86200000000008</v>
      </c>
    </row>
    <row r="6" spans="2:41" x14ac:dyDescent="0.25">
      <c r="B6" s="4">
        <v>40821</v>
      </c>
      <c r="C6" s="59">
        <f>+VLOOKUP(B6,'Data from AGSI_Europe'!D:G,2,FALSE)</f>
        <v>604.13890000000004</v>
      </c>
      <c r="E6" s="4">
        <v>41187</v>
      </c>
      <c r="F6" s="65">
        <f>+VLOOKUP(E6,'Data from AGSI_Europe'!D:G,2,FALSE)</f>
        <v>720.65250000000003</v>
      </c>
      <c r="H6" s="4">
        <v>41552</v>
      </c>
      <c r="I6" s="65">
        <f>+VLOOKUP(H6,'Data from AGSI_Europe'!D:G,2,FALSE)</f>
        <v>730.06619999999998</v>
      </c>
      <c r="K6" s="4">
        <v>41917</v>
      </c>
      <c r="L6" s="65">
        <f>+VLOOKUP(K6,'Data from AGSI_Europe'!D:G,2,FALSE)</f>
        <v>873.17269999999996</v>
      </c>
      <c r="N6" s="4">
        <v>42282</v>
      </c>
      <c r="O6" s="65">
        <f>+VLOOKUP(N6,'Data from AGSI_Europe'!D:G,2,FALSE)</f>
        <v>847.05290000000002</v>
      </c>
      <c r="Q6" s="4">
        <v>42648</v>
      </c>
      <c r="R6" s="65">
        <f>+VLOOKUP(Q6,'Data from AGSI_Europe'!D:G,2,FALSE)</f>
        <v>978.75130000000001</v>
      </c>
      <c r="T6" s="4">
        <v>43013</v>
      </c>
      <c r="U6" s="65">
        <f>+VLOOKUP(T6,'Data from AGSI_Europe'!D:G,2,FALSE)</f>
        <v>912.56939999999997</v>
      </c>
      <c r="W6" s="4">
        <v>43378</v>
      </c>
      <c r="X6" s="65">
        <f>+VLOOKUP(W6,'Data from AGSI_Europe'!D:G,2,FALSE)</f>
        <v>905.51170000000002</v>
      </c>
      <c r="Z6" s="4">
        <v>43743</v>
      </c>
      <c r="AA6" s="65">
        <f>+VLOOKUP(Z6,'Data from AGSI_Europe'!D:G,2,FALSE)</f>
        <v>1066.0771999999999</v>
      </c>
      <c r="AD6" s="55" t="s">
        <v>14</v>
      </c>
      <c r="AE6" s="81">
        <f>+O2</f>
        <v>838.58019999999999</v>
      </c>
      <c r="AF6" s="81">
        <f>+O183</f>
        <v>364.06119999999999</v>
      </c>
      <c r="AG6" s="81">
        <f t="shared" si="0"/>
        <v>474.51900000000001</v>
      </c>
    </row>
    <row r="7" spans="2:41" x14ac:dyDescent="0.25">
      <c r="B7" s="4">
        <v>40822</v>
      </c>
      <c r="C7" s="59">
        <f>+VLOOKUP(B7,'Data from AGSI_Europe'!D:G,2,FALSE)</f>
        <v>604.57100000000003</v>
      </c>
      <c r="E7" s="4">
        <v>41188</v>
      </c>
      <c r="F7" s="65">
        <f>+VLOOKUP(E7,'Data from AGSI_Europe'!D:G,2,FALSE)</f>
        <v>722.12840000000006</v>
      </c>
      <c r="H7" s="4">
        <v>41553</v>
      </c>
      <c r="I7" s="65">
        <f>+VLOOKUP(H7,'Data from AGSI_Europe'!D:G,2,FALSE)</f>
        <v>732.14250000000004</v>
      </c>
      <c r="K7" s="4">
        <v>41918</v>
      </c>
      <c r="L7" s="65">
        <f>+VLOOKUP(K7,'Data from AGSI_Europe'!D:G,2,FALSE)</f>
        <v>873.91600000000005</v>
      </c>
      <c r="N7" s="4">
        <v>42283</v>
      </c>
      <c r="O7" s="65">
        <f>+VLOOKUP(N7,'Data from AGSI_Europe'!D:G,2,FALSE)</f>
        <v>849.15989999999999</v>
      </c>
      <c r="Q7" s="4">
        <v>42649</v>
      </c>
      <c r="R7" s="65">
        <f>+VLOOKUP(Q7,'Data from AGSI_Europe'!D:G,2,FALSE)</f>
        <v>979.01959999999997</v>
      </c>
      <c r="T7" s="4">
        <v>43014</v>
      </c>
      <c r="U7" s="65">
        <f>+VLOOKUP(T7,'Data from AGSI_Europe'!D:G,2,FALSE)</f>
        <v>913.79570000000001</v>
      </c>
      <c r="W7" s="4">
        <v>43379</v>
      </c>
      <c r="X7" s="65">
        <f>+VLOOKUP(W7,'Data from AGSI_Europe'!D:G,2,FALSE)</f>
        <v>908.52139999999997</v>
      </c>
      <c r="Z7" s="4">
        <v>43744</v>
      </c>
      <c r="AA7" s="65">
        <f>+VLOOKUP(Z7,'Data from AGSI_Europe'!D:G,2,FALSE)</f>
        <v>1067.6904</v>
      </c>
      <c r="AD7" s="56" t="s">
        <v>15</v>
      </c>
      <c r="AE7" s="81">
        <f>+R2</f>
        <v>972.85799999999995</v>
      </c>
      <c r="AF7" s="81">
        <f>+R183</f>
        <v>278.0514</v>
      </c>
      <c r="AG7" s="81">
        <f t="shared" si="0"/>
        <v>694.80659999999989</v>
      </c>
    </row>
    <row r="8" spans="2:41" x14ac:dyDescent="0.25">
      <c r="B8" s="4">
        <v>40823</v>
      </c>
      <c r="C8" s="59">
        <f>+VLOOKUP(B8,'Data from AGSI_Europe'!D:G,2,FALSE)</f>
        <v>604.99469999999997</v>
      </c>
      <c r="E8" s="4">
        <v>41189</v>
      </c>
      <c r="F8" s="65">
        <f>+VLOOKUP(E8,'Data from AGSI_Europe'!D:G,2,FALSE)</f>
        <v>723.44129999999996</v>
      </c>
      <c r="H8" s="4">
        <v>41554</v>
      </c>
      <c r="I8" s="65">
        <f>+VLOOKUP(H8,'Data from AGSI_Europe'!D:G,2,FALSE)</f>
        <v>733.63009999999997</v>
      </c>
      <c r="K8" s="4">
        <v>41919</v>
      </c>
      <c r="L8" s="65">
        <f>+VLOOKUP(K8,'Data from AGSI_Europe'!D:G,2,FALSE)</f>
        <v>874.16189999999995</v>
      </c>
      <c r="N8" s="4">
        <v>42284</v>
      </c>
      <c r="O8" s="65">
        <f>+VLOOKUP(N8,'Data from AGSI_Europe'!D:G,2,FALSE)</f>
        <v>850.93629999999996</v>
      </c>
      <c r="Q8" s="4">
        <v>42650</v>
      </c>
      <c r="R8" s="65">
        <f>+VLOOKUP(Q8,'Data from AGSI_Europe'!D:G,2,FALSE)</f>
        <v>978.97829999999999</v>
      </c>
      <c r="T8" s="4">
        <v>43015</v>
      </c>
      <c r="U8" s="65">
        <f>+VLOOKUP(T8,'Data from AGSI_Europe'!D:G,2,FALSE)</f>
        <v>915.79549999999995</v>
      </c>
      <c r="W8" s="4">
        <v>43380</v>
      </c>
      <c r="X8" s="65">
        <f>+VLOOKUP(W8,'Data from AGSI_Europe'!D:G,2,FALSE)</f>
        <v>911.40300000000002</v>
      </c>
      <c r="Z8" s="4">
        <v>43745</v>
      </c>
      <c r="AA8" s="65">
        <f>+VLOOKUP(Z8,'Data from AGSI_Europe'!D:G,2,FALSE)</f>
        <v>1067.1545000000001</v>
      </c>
      <c r="AD8" s="176" t="s">
        <v>16</v>
      </c>
      <c r="AE8" s="81">
        <f>+U2</f>
        <v>903.79290000000003</v>
      </c>
      <c r="AF8" s="81">
        <f>+U183</f>
        <v>191.1</v>
      </c>
      <c r="AG8" s="81">
        <f>+ABS(AF8-AE8)</f>
        <v>712.69290000000001</v>
      </c>
    </row>
    <row r="9" spans="2:41" x14ac:dyDescent="0.25">
      <c r="B9" s="4">
        <v>40824</v>
      </c>
      <c r="C9" s="59">
        <f>+VLOOKUP(B9,'Data from AGSI_Europe'!D:G,2,FALSE)</f>
        <v>605.66890000000001</v>
      </c>
      <c r="E9" s="4">
        <v>41190</v>
      </c>
      <c r="F9" s="65">
        <f>+VLOOKUP(E9,'Data from AGSI_Europe'!D:G,2,FALSE)</f>
        <v>724.0942</v>
      </c>
      <c r="H9" s="4">
        <v>41555</v>
      </c>
      <c r="I9" s="65">
        <f>+VLOOKUP(H9,'Data from AGSI_Europe'!D:G,2,FALSE)</f>
        <v>735.10069999999996</v>
      </c>
      <c r="K9" s="4">
        <v>41920</v>
      </c>
      <c r="L9" s="65">
        <f>+VLOOKUP(K9,'Data from AGSI_Europe'!D:G,2,FALSE)</f>
        <v>874.75609999999995</v>
      </c>
      <c r="N9" s="4">
        <v>42285</v>
      </c>
      <c r="O9" s="65">
        <f>+VLOOKUP(N9,'Data from AGSI_Europe'!D:G,2,FALSE)</f>
        <v>852.38490000000002</v>
      </c>
      <c r="Q9" s="4">
        <v>42651</v>
      </c>
      <c r="R9" s="65">
        <f>+VLOOKUP(Q9,'Data from AGSI_Europe'!D:G,2,FALSE)</f>
        <v>979.94330000000002</v>
      </c>
      <c r="T9" s="4">
        <v>43016</v>
      </c>
      <c r="U9" s="65">
        <f>+VLOOKUP(T9,'Data from AGSI_Europe'!D:G,2,FALSE)</f>
        <v>917.78579999999999</v>
      </c>
      <c r="W9" s="4">
        <v>43381</v>
      </c>
      <c r="X9" s="65">
        <f>+VLOOKUP(W9,'Data from AGSI_Europe'!D:G,2,FALSE)</f>
        <v>913.06399999999996</v>
      </c>
      <c r="Z9" s="4">
        <v>43746</v>
      </c>
      <c r="AA9" s="65">
        <f>+VLOOKUP(Z9,'Data from AGSI_Europe'!D:G,2,FALSE)</f>
        <v>1067.2244000000001</v>
      </c>
      <c r="AD9" s="219" t="s">
        <v>59</v>
      </c>
      <c r="AE9" s="81">
        <f>X2</f>
        <v>898.78459999999995</v>
      </c>
      <c r="AF9" s="81">
        <f>X183</f>
        <v>441.41129999999998</v>
      </c>
      <c r="AG9" s="81">
        <f>+ABS(AF9-AE9)</f>
        <v>457.37329999999997</v>
      </c>
    </row>
    <row r="10" spans="2:41" x14ac:dyDescent="0.25">
      <c r="B10" s="4">
        <v>40825</v>
      </c>
      <c r="C10" s="59">
        <f>+VLOOKUP(B10,'Data from AGSI_Europe'!D:G,2,FALSE)</f>
        <v>606.29600000000005</v>
      </c>
      <c r="E10" s="4">
        <v>41191</v>
      </c>
      <c r="F10" s="65">
        <f>+VLOOKUP(E10,'Data from AGSI_Europe'!D:G,2,FALSE)</f>
        <v>724.77480000000003</v>
      </c>
      <c r="H10" s="4">
        <v>41556</v>
      </c>
      <c r="I10" s="65">
        <f>+VLOOKUP(H10,'Data from AGSI_Europe'!D:G,2,FALSE)</f>
        <v>736.44330000000002</v>
      </c>
      <c r="K10" s="4">
        <v>41921</v>
      </c>
      <c r="L10" s="65">
        <f>+VLOOKUP(K10,'Data from AGSI_Europe'!D:G,2,FALSE)</f>
        <v>875.49860000000001</v>
      </c>
      <c r="N10" s="4">
        <v>42286</v>
      </c>
      <c r="O10" s="65">
        <f>+VLOOKUP(N10,'Data from AGSI_Europe'!D:G,2,FALSE)</f>
        <v>853.98779999999999</v>
      </c>
      <c r="Q10" s="4">
        <v>42652</v>
      </c>
      <c r="R10" s="65">
        <f>+VLOOKUP(Q10,'Data from AGSI_Europe'!D:G,2,FALSE)</f>
        <v>980.8922</v>
      </c>
      <c r="T10" s="4">
        <v>43017</v>
      </c>
      <c r="U10" s="65">
        <f>+VLOOKUP(T10,'Data from AGSI_Europe'!D:G,2,FALSE)</f>
        <v>918.25800000000004</v>
      </c>
      <c r="W10" s="4">
        <v>43382</v>
      </c>
      <c r="X10" s="65">
        <f>+VLOOKUP(W10,'Data from AGSI_Europe'!D:G,2,FALSE)</f>
        <v>914.53210000000001</v>
      </c>
      <c r="Z10" s="4">
        <v>43747</v>
      </c>
      <c r="AA10" s="65">
        <f>+VLOOKUP(Z10,'Data from AGSI_Europe'!D:G,2,FALSE)</f>
        <v>1067.2929999999999</v>
      </c>
      <c r="AD10" s="203" t="s">
        <v>63</v>
      </c>
      <c r="AE10" s="220">
        <f>AA2</f>
        <v>1063.1758</v>
      </c>
      <c r="AF10" s="220">
        <f>AA184</f>
        <v>598.41030000000001</v>
      </c>
      <c r="AG10" s="82">
        <f>+ABS(AF10-AE10)</f>
        <v>464.76549999999997</v>
      </c>
    </row>
    <row r="11" spans="2:41" x14ac:dyDescent="0.25">
      <c r="B11" s="4">
        <v>40826</v>
      </c>
      <c r="C11" s="59">
        <f>+VLOOKUP(B11,'Data from AGSI_Europe'!D:G,2,FALSE)</f>
        <v>606.65260000000001</v>
      </c>
      <c r="E11" s="4">
        <v>41192</v>
      </c>
      <c r="F11" s="65">
        <f>+VLOOKUP(E11,'Data from AGSI_Europe'!D:G,2,FALSE)</f>
        <v>724.97649999999999</v>
      </c>
      <c r="H11" s="4">
        <v>41557</v>
      </c>
      <c r="I11" s="65">
        <f>+VLOOKUP(H11,'Data from AGSI_Europe'!D:G,2,FALSE)</f>
        <v>737.726</v>
      </c>
      <c r="K11" s="4">
        <v>41922</v>
      </c>
      <c r="L11" s="65">
        <f>+VLOOKUP(K11,'Data from AGSI_Europe'!D:G,2,FALSE)</f>
        <v>876.24080000000004</v>
      </c>
      <c r="N11" s="4">
        <v>42287</v>
      </c>
      <c r="O11" s="65">
        <f>+VLOOKUP(N11,'Data from AGSI_Europe'!D:G,2,FALSE)</f>
        <v>855.99559999999997</v>
      </c>
      <c r="Q11" s="4">
        <v>42653</v>
      </c>
      <c r="R11" s="65">
        <f>+VLOOKUP(Q11,'Data from AGSI_Europe'!D:G,2,FALSE)</f>
        <v>980.72860000000003</v>
      </c>
      <c r="T11" s="4">
        <v>43018</v>
      </c>
      <c r="U11" s="65">
        <f>+VLOOKUP(T11,'Data from AGSI_Europe'!D:G,2,FALSE)</f>
        <v>918.32669999999996</v>
      </c>
      <c r="W11" s="4">
        <v>43383</v>
      </c>
      <c r="X11" s="65">
        <f>+VLOOKUP(W11,'Data from AGSI_Europe'!D:G,2,FALSE)</f>
        <v>916.56359999999995</v>
      </c>
      <c r="Z11" s="4">
        <v>43748</v>
      </c>
      <c r="AA11" s="65">
        <f>+VLOOKUP(Z11,'Data from AGSI_Europe'!D:G,2,FALSE)</f>
        <v>1073.8747000000001</v>
      </c>
    </row>
    <row r="12" spans="2:41" x14ac:dyDescent="0.25">
      <c r="B12" s="4">
        <v>40827</v>
      </c>
      <c r="C12" s="59">
        <f>+VLOOKUP(B12,'Data from AGSI_Europe'!D:G,2,FALSE)</f>
        <v>607.04039999999998</v>
      </c>
      <c r="E12" s="4">
        <v>41193</v>
      </c>
      <c r="F12" s="65">
        <f>+VLOOKUP(E12,'Data from AGSI_Europe'!D:G,2,FALSE)</f>
        <v>725.53030000000001</v>
      </c>
      <c r="H12" s="4">
        <v>41558</v>
      </c>
      <c r="I12" s="65">
        <f>+VLOOKUP(H12,'Data from AGSI_Europe'!D:G,2,FALSE)</f>
        <v>738.48649999999998</v>
      </c>
      <c r="K12" s="4">
        <v>41923</v>
      </c>
      <c r="L12" s="65">
        <f>+VLOOKUP(K12,'Data from AGSI_Europe'!D:G,2,FALSE)</f>
        <v>877.77610000000004</v>
      </c>
      <c r="N12" s="4">
        <v>42288</v>
      </c>
      <c r="O12" s="65">
        <f>+VLOOKUP(N12,'Data from AGSI_Europe'!D:G,2,FALSE)</f>
        <v>857.87220000000002</v>
      </c>
      <c r="Q12" s="4">
        <v>42654</v>
      </c>
      <c r="R12" s="65">
        <f>+VLOOKUP(Q12,'Data from AGSI_Europe'!D:G,2,FALSE)</f>
        <v>979.69629999999995</v>
      </c>
      <c r="T12" s="4">
        <v>43019</v>
      </c>
      <c r="U12" s="65">
        <f>+VLOOKUP(T12,'Data from AGSI_Europe'!D:G,2,FALSE)</f>
        <v>918.70640000000003</v>
      </c>
      <c r="W12" s="4">
        <v>43384</v>
      </c>
      <c r="X12" s="65">
        <f>+VLOOKUP(W12,'Data from AGSI_Europe'!D:G,2,FALSE)</f>
        <v>919.23950000000002</v>
      </c>
      <c r="Z12" s="4">
        <v>43749</v>
      </c>
      <c r="AA12" s="65">
        <f>+VLOOKUP(Z12,'Data from AGSI_Europe'!D:G,2,FALSE)</f>
        <v>1074.5385000000001</v>
      </c>
    </row>
    <row r="13" spans="2:41" x14ac:dyDescent="0.25">
      <c r="B13" s="4">
        <v>40828</v>
      </c>
      <c r="C13" s="59">
        <f>+VLOOKUP(B13,'Data from AGSI_Europe'!D:G,2,FALSE)</f>
        <v>607.4049</v>
      </c>
      <c r="E13" s="4">
        <v>41194</v>
      </c>
      <c r="F13" s="65">
        <f>+VLOOKUP(E13,'Data from AGSI_Europe'!D:G,2,FALSE)</f>
        <v>726.17309999999998</v>
      </c>
      <c r="H13" s="4">
        <v>41559</v>
      </c>
      <c r="I13" s="65">
        <f>+VLOOKUP(H13,'Data from AGSI_Europe'!D:G,2,FALSE)</f>
        <v>740.13459999999998</v>
      </c>
      <c r="K13" s="4">
        <v>41924</v>
      </c>
      <c r="L13" s="65">
        <f>+VLOOKUP(K13,'Data from AGSI_Europe'!D:G,2,FALSE)</f>
        <v>879.58929999999998</v>
      </c>
      <c r="N13" s="4">
        <v>42289</v>
      </c>
      <c r="O13" s="65">
        <f>+VLOOKUP(N13,'Data from AGSI_Europe'!D:G,2,FALSE)</f>
        <v>858.37710000000004</v>
      </c>
      <c r="Q13" s="4">
        <v>42655</v>
      </c>
      <c r="R13" s="65">
        <f>+VLOOKUP(Q13,'Data from AGSI_Europe'!D:G,2,FALSE)</f>
        <v>978.64449999999999</v>
      </c>
      <c r="T13" s="4">
        <v>43020</v>
      </c>
      <c r="U13" s="65">
        <f>+VLOOKUP(T13,'Data from AGSI_Europe'!D:G,2,FALSE)</f>
        <v>920.12630000000001</v>
      </c>
      <c r="W13" s="4">
        <v>43385</v>
      </c>
      <c r="X13" s="65">
        <f>+VLOOKUP(W13,'Data from AGSI_Europe'!D:G,2,FALSE)</f>
        <v>922.51350000000002</v>
      </c>
      <c r="Z13" s="4">
        <v>43750</v>
      </c>
      <c r="AA13" s="65">
        <f>+VLOOKUP(Z13,'Data from AGSI_Europe'!D:G,2,FALSE)</f>
        <v>1075.9745</v>
      </c>
    </row>
    <row r="14" spans="2:41" x14ac:dyDescent="0.25">
      <c r="B14" s="4">
        <v>40829</v>
      </c>
      <c r="C14" s="59">
        <f>+VLOOKUP(B14,'Data from AGSI_Europe'!D:G,2,FALSE)</f>
        <v>607.64930000000004</v>
      </c>
      <c r="E14" s="4">
        <v>41195</v>
      </c>
      <c r="F14" s="65">
        <f>+VLOOKUP(E14,'Data from AGSI_Europe'!D:G,2,FALSE)</f>
        <v>727.16470000000004</v>
      </c>
      <c r="H14" s="4">
        <v>41560</v>
      </c>
      <c r="I14" s="65">
        <f>+VLOOKUP(H14,'Data from AGSI_Europe'!D:G,2,FALSE)</f>
        <v>741.69629999999995</v>
      </c>
      <c r="K14" s="4">
        <v>41925</v>
      </c>
      <c r="L14" s="65">
        <f>+VLOOKUP(K14,'Data from AGSI_Europe'!D:G,2,FALSE)</f>
        <v>880.55219999999997</v>
      </c>
      <c r="N14" s="4">
        <v>42290</v>
      </c>
      <c r="O14" s="65">
        <f>+VLOOKUP(N14,'Data from AGSI_Europe'!D:G,2,FALSE)</f>
        <v>858.02200000000005</v>
      </c>
      <c r="Q14" s="4">
        <v>42656</v>
      </c>
      <c r="R14" s="65">
        <f>+VLOOKUP(Q14,'Data from AGSI_Europe'!D:G,2,FALSE)</f>
        <v>977.96720000000005</v>
      </c>
      <c r="T14" s="4">
        <v>43021</v>
      </c>
      <c r="U14" s="65">
        <f>+VLOOKUP(T14,'Data from AGSI_Europe'!D:G,2,FALSE)</f>
        <v>921.8152</v>
      </c>
      <c r="W14" s="4">
        <v>43386</v>
      </c>
      <c r="X14" s="65">
        <f>+VLOOKUP(W14,'Data from AGSI_Europe'!D:G,2,FALSE)</f>
        <v>926.95770000000005</v>
      </c>
      <c r="Z14" s="4">
        <v>43751</v>
      </c>
      <c r="AA14" s="65">
        <f>+VLOOKUP(Z14,'Data from AGSI_Europe'!D:G,2,FALSE)</f>
        <v>1078.0043000000001</v>
      </c>
    </row>
    <row r="15" spans="2:41" x14ac:dyDescent="0.25">
      <c r="B15" s="4">
        <v>40830</v>
      </c>
      <c r="C15" s="59">
        <f>+VLOOKUP(B15,'Data from AGSI_Europe'!D:G,2,FALSE)</f>
        <v>608.18679999999995</v>
      </c>
      <c r="E15" s="4">
        <v>41196</v>
      </c>
      <c r="F15" s="65">
        <f>+VLOOKUP(E15,'Data from AGSI_Europe'!D:G,2,FALSE)</f>
        <v>727.96360000000004</v>
      </c>
      <c r="H15" s="4">
        <v>41561</v>
      </c>
      <c r="I15" s="65">
        <f>+VLOOKUP(H15,'Data from AGSI_Europe'!D:G,2,FALSE)</f>
        <v>742.09109999999998</v>
      </c>
      <c r="K15" s="4">
        <v>41926</v>
      </c>
      <c r="L15" s="65">
        <f>+VLOOKUP(K15,'Data from AGSI_Europe'!D:G,2,FALSE)</f>
        <v>881.16570000000002</v>
      </c>
      <c r="N15" s="4">
        <v>42291</v>
      </c>
      <c r="O15" s="65">
        <f>+VLOOKUP(N15,'Data from AGSI_Europe'!D:G,2,FALSE)</f>
        <v>857.37379999999996</v>
      </c>
      <c r="Q15" s="4">
        <v>42657</v>
      </c>
      <c r="R15" s="65">
        <f>+VLOOKUP(Q15,'Data from AGSI_Europe'!D:G,2,FALSE)</f>
        <v>977.5163</v>
      </c>
      <c r="T15" s="4">
        <v>43022</v>
      </c>
      <c r="U15" s="65">
        <f>+VLOOKUP(T15,'Data from AGSI_Europe'!D:G,2,FALSE)</f>
        <v>925.25689999999997</v>
      </c>
      <c r="W15" s="4">
        <v>43387</v>
      </c>
      <c r="X15" s="65">
        <f>+VLOOKUP(W15,'Data from AGSI_Europe'!D:G,2,FALSE)</f>
        <v>930.90139999999997</v>
      </c>
      <c r="Z15" s="4">
        <v>43752</v>
      </c>
      <c r="AA15" s="65">
        <f>+VLOOKUP(Z15,'Data from AGSI_Europe'!D:G,2,FALSE)</f>
        <v>1078.6212</v>
      </c>
    </row>
    <row r="16" spans="2:41" x14ac:dyDescent="0.25">
      <c r="B16" s="4">
        <v>40831</v>
      </c>
      <c r="C16" s="59">
        <f>+VLOOKUP(B16,'Data from AGSI_Europe'!D:G,2,FALSE)</f>
        <v>608.45489999999995</v>
      </c>
      <c r="E16" s="4">
        <v>41197</v>
      </c>
      <c r="F16" s="65">
        <f>+VLOOKUP(E16,'Data from AGSI_Europe'!D:G,2,FALSE)</f>
        <v>728.06579999999997</v>
      </c>
      <c r="H16" s="4">
        <v>41562</v>
      </c>
      <c r="I16" s="65">
        <f>+VLOOKUP(H16,'Data from AGSI_Europe'!D:G,2,FALSE)</f>
        <v>742.58579999999995</v>
      </c>
      <c r="K16" s="4">
        <v>41927</v>
      </c>
      <c r="L16" s="65">
        <f>+VLOOKUP(K16,'Data from AGSI_Europe'!D:G,2,FALSE)</f>
        <v>881.66750000000002</v>
      </c>
      <c r="N16" s="4">
        <v>42292</v>
      </c>
      <c r="O16" s="65">
        <f>+VLOOKUP(N16,'Data from AGSI_Europe'!D:G,2,FALSE)</f>
        <v>856.48670000000004</v>
      </c>
      <c r="Q16" s="4">
        <v>42658</v>
      </c>
      <c r="R16" s="65">
        <f>+VLOOKUP(Q16,'Data from AGSI_Europe'!D:G,2,FALSE)</f>
        <v>978.62919999999997</v>
      </c>
      <c r="T16" s="4">
        <v>43023</v>
      </c>
      <c r="U16" s="65">
        <f>+VLOOKUP(T16,'Data from AGSI_Europe'!D:G,2,FALSE)</f>
        <v>928.76289999999995</v>
      </c>
      <c r="W16" s="4">
        <v>43388</v>
      </c>
      <c r="X16" s="65">
        <f>+VLOOKUP(W16,'Data from AGSI_Europe'!D:G,2,FALSE)</f>
        <v>933.41150000000005</v>
      </c>
      <c r="Z16" s="4">
        <v>43753</v>
      </c>
      <c r="AA16" s="65">
        <f>+VLOOKUP(Z16,'Data from AGSI_Europe'!D:G,2,FALSE)</f>
        <v>1079.3136999999999</v>
      </c>
    </row>
    <row r="17" spans="2:27" x14ac:dyDescent="0.25">
      <c r="B17" s="4">
        <v>40832</v>
      </c>
      <c r="C17" s="59">
        <f>+VLOOKUP(B17,'Data from AGSI_Europe'!D:G,2,FALSE)</f>
        <v>608.87890000000004</v>
      </c>
      <c r="E17" s="4">
        <v>41198</v>
      </c>
      <c r="F17" s="65">
        <f>+VLOOKUP(E17,'Data from AGSI_Europe'!D:G,2,FALSE)</f>
        <v>728.44069999999999</v>
      </c>
      <c r="H17" s="4">
        <v>41563</v>
      </c>
      <c r="I17" s="65">
        <f>+VLOOKUP(H17,'Data from AGSI_Europe'!D:G,2,FALSE)</f>
        <v>743.18299999999999</v>
      </c>
      <c r="K17" s="4">
        <v>41928</v>
      </c>
      <c r="L17" s="65">
        <f>+VLOOKUP(K17,'Data from AGSI_Europe'!D:G,2,FALSE)</f>
        <v>882.51700000000005</v>
      </c>
      <c r="N17" s="4">
        <v>42293</v>
      </c>
      <c r="O17" s="65">
        <f>+VLOOKUP(N17,'Data from AGSI_Europe'!D:G,2,FALSE)</f>
        <v>855.80280000000005</v>
      </c>
      <c r="Q17" s="4">
        <v>42659</v>
      </c>
      <c r="R17" s="65">
        <f>+VLOOKUP(Q17,'Data from AGSI_Europe'!D:G,2,FALSE)</f>
        <v>980.46159999999998</v>
      </c>
      <c r="T17" s="4">
        <v>43024</v>
      </c>
      <c r="U17" s="65">
        <f>+VLOOKUP(T17,'Data from AGSI_Europe'!D:G,2,FALSE)</f>
        <v>930.88329999999996</v>
      </c>
      <c r="W17" s="4">
        <v>43389</v>
      </c>
      <c r="X17" s="65">
        <f>+VLOOKUP(W17,'Data from AGSI_Europe'!D:G,2,FALSE)</f>
        <v>935.69870000000003</v>
      </c>
      <c r="Z17" s="4">
        <v>43754</v>
      </c>
      <c r="AA17" s="65">
        <f>+VLOOKUP(Z17,'Data from AGSI_Europe'!D:G,2,FALSE)</f>
        <v>1079.7046</v>
      </c>
    </row>
    <row r="18" spans="2:27" x14ac:dyDescent="0.25">
      <c r="B18" s="4">
        <v>40833</v>
      </c>
      <c r="C18" s="59">
        <f>+VLOOKUP(B18,'Data from AGSI_Europe'!D:G,2,FALSE)</f>
        <v>608.66579999999999</v>
      </c>
      <c r="E18" s="4">
        <v>41199</v>
      </c>
      <c r="F18" s="65">
        <f>+VLOOKUP(E18,'Data from AGSI_Europe'!D:G,2,FALSE)</f>
        <v>728.74800000000005</v>
      </c>
      <c r="H18" s="4">
        <v>41564</v>
      </c>
      <c r="I18" s="65">
        <f>+VLOOKUP(H18,'Data from AGSI_Europe'!D:G,2,FALSE)</f>
        <v>744.18679999999995</v>
      </c>
      <c r="K18" s="4">
        <v>41929</v>
      </c>
      <c r="L18" s="65">
        <f>+VLOOKUP(K18,'Data from AGSI_Europe'!D:G,2,FALSE)</f>
        <v>883.33119999999997</v>
      </c>
      <c r="N18" s="4">
        <v>42294</v>
      </c>
      <c r="O18" s="65">
        <f>+VLOOKUP(N18,'Data from AGSI_Europe'!D:G,2,FALSE)</f>
        <v>856.06330000000003</v>
      </c>
      <c r="Q18" s="4">
        <v>42660</v>
      </c>
      <c r="R18" s="65">
        <f>+VLOOKUP(Q18,'Data from AGSI_Europe'!D:G,2,FALSE)</f>
        <v>980.88779999999997</v>
      </c>
      <c r="T18" s="4">
        <v>43025</v>
      </c>
      <c r="U18" s="65">
        <f>+VLOOKUP(T18,'Data from AGSI_Europe'!D:G,2,FALSE)</f>
        <v>932.62599999999998</v>
      </c>
      <c r="W18" s="4">
        <v>43390</v>
      </c>
      <c r="X18" s="65">
        <f>+VLOOKUP(W18,'Data from AGSI_Europe'!D:G,2,FALSE)</f>
        <v>937.5163</v>
      </c>
      <c r="Z18" s="4">
        <v>43755</v>
      </c>
      <c r="AA18" s="65">
        <f>+VLOOKUP(Z18,'Data from AGSI_Europe'!D:G,2,FALSE)</f>
        <v>1080.05</v>
      </c>
    </row>
    <row r="19" spans="2:27" x14ac:dyDescent="0.25">
      <c r="B19" s="4">
        <v>40834</v>
      </c>
      <c r="C19" s="59">
        <f>+VLOOKUP(B19,'Data from AGSI_Europe'!D:G,2,FALSE)</f>
        <v>608.35500000000002</v>
      </c>
      <c r="E19" s="4">
        <v>41200</v>
      </c>
      <c r="F19" s="65">
        <f>+VLOOKUP(E19,'Data from AGSI_Europe'!D:G,2,FALSE)</f>
        <v>729.45209999999997</v>
      </c>
      <c r="H19" s="4">
        <v>41565</v>
      </c>
      <c r="I19" s="65">
        <f>+VLOOKUP(H19,'Data from AGSI_Europe'!D:G,2,FALSE)</f>
        <v>745.24720000000002</v>
      </c>
      <c r="K19" s="4">
        <v>41930</v>
      </c>
      <c r="L19" s="65">
        <f>+VLOOKUP(K19,'Data from AGSI_Europe'!D:G,2,FALSE)</f>
        <v>884.99099999999999</v>
      </c>
      <c r="N19" s="4">
        <v>42295</v>
      </c>
      <c r="O19" s="65">
        <f>+VLOOKUP(N19,'Data from AGSI_Europe'!D:G,2,FALSE)</f>
        <v>856.46910000000003</v>
      </c>
      <c r="Q19" s="4">
        <v>42661</v>
      </c>
      <c r="R19" s="65">
        <f>+VLOOKUP(Q19,'Data from AGSI_Europe'!D:G,2,FALSE)</f>
        <v>980.83069999999998</v>
      </c>
      <c r="T19" s="4">
        <v>43026</v>
      </c>
      <c r="U19" s="65">
        <f>+VLOOKUP(T19,'Data from AGSI_Europe'!D:G,2,FALSE)</f>
        <v>933.80259999999998</v>
      </c>
      <c r="W19" s="4">
        <v>43391</v>
      </c>
      <c r="X19" s="65">
        <f>+VLOOKUP(W19,'Data from AGSI_Europe'!D:G,2,FALSE)</f>
        <v>939.10950000000003</v>
      </c>
      <c r="Z19" s="4">
        <v>43756</v>
      </c>
      <c r="AA19" s="65">
        <f>+VLOOKUP(Z19,'Data from AGSI_Europe'!D:G,2,FALSE)</f>
        <v>1080.1468</v>
      </c>
    </row>
    <row r="20" spans="2:27" x14ac:dyDescent="0.25">
      <c r="B20" s="4">
        <v>40835</v>
      </c>
      <c r="C20" s="59">
        <f>+VLOOKUP(B20,'Data from AGSI_Europe'!D:G,2,FALSE)</f>
        <v>608.01409999999998</v>
      </c>
      <c r="E20" s="4">
        <v>41201</v>
      </c>
      <c r="F20" s="65">
        <f>+VLOOKUP(E20,'Data from AGSI_Europe'!D:G,2,FALSE)</f>
        <v>730.36279999999999</v>
      </c>
      <c r="H20" s="4">
        <v>41566</v>
      </c>
      <c r="I20" s="65">
        <f>+VLOOKUP(H20,'Data from AGSI_Europe'!D:G,2,FALSE)</f>
        <v>746.95439999999996</v>
      </c>
      <c r="K20" s="4">
        <v>41931</v>
      </c>
      <c r="L20" s="65">
        <f>+VLOOKUP(K20,'Data from AGSI_Europe'!D:G,2,FALSE)</f>
        <v>886.75570000000005</v>
      </c>
      <c r="N20" s="4">
        <v>42296</v>
      </c>
      <c r="O20" s="65">
        <f>+VLOOKUP(N20,'Data from AGSI_Europe'!D:G,2,FALSE)</f>
        <v>855.70929999999998</v>
      </c>
      <c r="Q20" s="4">
        <v>42662</v>
      </c>
      <c r="R20" s="65">
        <f>+VLOOKUP(Q20,'Data from AGSI_Europe'!D:G,2,FALSE)</f>
        <v>980.22400000000005</v>
      </c>
      <c r="T20" s="4">
        <v>43027</v>
      </c>
      <c r="U20" s="65">
        <f>+VLOOKUP(T20,'Data from AGSI_Europe'!D:G,2,FALSE)</f>
        <v>935.35170000000005</v>
      </c>
      <c r="W20" s="4">
        <v>43392</v>
      </c>
      <c r="X20" s="65">
        <f>+VLOOKUP(W20,'Data from AGSI_Europe'!D:G,2,FALSE)</f>
        <v>940.72529999999995</v>
      </c>
      <c r="Z20" s="4">
        <v>43757</v>
      </c>
      <c r="AA20" s="65">
        <f>+VLOOKUP(Z20,'Data from AGSI_Europe'!D:G,2,FALSE)</f>
        <v>1081.1596</v>
      </c>
    </row>
    <row r="21" spans="2:27" x14ac:dyDescent="0.25">
      <c r="B21" s="4">
        <v>40836</v>
      </c>
      <c r="C21" s="59">
        <f>+VLOOKUP(B21,'Data from AGSI_Europe'!D:G,2,FALSE)</f>
        <v>607.74890000000005</v>
      </c>
      <c r="E21" s="4">
        <v>41202</v>
      </c>
      <c r="F21" s="65">
        <f>+VLOOKUP(E21,'Data from AGSI_Europe'!D:G,2,FALSE)</f>
        <v>731.6694</v>
      </c>
      <c r="H21" s="4">
        <v>41567</v>
      </c>
      <c r="I21" s="65">
        <f>+VLOOKUP(H21,'Data from AGSI_Europe'!D:G,2,FALSE)</f>
        <v>748.84730000000002</v>
      </c>
      <c r="K21" s="4">
        <v>41932</v>
      </c>
      <c r="L21" s="65">
        <f>+VLOOKUP(K21,'Data from AGSI_Europe'!D:G,2,FALSE)</f>
        <v>887.65800000000002</v>
      </c>
      <c r="N21" s="4">
        <v>42297</v>
      </c>
      <c r="O21" s="65">
        <f>+VLOOKUP(N21,'Data from AGSI_Europe'!D:G,2,FALSE)</f>
        <v>854.66499999999996</v>
      </c>
      <c r="Q21" s="4">
        <v>42663</v>
      </c>
      <c r="R21" s="65">
        <f>+VLOOKUP(Q21,'Data from AGSI_Europe'!D:G,2,FALSE)</f>
        <v>979.30709999999999</v>
      </c>
      <c r="T21" s="4">
        <v>43028</v>
      </c>
      <c r="U21" s="65">
        <f>+VLOOKUP(T21,'Data from AGSI_Europe'!D:G,2,FALSE)</f>
        <v>936.86289999999997</v>
      </c>
      <c r="W21" s="4">
        <v>43393</v>
      </c>
      <c r="X21" s="65">
        <f>+VLOOKUP(W21,'Data from AGSI_Europe'!D:G,2,FALSE)</f>
        <v>943.58309999999994</v>
      </c>
      <c r="Z21" s="4">
        <v>43758</v>
      </c>
      <c r="AA21" s="65">
        <f>+VLOOKUP(Z21,'Data from AGSI_Europe'!D:G,2,FALSE)</f>
        <v>1080.8665000000001</v>
      </c>
    </row>
    <row r="22" spans="2:27" x14ac:dyDescent="0.25">
      <c r="B22" s="4">
        <v>40837</v>
      </c>
      <c r="C22" s="59">
        <f>+VLOOKUP(B22,'Data from AGSI_Europe'!D:G,2,FALSE)</f>
        <v>607.4008</v>
      </c>
      <c r="E22" s="4">
        <v>41203</v>
      </c>
      <c r="F22" s="65">
        <f>+VLOOKUP(E22,'Data from AGSI_Europe'!D:G,2,FALSE)</f>
        <v>733.02350000000001</v>
      </c>
      <c r="H22" s="4">
        <v>41568</v>
      </c>
      <c r="I22" s="65">
        <f>+VLOOKUP(H22,'Data from AGSI_Europe'!D:G,2,FALSE)</f>
        <v>750.20899999999995</v>
      </c>
      <c r="K22" s="4">
        <v>41933</v>
      </c>
      <c r="L22" s="65">
        <f>+VLOOKUP(K22,'Data from AGSI_Europe'!D:G,2,FALSE)</f>
        <v>888.08770000000004</v>
      </c>
      <c r="N22" s="4">
        <v>42298</v>
      </c>
      <c r="O22" s="65">
        <f>+VLOOKUP(N22,'Data from AGSI_Europe'!D:G,2,FALSE)</f>
        <v>853.7568</v>
      </c>
      <c r="Q22" s="4">
        <v>42664</v>
      </c>
      <c r="R22" s="65">
        <f>+VLOOKUP(Q22,'Data from AGSI_Europe'!D:G,2,FALSE)</f>
        <v>978.49080000000004</v>
      </c>
      <c r="T22" s="4">
        <v>43029</v>
      </c>
      <c r="U22" s="65">
        <f>+VLOOKUP(T22,'Data from AGSI_Europe'!D:G,2,FALSE)</f>
        <v>939.44719999999995</v>
      </c>
      <c r="W22" s="4">
        <v>43394</v>
      </c>
      <c r="X22" s="65">
        <f>+VLOOKUP(W22,'Data from AGSI_Europe'!D:G,2,FALSE)</f>
        <v>946.23080000000004</v>
      </c>
      <c r="Z22" s="4">
        <v>43759</v>
      </c>
      <c r="AA22" s="65">
        <f>+VLOOKUP(Z22,'Data from AGSI_Europe'!D:G,2,FALSE)</f>
        <v>1081.0658000000001</v>
      </c>
    </row>
    <row r="23" spans="2:27" x14ac:dyDescent="0.25">
      <c r="B23" s="4">
        <v>40838</v>
      </c>
      <c r="C23" s="59">
        <f>+VLOOKUP(B23,'Data from AGSI_Europe'!D:G,2,FALSE)</f>
        <v>607.45060000000001</v>
      </c>
      <c r="E23" s="4">
        <v>41204</v>
      </c>
      <c r="F23" s="65">
        <f>+VLOOKUP(E23,'Data from AGSI_Europe'!D:G,2,FALSE)</f>
        <v>734.04780000000005</v>
      </c>
      <c r="H23" s="4">
        <v>41569</v>
      </c>
      <c r="I23" s="65">
        <f>+VLOOKUP(H23,'Data from AGSI_Europe'!D:G,2,FALSE)</f>
        <v>751.78899999999999</v>
      </c>
      <c r="K23" s="4">
        <v>41934</v>
      </c>
      <c r="L23" s="65">
        <f>+VLOOKUP(K23,'Data from AGSI_Europe'!D:G,2,FALSE)</f>
        <v>887.80899999999997</v>
      </c>
      <c r="N23" s="4">
        <v>42299</v>
      </c>
      <c r="O23" s="65">
        <f>+VLOOKUP(N23,'Data from AGSI_Europe'!D:G,2,FALSE)</f>
        <v>853.03409999999997</v>
      </c>
      <c r="Q23" s="4">
        <v>42665</v>
      </c>
      <c r="R23" s="65">
        <f>+VLOOKUP(Q23,'Data from AGSI_Europe'!D:G,2,FALSE)</f>
        <v>978.35860000000002</v>
      </c>
      <c r="T23" s="4">
        <v>43030</v>
      </c>
      <c r="U23" s="65">
        <f>+VLOOKUP(T23,'Data from AGSI_Europe'!D:G,2,FALSE)</f>
        <v>941.78030000000001</v>
      </c>
      <c r="W23" s="4">
        <v>43395</v>
      </c>
      <c r="X23" s="65">
        <f>+VLOOKUP(W23,'Data from AGSI_Europe'!D:G,2,FALSE)</f>
        <v>947.17510000000004</v>
      </c>
      <c r="Z23" s="4">
        <v>43760</v>
      </c>
      <c r="AA23" s="65">
        <f>+VLOOKUP(Z23,'Data from AGSI_Europe'!D:G,2,FALSE)</f>
        <v>1080.9865</v>
      </c>
    </row>
    <row r="24" spans="2:27" x14ac:dyDescent="0.25">
      <c r="B24" s="4">
        <v>40839</v>
      </c>
      <c r="C24" s="59">
        <f>+VLOOKUP(B24,'Data from AGSI_Europe'!D:G,2,FALSE)</f>
        <v>607.55129999999997</v>
      </c>
      <c r="E24" s="4">
        <v>41205</v>
      </c>
      <c r="F24" s="65">
        <f>+VLOOKUP(E24,'Data from AGSI_Europe'!D:G,2,FALSE)</f>
        <v>734.5204</v>
      </c>
      <c r="H24" s="4">
        <v>41570</v>
      </c>
      <c r="I24" s="65">
        <f>+VLOOKUP(H24,'Data from AGSI_Europe'!D:G,2,FALSE)</f>
        <v>753.31650000000002</v>
      </c>
      <c r="K24" s="4">
        <v>41935</v>
      </c>
      <c r="L24" s="65">
        <f>+VLOOKUP(K24,'Data from AGSI_Europe'!D:G,2,FALSE)</f>
        <v>887.26869999999997</v>
      </c>
      <c r="N24" s="4">
        <v>42300</v>
      </c>
      <c r="O24" s="65">
        <f>+VLOOKUP(N24,'Data from AGSI_Europe'!D:G,2,FALSE)</f>
        <v>853.06920000000002</v>
      </c>
      <c r="Q24" s="4">
        <v>42666</v>
      </c>
      <c r="R24" s="65">
        <f>+VLOOKUP(Q24,'Data from AGSI_Europe'!D:G,2,FALSE)</f>
        <v>978.41489999999999</v>
      </c>
      <c r="T24" s="4">
        <v>43031</v>
      </c>
      <c r="U24" s="65">
        <f>+VLOOKUP(T24,'Data from AGSI_Europe'!D:G,2,FALSE)</f>
        <v>942.40089999999998</v>
      </c>
      <c r="W24" s="4">
        <v>43396</v>
      </c>
      <c r="X24" s="65">
        <f>+VLOOKUP(W24,'Data from AGSI_Europe'!D:G,2,FALSE)</f>
        <v>948.04769999999996</v>
      </c>
      <c r="Z24" s="4">
        <v>43761</v>
      </c>
      <c r="AA24" s="65">
        <f>+VLOOKUP(Z24,'Data from AGSI_Europe'!D:G,2,FALSE)</f>
        <v>1080.3253</v>
      </c>
    </row>
    <row r="25" spans="2:27" x14ac:dyDescent="0.25">
      <c r="B25" s="4">
        <v>40840</v>
      </c>
      <c r="C25" s="59">
        <f>+VLOOKUP(B25,'Data from AGSI_Europe'!D:G,2,FALSE)</f>
        <v>607.08749999999998</v>
      </c>
      <c r="E25" s="4">
        <v>41206</v>
      </c>
      <c r="F25" s="65">
        <f>+VLOOKUP(E25,'Data from AGSI_Europe'!D:G,2,FALSE)</f>
        <v>734.69659999999999</v>
      </c>
      <c r="H25" s="4">
        <v>41571</v>
      </c>
      <c r="I25" s="65">
        <f>+VLOOKUP(H25,'Data from AGSI_Europe'!D:G,2,FALSE)</f>
        <v>754.88720000000001</v>
      </c>
      <c r="K25" s="4">
        <v>41936</v>
      </c>
      <c r="L25" s="65">
        <f>+VLOOKUP(K25,'Data from AGSI_Europe'!D:G,2,FALSE)</f>
        <v>887.14359999999999</v>
      </c>
      <c r="N25" s="4">
        <v>42301</v>
      </c>
      <c r="O25" s="65">
        <f>+VLOOKUP(N25,'Data from AGSI_Europe'!D:G,2,FALSE)</f>
        <v>853.87919999999997</v>
      </c>
      <c r="Q25" s="4">
        <v>42667</v>
      </c>
      <c r="R25" s="65">
        <f>+VLOOKUP(Q25,'Data from AGSI_Europe'!D:G,2,FALSE)</f>
        <v>977.41980000000001</v>
      </c>
      <c r="T25" s="4">
        <v>43032</v>
      </c>
      <c r="U25" s="65">
        <f>+VLOOKUP(T25,'Data from AGSI_Europe'!D:G,2,FALSE)</f>
        <v>943.32939999999996</v>
      </c>
      <c r="W25" s="4">
        <v>43397</v>
      </c>
      <c r="X25" s="65">
        <f>+VLOOKUP(W25,'Data from AGSI_Europe'!D:G,2,FALSE)</f>
        <v>948.73779999999999</v>
      </c>
      <c r="Z25" s="4">
        <v>43762</v>
      </c>
      <c r="AA25" s="65">
        <f>+VLOOKUP(Z25,'Data from AGSI_Europe'!D:G,2,FALSE)</f>
        <v>1080.8611000000001</v>
      </c>
    </row>
    <row r="26" spans="2:27" x14ac:dyDescent="0.25">
      <c r="B26" s="4">
        <v>40841</v>
      </c>
      <c r="C26" s="59">
        <f>+VLOOKUP(B26,'Data from AGSI_Europe'!D:G,2,FALSE)</f>
        <v>606.61670000000004</v>
      </c>
      <c r="E26" s="4">
        <v>41207</v>
      </c>
      <c r="F26" s="65">
        <f>+VLOOKUP(E26,'Data from AGSI_Europe'!D:G,2,FALSE)</f>
        <v>734.83270000000005</v>
      </c>
      <c r="H26" s="4">
        <v>41572</v>
      </c>
      <c r="I26" s="65">
        <f>+VLOOKUP(H26,'Data from AGSI_Europe'!D:G,2,FALSE)</f>
        <v>756.72529999999995</v>
      </c>
      <c r="K26" s="4">
        <v>41937</v>
      </c>
      <c r="L26" s="65">
        <f>+VLOOKUP(K26,'Data from AGSI_Europe'!D:G,2,FALSE)</f>
        <v>887.65779999999995</v>
      </c>
      <c r="N26" s="4">
        <v>42302</v>
      </c>
      <c r="O26" s="65">
        <f>+VLOOKUP(N26,'Data from AGSI_Europe'!D:G,2,FALSE)</f>
        <v>854.59649999999999</v>
      </c>
      <c r="Q26" s="4">
        <v>42668</v>
      </c>
      <c r="R26" s="65">
        <f>+VLOOKUP(Q26,'Data from AGSI_Europe'!D:G,2,FALSE)</f>
        <v>976.69759999999997</v>
      </c>
      <c r="T26" s="4">
        <v>43033</v>
      </c>
      <c r="U26" s="65">
        <f>+VLOOKUP(T26,'Data from AGSI_Europe'!D:G,2,FALSE)</f>
        <v>944.71159999999998</v>
      </c>
      <c r="W26" s="4">
        <v>43398</v>
      </c>
      <c r="X26" s="65">
        <f>+VLOOKUP(W26,'Data from AGSI_Europe'!D:G,2,FALSE)</f>
        <v>949.10860000000002</v>
      </c>
      <c r="Z26" s="4">
        <v>43763</v>
      </c>
      <c r="AA26" s="65">
        <f>+VLOOKUP(Z26,'Data from AGSI_Europe'!D:G,2,FALSE)</f>
        <v>1081.3472999999999</v>
      </c>
    </row>
    <row r="27" spans="2:27" x14ac:dyDescent="0.25">
      <c r="B27" s="4">
        <v>40842</v>
      </c>
      <c r="C27" s="59">
        <f>+VLOOKUP(B27,'Data from AGSI_Europe'!D:G,2,FALSE)</f>
        <v>606.43399999999997</v>
      </c>
      <c r="E27" s="4">
        <v>41208</v>
      </c>
      <c r="F27" s="65">
        <f>+VLOOKUP(E27,'Data from AGSI_Europe'!D:G,2,FALSE)</f>
        <v>734.75109999999995</v>
      </c>
      <c r="H27" s="4">
        <v>41573</v>
      </c>
      <c r="I27" s="65">
        <f>+VLOOKUP(H27,'Data from AGSI_Europe'!D:G,2,FALSE)</f>
        <v>758.82560000000001</v>
      </c>
      <c r="K27" s="4">
        <v>41938</v>
      </c>
      <c r="L27" s="65">
        <f>+VLOOKUP(K27,'Data from AGSI_Europe'!D:G,2,FALSE)</f>
        <v>888.25580000000002</v>
      </c>
      <c r="N27" s="4">
        <v>42303</v>
      </c>
      <c r="O27" s="65">
        <f>+VLOOKUP(N27,'Data from AGSI_Europe'!D:G,2,FALSE)</f>
        <v>854.48130000000003</v>
      </c>
      <c r="Q27" s="4">
        <v>42669</v>
      </c>
      <c r="R27" s="65">
        <f>+VLOOKUP(Q27,'Data from AGSI_Europe'!D:G,2,FALSE)</f>
        <v>976.11490000000003</v>
      </c>
      <c r="T27" s="4">
        <v>43034</v>
      </c>
      <c r="U27" s="65">
        <f>+VLOOKUP(T27,'Data from AGSI_Europe'!D:G,2,FALSE)</f>
        <v>945.38589999999999</v>
      </c>
      <c r="W27" s="4">
        <v>43399</v>
      </c>
      <c r="X27" s="65">
        <f>+VLOOKUP(W27,'Data from AGSI_Europe'!D:G,2,FALSE)</f>
        <v>949.20650000000001</v>
      </c>
      <c r="Z27" s="4">
        <v>43764</v>
      </c>
      <c r="AA27" s="65">
        <f>+VLOOKUP(Z27,'Data from AGSI_Europe'!D:G,2,FALSE)</f>
        <v>1082.8242</v>
      </c>
    </row>
    <row r="28" spans="2:27" x14ac:dyDescent="0.25">
      <c r="B28" s="4">
        <v>40843</v>
      </c>
      <c r="C28" s="59">
        <f>+VLOOKUP(B28,'Data from AGSI_Europe'!D:G,2,FALSE)</f>
        <v>606.02869999999996</v>
      </c>
      <c r="E28" s="4">
        <v>41209</v>
      </c>
      <c r="F28" s="65">
        <f>+VLOOKUP(E28,'Data from AGSI_Europe'!D:G,2,FALSE)</f>
        <v>734.88679999999999</v>
      </c>
      <c r="H28" s="4">
        <v>41574</v>
      </c>
      <c r="I28" s="65">
        <f>+VLOOKUP(H28,'Data from AGSI_Europe'!D:G,2,FALSE)</f>
        <v>760.99180000000001</v>
      </c>
      <c r="K28" s="4">
        <v>41939</v>
      </c>
      <c r="L28" s="65">
        <f>+VLOOKUP(K28,'Data from AGSI_Europe'!D:G,2,FALSE)</f>
        <v>887.78729999999996</v>
      </c>
      <c r="N28" s="4">
        <v>42304</v>
      </c>
      <c r="O28" s="65">
        <f>+VLOOKUP(N28,'Data from AGSI_Europe'!D:G,2,FALSE)</f>
        <v>854.18939999999998</v>
      </c>
      <c r="Q28" s="4">
        <v>42670</v>
      </c>
      <c r="R28" s="65">
        <f>+VLOOKUP(Q28,'Data from AGSI_Europe'!D:G,2,FALSE)</f>
        <v>975.51459999999997</v>
      </c>
      <c r="T28" s="4">
        <v>43035</v>
      </c>
      <c r="U28" s="65">
        <f>+VLOOKUP(T28,'Data from AGSI_Europe'!D:G,2,FALSE)</f>
        <v>946.15859999999998</v>
      </c>
      <c r="W28" s="4">
        <v>43400</v>
      </c>
      <c r="X28" s="65">
        <f>+VLOOKUP(W28,'Data from AGSI_Europe'!D:G,2,FALSE)</f>
        <v>949.5761</v>
      </c>
      <c r="Z28" s="4">
        <v>43765</v>
      </c>
      <c r="AA28" s="65">
        <f>+VLOOKUP(Z28,'Data from AGSI_Europe'!D:G,2,FALSE)</f>
        <v>1083.8696</v>
      </c>
    </row>
    <row r="29" spans="2:27" x14ac:dyDescent="0.25">
      <c r="B29" s="4">
        <v>40844</v>
      </c>
      <c r="C29" s="59">
        <f>+VLOOKUP(B29,'Data from AGSI_Europe'!D:G,2,FALSE)</f>
        <v>605.65790000000004</v>
      </c>
      <c r="E29" s="4">
        <v>41210</v>
      </c>
      <c r="F29" s="65">
        <f>+VLOOKUP(E29,'Data from AGSI_Europe'!D:G,2,FALSE)</f>
        <v>734.43089999999995</v>
      </c>
      <c r="H29" s="4">
        <v>41575</v>
      </c>
      <c r="I29" s="65">
        <f>+VLOOKUP(H29,'Data from AGSI_Europe'!D:G,2,FALSE)</f>
        <v>762.48159999999996</v>
      </c>
      <c r="K29" s="4">
        <v>41940</v>
      </c>
      <c r="L29" s="65">
        <f>+VLOOKUP(K29,'Data from AGSI_Europe'!D:G,2,FALSE)</f>
        <v>886.66849999999999</v>
      </c>
      <c r="N29" s="4">
        <v>42305</v>
      </c>
      <c r="O29" s="65">
        <f>+VLOOKUP(N29,'Data from AGSI_Europe'!D:G,2,FALSE)</f>
        <v>853.86770000000001</v>
      </c>
      <c r="Q29" s="4">
        <v>42671</v>
      </c>
      <c r="R29" s="65">
        <f>+VLOOKUP(Q29,'Data from AGSI_Europe'!D:G,2,FALSE)</f>
        <v>975.21900000000005</v>
      </c>
      <c r="T29" s="4">
        <v>43036</v>
      </c>
      <c r="U29" s="65">
        <f>+VLOOKUP(T29,'Data from AGSI_Europe'!D:G,2,FALSE)</f>
        <v>947.84460000000001</v>
      </c>
      <c r="W29" s="4">
        <v>43401</v>
      </c>
      <c r="X29" s="65">
        <f>+VLOOKUP(W29,'Data from AGSI_Europe'!D:G,2,FALSE)</f>
        <v>949.33900000000006</v>
      </c>
      <c r="Z29" s="4">
        <v>43766</v>
      </c>
      <c r="AA29" s="65">
        <f>+VLOOKUP(Z29,'Data from AGSI_Europe'!D:G,2,FALSE)</f>
        <v>1084.2004999999999</v>
      </c>
    </row>
    <row r="30" spans="2:27" x14ac:dyDescent="0.25">
      <c r="B30" s="4">
        <v>40845</v>
      </c>
      <c r="C30" s="59">
        <f>+VLOOKUP(B30,'Data from AGSI_Europe'!D:G,2,FALSE)</f>
        <v>605.82489999999996</v>
      </c>
      <c r="E30" s="4">
        <v>41211</v>
      </c>
      <c r="F30" s="65">
        <f>+VLOOKUP(E30,'Data from AGSI_Europe'!D:G,2,FALSE)</f>
        <v>732.98440000000005</v>
      </c>
      <c r="H30" s="4">
        <v>41576</v>
      </c>
      <c r="I30" s="65">
        <f>+VLOOKUP(H30,'Data from AGSI_Europe'!D:G,2,FALSE)</f>
        <v>763.26990000000001</v>
      </c>
      <c r="K30" s="4">
        <v>41941</v>
      </c>
      <c r="L30" s="65">
        <f>+VLOOKUP(K30,'Data from AGSI_Europe'!D:G,2,FALSE)</f>
        <v>885.13220000000001</v>
      </c>
      <c r="N30" s="4">
        <v>42306</v>
      </c>
      <c r="O30" s="65">
        <f>+VLOOKUP(N30,'Data from AGSI_Europe'!D:G,2,FALSE)</f>
        <v>854.98050000000001</v>
      </c>
      <c r="Q30" s="4">
        <v>42672</v>
      </c>
      <c r="R30" s="65">
        <f>+VLOOKUP(Q30,'Data from AGSI_Europe'!D:G,2,FALSE)</f>
        <v>975.94029999999998</v>
      </c>
      <c r="T30" s="4">
        <v>43037</v>
      </c>
      <c r="U30" s="65">
        <f>+VLOOKUP(T30,'Data from AGSI_Europe'!D:G,2,FALSE)</f>
        <v>949.34339999999997</v>
      </c>
      <c r="W30" s="4">
        <v>43402</v>
      </c>
      <c r="X30" s="65">
        <f>+VLOOKUP(W30,'Data from AGSI_Europe'!D:G,2,FALSE)</f>
        <v>947.58640000000003</v>
      </c>
      <c r="Z30" s="4">
        <v>43767</v>
      </c>
      <c r="AA30" s="65">
        <f>+VLOOKUP(Z30,'Data from AGSI_Europe'!D:G,2,FALSE)</f>
        <v>1083.077</v>
      </c>
    </row>
    <row r="31" spans="2:27" x14ac:dyDescent="0.25">
      <c r="B31" s="4">
        <v>40846</v>
      </c>
      <c r="C31" s="59">
        <f>+VLOOKUP(B31,'Data from AGSI_Europe'!D:G,2,FALSE)</f>
        <v>606.11509999999998</v>
      </c>
      <c r="E31" s="4">
        <v>41212</v>
      </c>
      <c r="F31" s="65">
        <f>+VLOOKUP(E31,'Data from AGSI_Europe'!D:G,2,FALSE)</f>
        <v>731.27809999999999</v>
      </c>
      <c r="H31" s="4">
        <v>41577</v>
      </c>
      <c r="I31" s="65">
        <f>+VLOOKUP(H31,'Data from AGSI_Europe'!D:G,2,FALSE)</f>
        <v>763.57429999999999</v>
      </c>
      <c r="K31" s="4">
        <v>41942</v>
      </c>
      <c r="L31" s="65">
        <f>+VLOOKUP(K31,'Data from AGSI_Europe'!D:G,2,FALSE)</f>
        <v>883.94880000000001</v>
      </c>
      <c r="N31" s="4">
        <v>42307</v>
      </c>
      <c r="O31" s="65">
        <f>+VLOOKUP(N31,'Data from AGSI_Europe'!D:G,2,FALSE)</f>
        <v>854.7405</v>
      </c>
      <c r="Q31" s="4">
        <v>42673</v>
      </c>
      <c r="R31" s="65">
        <f>+VLOOKUP(Q31,'Data from AGSI_Europe'!D:G,2,FALSE)</f>
        <v>976.55830000000003</v>
      </c>
      <c r="T31" s="4">
        <v>43038</v>
      </c>
      <c r="U31" s="65">
        <f>+VLOOKUP(T31,'Data from AGSI_Europe'!D:G,2,FALSE)</f>
        <v>948.61739999999998</v>
      </c>
      <c r="W31" s="4">
        <v>43403</v>
      </c>
      <c r="X31" s="65">
        <f>+VLOOKUP(W31,'Data from AGSI_Europe'!D:G,2,FALSE)</f>
        <v>948.36120000000005</v>
      </c>
      <c r="Z31" s="4">
        <v>43768</v>
      </c>
      <c r="AA31" s="65">
        <f>+VLOOKUP(Z31,'Data from AGSI_Europe'!D:G,2,FALSE)</f>
        <v>1081.9135000000001</v>
      </c>
    </row>
    <row r="32" spans="2:27" x14ac:dyDescent="0.25">
      <c r="B32" s="4">
        <v>40847</v>
      </c>
      <c r="C32" s="59">
        <f>+VLOOKUP(B32,'Data from AGSI_Europe'!D:G,2,FALSE)</f>
        <v>606.50059999999996</v>
      </c>
      <c r="E32" s="4">
        <v>41213</v>
      </c>
      <c r="F32" s="65">
        <f>+VLOOKUP(E32,'Data from AGSI_Europe'!D:G,2,FALSE)</f>
        <v>729.92669999999998</v>
      </c>
      <c r="H32" s="4">
        <v>41578</v>
      </c>
      <c r="I32" s="65">
        <f>+VLOOKUP(H32,'Data from AGSI_Europe'!D:G,2,FALSE)</f>
        <v>763.6712</v>
      </c>
      <c r="K32" s="4">
        <v>41943</v>
      </c>
      <c r="L32" s="65">
        <f>+VLOOKUP(K32,'Data from AGSI_Europe'!D:G,2,FALSE)</f>
        <v>887.57479999999998</v>
      </c>
      <c r="N32" s="4">
        <v>42308</v>
      </c>
      <c r="O32" s="65">
        <f>+VLOOKUP(N32,'Data from AGSI_Europe'!D:G,2,FALSE)</f>
        <v>856.3954</v>
      </c>
      <c r="Q32" s="4">
        <v>42674</v>
      </c>
      <c r="R32" s="65">
        <f>+VLOOKUP(Q32,'Data from AGSI_Europe'!D:G,2,FALSE)</f>
        <v>976.52</v>
      </c>
      <c r="T32" s="4">
        <v>43039</v>
      </c>
      <c r="U32" s="65">
        <f>+VLOOKUP(T32,'Data from AGSI_Europe'!D:G,2,FALSE)</f>
        <v>947.89909999999998</v>
      </c>
      <c r="W32" s="4">
        <v>43404</v>
      </c>
      <c r="X32" s="65">
        <f>+VLOOKUP(W32,'Data from AGSI_Europe'!D:G,2,FALSE)</f>
        <v>947.0856</v>
      </c>
      <c r="Z32" s="4">
        <v>43769</v>
      </c>
      <c r="AA32" s="65">
        <f>+VLOOKUP(Z32,'Data from AGSI_Europe'!D:G,2,FALSE)</f>
        <v>1077.8954000000001</v>
      </c>
    </row>
    <row r="33" spans="2:27" x14ac:dyDescent="0.25">
      <c r="B33" s="4">
        <v>40848</v>
      </c>
      <c r="C33" s="59">
        <f>+VLOOKUP(B33,'Data from AGSI_Europe'!D:G,2,FALSE)</f>
        <v>606.35940000000005</v>
      </c>
      <c r="E33" s="4">
        <v>41214</v>
      </c>
      <c r="F33" s="65">
        <f>+VLOOKUP(E33,'Data from AGSI_Europe'!D:G,2,FALSE)</f>
        <v>729.19550000000004</v>
      </c>
      <c r="H33" s="4">
        <v>41579</v>
      </c>
      <c r="I33" s="65">
        <f>+VLOOKUP(H33,'Data from AGSI_Europe'!D:G,2,FALSE)</f>
        <v>766.0403</v>
      </c>
      <c r="K33" s="4">
        <v>41944</v>
      </c>
      <c r="L33" s="65">
        <f>+VLOOKUP(K33,'Data from AGSI_Europe'!D:G,2,FALSE)</f>
        <v>888.15239999999994</v>
      </c>
      <c r="N33" s="4">
        <v>42309</v>
      </c>
      <c r="O33" s="65">
        <f>+VLOOKUP(N33,'Data from AGSI_Europe'!D:G,2,FALSE)</f>
        <v>857.10550000000001</v>
      </c>
      <c r="Q33" s="4">
        <v>42675</v>
      </c>
      <c r="R33" s="65">
        <f>+VLOOKUP(Q33,'Data from AGSI_Europe'!D:G,2,FALSE)</f>
        <v>974.72379999999998</v>
      </c>
      <c r="T33" s="4">
        <v>43040</v>
      </c>
      <c r="U33" s="65">
        <f>+VLOOKUP(T33,'Data from AGSI_Europe'!D:G,2,FALSE)</f>
        <v>947.48119999999994</v>
      </c>
      <c r="W33" s="4">
        <v>43405</v>
      </c>
      <c r="X33" s="65">
        <f>+VLOOKUP(W33,'Data from AGSI_Europe'!D:G,2,FALSE)</f>
        <v>947.23620000000005</v>
      </c>
      <c r="Z33" s="4">
        <v>43770</v>
      </c>
      <c r="AA33" s="65">
        <f>+VLOOKUP(Z33,'Data from AGSI_Europe'!D:G,2,FALSE)</f>
        <v>1078.6207999999999</v>
      </c>
    </row>
    <row r="34" spans="2:27" x14ac:dyDescent="0.25">
      <c r="B34" s="4">
        <v>40849</v>
      </c>
      <c r="C34" s="59">
        <f>+VLOOKUP(B34,'Data from AGSI_Europe'!D:G,2,FALSE)</f>
        <v>605.60119999999995</v>
      </c>
      <c r="E34" s="4">
        <v>41215</v>
      </c>
      <c r="F34" s="65">
        <f>+VLOOKUP(E34,'Data from AGSI_Europe'!D:G,2,FALSE)</f>
        <v>728.5154</v>
      </c>
      <c r="H34" s="4">
        <v>41580</v>
      </c>
      <c r="I34" s="65">
        <f>+VLOOKUP(H34,'Data from AGSI_Europe'!D:G,2,FALSE)</f>
        <v>766.80430000000001</v>
      </c>
      <c r="K34" s="4">
        <v>41945</v>
      </c>
      <c r="L34" s="65">
        <f>+VLOOKUP(K34,'Data from AGSI_Europe'!D:G,2,FALSE)</f>
        <v>888.73099999999999</v>
      </c>
      <c r="N34" s="4">
        <v>42310</v>
      </c>
      <c r="O34" s="65">
        <f>+VLOOKUP(N34,'Data from AGSI_Europe'!D:G,2,FALSE)</f>
        <v>855.30439999999999</v>
      </c>
      <c r="Q34" s="4">
        <v>42676</v>
      </c>
      <c r="R34" s="65">
        <f>+VLOOKUP(Q34,'Data from AGSI_Europe'!D:G,2,FALSE)</f>
        <v>972.83640000000003</v>
      </c>
      <c r="T34" s="4">
        <v>43041</v>
      </c>
      <c r="U34" s="65">
        <f>+VLOOKUP(T34,'Data from AGSI_Europe'!D:G,2,FALSE)</f>
        <v>946.19539999999995</v>
      </c>
      <c r="W34" s="4">
        <v>43406</v>
      </c>
      <c r="X34" s="65">
        <f>+VLOOKUP(W34,'Data from AGSI_Europe'!D:G,2,FALSE)</f>
        <v>947.12980000000005</v>
      </c>
      <c r="Z34" s="4">
        <v>43771</v>
      </c>
      <c r="AA34" s="65">
        <f>+VLOOKUP(Z34,'Data from AGSI_Europe'!D:G,2,FALSE)</f>
        <v>1080.0556999999999</v>
      </c>
    </row>
    <row r="35" spans="2:27" x14ac:dyDescent="0.25">
      <c r="B35" s="4">
        <v>40850</v>
      </c>
      <c r="C35" s="59">
        <f>+VLOOKUP(B35,'Data from AGSI_Europe'!D:G,2,FALSE)</f>
        <v>605.09400000000005</v>
      </c>
      <c r="E35" s="4">
        <v>41216</v>
      </c>
      <c r="F35" s="65">
        <f>+VLOOKUP(E35,'Data from AGSI_Europe'!D:G,2,FALSE)</f>
        <v>728.13570000000004</v>
      </c>
      <c r="H35" s="4">
        <v>41581</v>
      </c>
      <c r="I35" s="65">
        <f>+VLOOKUP(H35,'Data from AGSI_Europe'!D:G,2,FALSE)</f>
        <v>767.39009999999996</v>
      </c>
      <c r="K35" s="4">
        <v>41946</v>
      </c>
      <c r="L35" s="65">
        <f>+VLOOKUP(K35,'Data from AGSI_Europe'!D:G,2,FALSE)</f>
        <v>888.07569999999998</v>
      </c>
      <c r="N35" s="4">
        <v>42311</v>
      </c>
      <c r="O35" s="65">
        <f>+VLOOKUP(N35,'Data from AGSI_Europe'!D:G,2,FALSE)</f>
        <v>853.34180000000003</v>
      </c>
      <c r="Q35" s="4">
        <v>42677</v>
      </c>
      <c r="R35" s="65">
        <f>+VLOOKUP(Q35,'Data from AGSI_Europe'!D:G,2,FALSE)</f>
        <v>969.64300000000003</v>
      </c>
      <c r="T35" s="4">
        <v>43042</v>
      </c>
      <c r="U35" s="65">
        <f>+VLOOKUP(T35,'Data from AGSI_Europe'!D:G,2,FALSE)</f>
        <v>945.51790000000005</v>
      </c>
      <c r="W35" s="4">
        <v>43407</v>
      </c>
      <c r="X35" s="65">
        <f>+VLOOKUP(W35,'Data from AGSI_Europe'!D:G,2,FALSE)</f>
        <v>947.47709999999995</v>
      </c>
      <c r="Z35" s="4">
        <v>43772</v>
      </c>
      <c r="AA35" s="65">
        <f>+VLOOKUP(Z35,'Data from AGSI_Europe'!D:G,2,FALSE)</f>
        <v>1081.3648000000001</v>
      </c>
    </row>
    <row r="36" spans="2:27" x14ac:dyDescent="0.25">
      <c r="B36" s="4">
        <v>40851</v>
      </c>
      <c r="C36" s="59">
        <f>+VLOOKUP(B36,'Data from AGSI_Europe'!D:G,2,FALSE)</f>
        <v>604.76</v>
      </c>
      <c r="E36" s="4">
        <v>41217</v>
      </c>
      <c r="F36" s="65">
        <f>+VLOOKUP(E36,'Data from AGSI_Europe'!D:G,2,FALSE)</f>
        <v>727.79420000000005</v>
      </c>
      <c r="H36" s="4">
        <v>41582</v>
      </c>
      <c r="I36" s="65">
        <f>+VLOOKUP(H36,'Data from AGSI_Europe'!D:G,2,FALSE)</f>
        <v>766.73739999999998</v>
      </c>
      <c r="K36" s="4">
        <v>41947</v>
      </c>
      <c r="L36" s="65">
        <f>+VLOOKUP(K36,'Data from AGSI_Europe'!D:G,2,FALSE)</f>
        <v>887.23230000000001</v>
      </c>
      <c r="N36" s="4">
        <v>42312</v>
      </c>
      <c r="O36" s="65">
        <f>+VLOOKUP(N36,'Data from AGSI_Europe'!D:G,2,FALSE)</f>
        <v>851.69169999999997</v>
      </c>
      <c r="Q36" s="4">
        <v>42678</v>
      </c>
      <c r="R36" s="65">
        <f>+VLOOKUP(Q36,'Data from AGSI_Europe'!D:G,2,FALSE)</f>
        <v>966.80510000000004</v>
      </c>
      <c r="T36" s="4">
        <v>43043</v>
      </c>
      <c r="U36" s="65">
        <f>+VLOOKUP(T36,'Data from AGSI_Europe'!D:G,2,FALSE)</f>
        <v>945.64530000000002</v>
      </c>
      <c r="W36" s="4">
        <v>43408</v>
      </c>
      <c r="X36" s="65">
        <f>+VLOOKUP(W36,'Data from AGSI_Europe'!D:G,2,FALSE)</f>
        <v>948.04010000000005</v>
      </c>
      <c r="Z36" s="4">
        <v>43773</v>
      </c>
      <c r="AA36" s="65">
        <f>+VLOOKUP(Z36,'Data from AGSI_Europe'!D:G,2,FALSE)</f>
        <v>1081.8516</v>
      </c>
    </row>
    <row r="37" spans="2:27" x14ac:dyDescent="0.25">
      <c r="B37" s="4">
        <v>40852</v>
      </c>
      <c r="C37" s="59">
        <f>+VLOOKUP(B37,'Data from AGSI_Europe'!D:G,2,FALSE)</f>
        <v>604.61760000000004</v>
      </c>
      <c r="E37" s="4">
        <v>41218</v>
      </c>
      <c r="F37" s="65">
        <f>+VLOOKUP(E37,'Data from AGSI_Europe'!D:G,2,FALSE)</f>
        <v>726.75789999999995</v>
      </c>
      <c r="H37" s="4">
        <v>41583</v>
      </c>
      <c r="I37" s="65">
        <f>+VLOOKUP(H37,'Data from AGSI_Europe'!D:G,2,FALSE)</f>
        <v>766.01530000000002</v>
      </c>
      <c r="K37" s="4">
        <v>41948</v>
      </c>
      <c r="L37" s="65">
        <f>+VLOOKUP(K37,'Data from AGSI_Europe'!D:G,2,FALSE)</f>
        <v>885.99379999999996</v>
      </c>
      <c r="N37" s="4">
        <v>42313</v>
      </c>
      <c r="O37" s="65">
        <f>+VLOOKUP(N37,'Data from AGSI_Europe'!D:G,2,FALSE)</f>
        <v>850.34879999999998</v>
      </c>
      <c r="Q37" s="4">
        <v>42679</v>
      </c>
      <c r="R37" s="65">
        <f>+VLOOKUP(Q37,'Data from AGSI_Europe'!D:G,2,FALSE)</f>
        <v>965.0652</v>
      </c>
      <c r="T37" s="4">
        <v>43044</v>
      </c>
      <c r="U37" s="65">
        <f>+VLOOKUP(T37,'Data from AGSI_Europe'!D:G,2,FALSE)</f>
        <v>945.54259999999999</v>
      </c>
      <c r="W37" s="4">
        <v>43409</v>
      </c>
      <c r="X37" s="65">
        <f>+VLOOKUP(W37,'Data from AGSI_Europe'!D:G,2,FALSE)</f>
        <v>948.05679999999995</v>
      </c>
      <c r="Z37" s="4">
        <v>43774</v>
      </c>
      <c r="AA37" s="65">
        <f>+VLOOKUP(Z37,'Data from AGSI_Europe'!D:G,2,FALSE)</f>
        <v>1081.7114999999999</v>
      </c>
    </row>
    <row r="38" spans="2:27" x14ac:dyDescent="0.25">
      <c r="B38" s="4">
        <v>40853</v>
      </c>
      <c r="C38" s="59">
        <f>+VLOOKUP(B38,'Data from AGSI_Europe'!D:G,2,FALSE)</f>
        <v>604.63149999999996</v>
      </c>
      <c r="E38" s="4">
        <v>41219</v>
      </c>
      <c r="F38" s="65">
        <f>+VLOOKUP(E38,'Data from AGSI_Europe'!D:G,2,FALSE)</f>
        <v>725.39049999999997</v>
      </c>
      <c r="H38" s="4">
        <v>41584</v>
      </c>
      <c r="I38" s="65">
        <f>+VLOOKUP(H38,'Data from AGSI_Europe'!D:G,2,FALSE)</f>
        <v>765.36770000000001</v>
      </c>
      <c r="K38" s="4">
        <v>41949</v>
      </c>
      <c r="L38" s="65">
        <f>+VLOOKUP(K38,'Data from AGSI_Europe'!D:G,2,FALSE)</f>
        <v>884.5421</v>
      </c>
      <c r="N38" s="4">
        <v>42314</v>
      </c>
      <c r="O38" s="65">
        <f>+VLOOKUP(N38,'Data from AGSI_Europe'!D:G,2,FALSE)</f>
        <v>850.01419999999996</v>
      </c>
      <c r="Q38" s="4">
        <v>42680</v>
      </c>
      <c r="R38" s="65">
        <f>+VLOOKUP(Q38,'Data from AGSI_Europe'!D:G,2,FALSE)</f>
        <v>963.25620000000004</v>
      </c>
      <c r="T38" s="4">
        <v>43045</v>
      </c>
      <c r="U38" s="65">
        <f>+VLOOKUP(T38,'Data from AGSI_Europe'!D:G,2,FALSE)</f>
        <v>943.12519999999995</v>
      </c>
      <c r="W38" s="4">
        <v>43410</v>
      </c>
      <c r="X38" s="65">
        <f>+VLOOKUP(W38,'Data from AGSI_Europe'!D:G,2,FALSE)</f>
        <v>947.77890000000002</v>
      </c>
      <c r="Z38" s="4">
        <v>43775</v>
      </c>
      <c r="AA38" s="65">
        <f>+VLOOKUP(Z38,'Data from AGSI_Europe'!D:G,2,FALSE)</f>
        <v>1081.3534</v>
      </c>
    </row>
    <row r="39" spans="2:27" x14ac:dyDescent="0.25">
      <c r="B39" s="4">
        <v>40854</v>
      </c>
      <c r="C39" s="59">
        <f>+VLOOKUP(B39,'Data from AGSI_Europe'!D:G,2,FALSE)</f>
        <v>603.88120000000004</v>
      </c>
      <c r="E39" s="4">
        <v>41220</v>
      </c>
      <c r="F39" s="65">
        <f>+VLOOKUP(E39,'Data from AGSI_Europe'!D:G,2,FALSE)</f>
        <v>723.74289999999996</v>
      </c>
      <c r="H39" s="4">
        <v>41585</v>
      </c>
      <c r="I39" s="65">
        <f>+VLOOKUP(H39,'Data from AGSI_Europe'!D:G,2,FALSE)</f>
        <v>765.55139999999994</v>
      </c>
      <c r="K39" s="4">
        <v>41950</v>
      </c>
      <c r="L39" s="65">
        <f>+VLOOKUP(K39,'Data from AGSI_Europe'!D:G,2,FALSE)</f>
        <v>883.72109999999998</v>
      </c>
      <c r="N39" s="4">
        <v>42315</v>
      </c>
      <c r="O39" s="65">
        <f>+VLOOKUP(N39,'Data from AGSI_Europe'!D:G,2,FALSE)</f>
        <v>850.6979</v>
      </c>
      <c r="Q39" s="4">
        <v>42681</v>
      </c>
      <c r="R39" s="65">
        <f>+VLOOKUP(Q39,'Data from AGSI_Europe'!D:G,2,FALSE)</f>
        <v>958.84090000000003</v>
      </c>
      <c r="T39" s="4">
        <v>43046</v>
      </c>
      <c r="U39" s="65">
        <f>+VLOOKUP(T39,'Data from AGSI_Europe'!D:G,2,FALSE)</f>
        <v>940.13459999999998</v>
      </c>
      <c r="W39" s="4">
        <v>43411</v>
      </c>
      <c r="X39" s="65">
        <f>+VLOOKUP(W39,'Data from AGSI_Europe'!D:G,2,FALSE)</f>
        <v>948.32539999999995</v>
      </c>
      <c r="Z39" s="4">
        <v>43776</v>
      </c>
      <c r="AA39" s="65">
        <f>+VLOOKUP(Z39,'Data from AGSI_Europe'!D:G,2,FALSE)</f>
        <v>1081.1360999999999</v>
      </c>
    </row>
    <row r="40" spans="2:27" x14ac:dyDescent="0.25">
      <c r="B40" s="4">
        <v>40855</v>
      </c>
      <c r="C40" s="59">
        <f>+VLOOKUP(B40,'Data from AGSI_Europe'!D:G,2,FALSE)</f>
        <v>603.1155</v>
      </c>
      <c r="E40" s="4">
        <v>41221</v>
      </c>
      <c r="F40" s="65">
        <f>+VLOOKUP(E40,'Data from AGSI_Europe'!D:G,2,FALSE)</f>
        <v>721.32429999999999</v>
      </c>
      <c r="H40" s="4">
        <v>41586</v>
      </c>
      <c r="I40" s="65">
        <f>+VLOOKUP(H40,'Data from AGSI_Europe'!D:G,2,FALSE)</f>
        <v>765.47239999999999</v>
      </c>
      <c r="K40" s="4">
        <v>41951</v>
      </c>
      <c r="L40" s="65">
        <f>+VLOOKUP(K40,'Data from AGSI_Europe'!D:G,2,FALSE)</f>
        <v>883.55290000000002</v>
      </c>
      <c r="N40" s="4">
        <v>42316</v>
      </c>
      <c r="O40" s="65">
        <f>+VLOOKUP(N40,'Data from AGSI_Europe'!D:G,2,FALSE)</f>
        <v>851.48170000000005</v>
      </c>
      <c r="Q40" s="4">
        <v>42682</v>
      </c>
      <c r="R40" s="65">
        <f>+VLOOKUP(Q40,'Data from AGSI_Europe'!D:G,2,FALSE)</f>
        <v>954.06590000000006</v>
      </c>
      <c r="T40" s="4">
        <v>43047</v>
      </c>
      <c r="U40" s="65">
        <f>+VLOOKUP(T40,'Data from AGSI_Europe'!D:G,2,FALSE)</f>
        <v>936.77570000000003</v>
      </c>
      <c r="W40" s="4">
        <v>43412</v>
      </c>
      <c r="X40" s="65">
        <f>+VLOOKUP(W40,'Data from AGSI_Europe'!D:G,2,FALSE)</f>
        <v>947.23059999999998</v>
      </c>
      <c r="Z40" s="4">
        <v>43777</v>
      </c>
      <c r="AA40" s="65">
        <f>+VLOOKUP(Z40,'Data from AGSI_Europe'!D:G,2,FALSE)</f>
        <v>1080.2742000000001</v>
      </c>
    </row>
    <row r="41" spans="2:27" x14ac:dyDescent="0.25">
      <c r="B41" s="4">
        <v>40856</v>
      </c>
      <c r="C41" s="59">
        <f>+VLOOKUP(B41,'Data from AGSI_Europe'!D:G,2,FALSE)</f>
        <v>602.35820000000001</v>
      </c>
      <c r="E41" s="4">
        <v>41222</v>
      </c>
      <c r="F41" s="65">
        <f>+VLOOKUP(E41,'Data from AGSI_Europe'!D:G,2,FALSE)</f>
        <v>719.97370000000001</v>
      </c>
      <c r="H41" s="4">
        <v>41587</v>
      </c>
      <c r="I41" s="65">
        <f>+VLOOKUP(H41,'Data from AGSI_Europe'!D:G,2,FALSE)</f>
        <v>765.78800000000001</v>
      </c>
      <c r="K41" s="4">
        <v>41952</v>
      </c>
      <c r="L41" s="65">
        <f>+VLOOKUP(K41,'Data from AGSI_Europe'!D:G,2,FALSE)</f>
        <v>883.32380000000001</v>
      </c>
      <c r="N41" s="4">
        <v>42317</v>
      </c>
      <c r="O41" s="65">
        <f>+VLOOKUP(N41,'Data from AGSI_Europe'!D:G,2,FALSE)</f>
        <v>851.23329999999999</v>
      </c>
      <c r="Q41" s="4">
        <v>42683</v>
      </c>
      <c r="R41" s="65">
        <f>+VLOOKUP(Q41,'Data from AGSI_Europe'!D:G,2,FALSE)</f>
        <v>948.57299999999998</v>
      </c>
      <c r="T41" s="4">
        <v>43048</v>
      </c>
      <c r="U41" s="65">
        <f>+VLOOKUP(T41,'Data from AGSI_Europe'!D:G,2,FALSE)</f>
        <v>934.61120000000005</v>
      </c>
      <c r="W41" s="4">
        <v>43413</v>
      </c>
      <c r="X41" s="65">
        <f>+VLOOKUP(W41,'Data from AGSI_Europe'!D:G,2,FALSE)</f>
        <v>947.1046</v>
      </c>
      <c r="Z41" s="4">
        <v>43778</v>
      </c>
      <c r="AA41" s="65">
        <f>+VLOOKUP(Z41,'Data from AGSI_Europe'!D:G,2,FALSE)</f>
        <v>1080.2273</v>
      </c>
    </row>
    <row r="42" spans="2:27" x14ac:dyDescent="0.25">
      <c r="B42" s="4">
        <v>40857</v>
      </c>
      <c r="C42" s="59">
        <f>+VLOOKUP(B42,'Data from AGSI_Europe'!D:G,2,FALSE)</f>
        <v>601.74950000000001</v>
      </c>
      <c r="E42" s="4">
        <v>41223</v>
      </c>
      <c r="F42" s="65">
        <f>+VLOOKUP(E42,'Data from AGSI_Europe'!D:G,2,FALSE)</f>
        <v>719.1979</v>
      </c>
      <c r="H42" s="4">
        <v>41588</v>
      </c>
      <c r="I42" s="65">
        <f>+VLOOKUP(H42,'Data from AGSI_Europe'!D:G,2,FALSE)</f>
        <v>765.6404</v>
      </c>
      <c r="K42" s="4">
        <v>41953</v>
      </c>
      <c r="L42" s="65">
        <f>+VLOOKUP(K42,'Data from AGSI_Europe'!D:G,2,FALSE)</f>
        <v>882.05769999999995</v>
      </c>
      <c r="N42" s="4">
        <v>42318</v>
      </c>
      <c r="O42" s="65">
        <f>+VLOOKUP(N42,'Data from AGSI_Europe'!D:G,2,FALSE)</f>
        <v>850.78309999999999</v>
      </c>
      <c r="Q42" s="4">
        <v>42684</v>
      </c>
      <c r="R42" s="65">
        <f>+VLOOKUP(Q42,'Data from AGSI_Europe'!D:G,2,FALSE)</f>
        <v>943.84810000000004</v>
      </c>
      <c r="T42" s="4">
        <v>43049</v>
      </c>
      <c r="U42" s="65">
        <f>+VLOOKUP(T42,'Data from AGSI_Europe'!D:G,2,FALSE)</f>
        <v>931.96820000000002</v>
      </c>
      <c r="W42" s="4">
        <v>43414</v>
      </c>
      <c r="X42" s="65">
        <f>+VLOOKUP(W42,'Data from AGSI_Europe'!D:G,2,FALSE)</f>
        <v>946.20299999999997</v>
      </c>
      <c r="Z42" s="4">
        <v>43779</v>
      </c>
      <c r="AA42" s="65">
        <f>+VLOOKUP(Z42,'Data from AGSI_Europe'!D:G,2,FALSE)</f>
        <v>1079.9731999999999</v>
      </c>
    </row>
    <row r="43" spans="2:27" x14ac:dyDescent="0.25">
      <c r="B43" s="4">
        <v>40858</v>
      </c>
      <c r="C43" s="59">
        <f>+VLOOKUP(B43,'Data from AGSI_Europe'!D:G,2,FALSE)</f>
        <v>600.88760000000002</v>
      </c>
      <c r="E43" s="4">
        <v>41224</v>
      </c>
      <c r="F43" s="65">
        <f>+VLOOKUP(E43,'Data from AGSI_Europe'!D:G,2,FALSE)</f>
        <v>718.22469999999998</v>
      </c>
      <c r="H43" s="4">
        <v>41589</v>
      </c>
      <c r="I43" s="65">
        <f>+VLOOKUP(H43,'Data from AGSI_Europe'!D:G,2,FALSE)</f>
        <v>764.66240000000005</v>
      </c>
      <c r="K43" s="4">
        <v>41954</v>
      </c>
      <c r="L43" s="65">
        <f>+VLOOKUP(K43,'Data from AGSI_Europe'!D:G,2,FALSE)</f>
        <v>881.22879999999998</v>
      </c>
      <c r="N43" s="4">
        <v>42319</v>
      </c>
      <c r="O43" s="65">
        <f>+VLOOKUP(N43,'Data from AGSI_Europe'!D:G,2,FALSE)</f>
        <v>850.67229999999995</v>
      </c>
      <c r="Q43" s="4">
        <v>42685</v>
      </c>
      <c r="R43" s="65">
        <f>+VLOOKUP(Q43,'Data from AGSI_Europe'!D:G,2,FALSE)</f>
        <v>939.39679999999998</v>
      </c>
      <c r="T43" s="4">
        <v>43050</v>
      </c>
      <c r="U43" s="65">
        <f>+VLOOKUP(T43,'Data from AGSI_Europe'!D:G,2,FALSE)</f>
        <v>930.54280000000006</v>
      </c>
      <c r="W43" s="4">
        <v>43415</v>
      </c>
      <c r="X43" s="65">
        <f>+VLOOKUP(W43,'Data from AGSI_Europe'!D:G,2,FALSE)</f>
        <v>947.11490000000003</v>
      </c>
      <c r="Z43" s="4">
        <v>43780</v>
      </c>
      <c r="AA43" s="65">
        <f>+VLOOKUP(Z43,'Data from AGSI_Europe'!D:G,2,FALSE)</f>
        <v>1078.5799</v>
      </c>
    </row>
    <row r="44" spans="2:27" x14ac:dyDescent="0.25">
      <c r="B44" s="4">
        <v>40859</v>
      </c>
      <c r="C44" s="59">
        <f>+VLOOKUP(B44,'Data from AGSI_Europe'!D:G,2,FALSE)</f>
        <v>611.74540000000002</v>
      </c>
      <c r="E44" s="4">
        <v>41225</v>
      </c>
      <c r="F44" s="65">
        <f>+VLOOKUP(E44,'Data from AGSI_Europe'!D:G,2,FALSE)</f>
        <v>716.49890000000005</v>
      </c>
      <c r="H44" s="4">
        <v>41590</v>
      </c>
      <c r="I44" s="65">
        <f>+VLOOKUP(H44,'Data from AGSI_Europe'!D:G,2,FALSE)</f>
        <v>763.27530000000002</v>
      </c>
      <c r="K44" s="4">
        <v>41955</v>
      </c>
      <c r="L44" s="65">
        <f>+VLOOKUP(K44,'Data from AGSI_Europe'!D:G,2,FALSE)</f>
        <v>880.06309999999996</v>
      </c>
      <c r="N44" s="4">
        <v>42320</v>
      </c>
      <c r="O44" s="65">
        <f>+VLOOKUP(N44,'Data from AGSI_Europe'!D:G,2,FALSE)</f>
        <v>849.91399999999999</v>
      </c>
      <c r="Q44" s="4">
        <v>42686</v>
      </c>
      <c r="R44" s="65">
        <f>+VLOOKUP(Q44,'Data from AGSI_Europe'!D:G,2,FALSE)</f>
        <v>935.40740000000005</v>
      </c>
      <c r="T44" s="4">
        <v>43051</v>
      </c>
      <c r="U44" s="65">
        <f>+VLOOKUP(T44,'Data from AGSI_Europe'!D:G,2,FALSE)</f>
        <v>928.94470000000001</v>
      </c>
      <c r="W44" s="4">
        <v>43416</v>
      </c>
      <c r="X44" s="65">
        <f>+VLOOKUP(W44,'Data from AGSI_Europe'!D:G,2,FALSE)</f>
        <v>946.69410000000005</v>
      </c>
      <c r="Z44" s="4">
        <v>43781</v>
      </c>
      <c r="AA44" s="65">
        <f>+VLOOKUP(Z44,'Data from AGSI_Europe'!D:G,2,FALSE)</f>
        <v>1076.69</v>
      </c>
    </row>
    <row r="45" spans="2:27" x14ac:dyDescent="0.25">
      <c r="B45" s="4">
        <v>40860</v>
      </c>
      <c r="C45" s="59">
        <f>+VLOOKUP(B45,'Data from AGSI_Europe'!D:G,2,FALSE)</f>
        <v>611.14769999999999</v>
      </c>
      <c r="E45" s="4">
        <v>41226</v>
      </c>
      <c r="F45" s="65">
        <f>+VLOOKUP(E45,'Data from AGSI_Europe'!D:G,2,FALSE)</f>
        <v>714.67930000000001</v>
      </c>
      <c r="H45" s="4">
        <v>41591</v>
      </c>
      <c r="I45" s="65">
        <f>+VLOOKUP(H45,'Data from AGSI_Europe'!D:G,2,FALSE)</f>
        <v>761.78070000000002</v>
      </c>
      <c r="K45" s="4">
        <v>41956</v>
      </c>
      <c r="L45" s="65">
        <f>+VLOOKUP(K45,'Data from AGSI_Europe'!D:G,2,FALSE)</f>
        <v>878.99900000000002</v>
      </c>
      <c r="N45" s="4">
        <v>42321</v>
      </c>
      <c r="O45" s="65">
        <f>+VLOOKUP(N45,'Data from AGSI_Europe'!D:G,2,FALSE)</f>
        <v>849.31010000000003</v>
      </c>
      <c r="Q45" s="4">
        <v>42687</v>
      </c>
      <c r="R45" s="65">
        <f>+VLOOKUP(Q45,'Data from AGSI_Europe'!D:G,2,FALSE)</f>
        <v>931.80920000000003</v>
      </c>
      <c r="T45" s="4">
        <v>43052</v>
      </c>
      <c r="U45" s="65">
        <f>+VLOOKUP(T45,'Data from AGSI_Europe'!D:G,2,FALSE)</f>
        <v>925.74109999999996</v>
      </c>
      <c r="W45" s="4">
        <v>43417</v>
      </c>
      <c r="X45" s="65">
        <f>+VLOOKUP(W45,'Data from AGSI_Europe'!D:G,2,FALSE)</f>
        <v>945.7242</v>
      </c>
      <c r="Z45" s="4">
        <v>43782</v>
      </c>
      <c r="AA45" s="65">
        <f>+VLOOKUP(Z45,'Data from AGSI_Europe'!D:G,2,FALSE)</f>
        <v>1074.5868</v>
      </c>
    </row>
    <row r="46" spans="2:27" x14ac:dyDescent="0.25">
      <c r="B46" s="4">
        <v>40861</v>
      </c>
      <c r="C46" s="59">
        <f>+VLOOKUP(B46,'Data from AGSI_Europe'!D:G,2,FALSE)</f>
        <v>609.68010000000004</v>
      </c>
      <c r="E46" s="4">
        <v>41227</v>
      </c>
      <c r="F46" s="65">
        <f>+VLOOKUP(E46,'Data from AGSI_Europe'!D:G,2,FALSE)</f>
        <v>712.97680000000003</v>
      </c>
      <c r="H46" s="4">
        <v>41592</v>
      </c>
      <c r="I46" s="65">
        <f>+VLOOKUP(H46,'Data from AGSI_Europe'!D:G,2,FALSE)</f>
        <v>760.06470000000002</v>
      </c>
      <c r="K46" s="4">
        <v>41957</v>
      </c>
      <c r="L46" s="65">
        <f>+VLOOKUP(K46,'Data from AGSI_Europe'!D:G,2,FALSE)</f>
        <v>878.34190000000001</v>
      </c>
      <c r="N46" s="4">
        <v>42322</v>
      </c>
      <c r="O46" s="65">
        <f>+VLOOKUP(N46,'Data from AGSI_Europe'!D:G,2,FALSE)</f>
        <v>848.36810000000003</v>
      </c>
      <c r="Q46" s="4">
        <v>42688</v>
      </c>
      <c r="R46" s="65">
        <f>+VLOOKUP(Q46,'Data from AGSI_Europe'!D:G,2,FALSE)</f>
        <v>927.02850000000001</v>
      </c>
      <c r="T46" s="4">
        <v>43053</v>
      </c>
      <c r="U46" s="65">
        <f>+VLOOKUP(T46,'Data from AGSI_Europe'!D:G,2,FALSE)</f>
        <v>920.94200000000001</v>
      </c>
      <c r="W46" s="4">
        <v>43418</v>
      </c>
      <c r="X46" s="65">
        <f>+VLOOKUP(W46,'Data from AGSI_Europe'!D:G,2,FALSE)</f>
        <v>944.60919999999999</v>
      </c>
      <c r="Z46" s="4">
        <v>43783</v>
      </c>
      <c r="AA46" s="65">
        <f>+VLOOKUP(Z46,'Data from AGSI_Europe'!D:G,2,FALSE)</f>
        <v>1072.2256</v>
      </c>
    </row>
    <row r="47" spans="2:27" x14ac:dyDescent="0.25">
      <c r="B47" s="4">
        <v>40862</v>
      </c>
      <c r="C47" s="59">
        <f>+VLOOKUP(B47,'Data from AGSI_Europe'!D:G,2,FALSE)</f>
        <v>607.8741</v>
      </c>
      <c r="E47" s="4">
        <v>41228</v>
      </c>
      <c r="F47" s="65">
        <f>+VLOOKUP(E47,'Data from AGSI_Europe'!D:G,2,FALSE)</f>
        <v>710.82320000000004</v>
      </c>
      <c r="H47" s="4">
        <v>41593</v>
      </c>
      <c r="I47" s="65">
        <f>+VLOOKUP(H47,'Data from AGSI_Europe'!D:G,2,FALSE)</f>
        <v>757.84320000000002</v>
      </c>
      <c r="K47" s="4">
        <v>41958</v>
      </c>
      <c r="L47" s="65">
        <f>+VLOOKUP(K47,'Data from AGSI_Europe'!D:G,2,FALSE)</f>
        <v>878.07140000000004</v>
      </c>
      <c r="N47" s="4">
        <v>42323</v>
      </c>
      <c r="O47" s="65">
        <f>+VLOOKUP(N47,'Data from AGSI_Europe'!D:G,2,FALSE)</f>
        <v>848.70180000000005</v>
      </c>
      <c r="Q47" s="4">
        <v>42689</v>
      </c>
      <c r="R47" s="65">
        <f>+VLOOKUP(Q47,'Data from AGSI_Europe'!D:G,2,FALSE)</f>
        <v>922.19849999999997</v>
      </c>
      <c r="T47" s="4">
        <v>43054</v>
      </c>
      <c r="U47" s="65">
        <f>+VLOOKUP(T47,'Data from AGSI_Europe'!D:G,2,FALSE)</f>
        <v>916.79549999999995</v>
      </c>
      <c r="W47" s="4">
        <v>43419</v>
      </c>
      <c r="X47" s="65">
        <f>+VLOOKUP(W47,'Data from AGSI_Europe'!D:G,2,FALSE)</f>
        <v>942.88099999999997</v>
      </c>
      <c r="Z47" s="4">
        <v>43784</v>
      </c>
      <c r="AA47" s="65">
        <f>+VLOOKUP(Z47,'Data from AGSI_Europe'!D:G,2,FALSE)</f>
        <v>1070.623</v>
      </c>
    </row>
    <row r="48" spans="2:27" x14ac:dyDescent="0.25">
      <c r="B48" s="4">
        <v>40863</v>
      </c>
      <c r="C48" s="59">
        <f>+VLOOKUP(B48,'Data from AGSI_Europe'!D:G,2,FALSE)</f>
        <v>605.68550000000005</v>
      </c>
      <c r="E48" s="4">
        <v>41229</v>
      </c>
      <c r="F48" s="65">
        <f>+VLOOKUP(E48,'Data from AGSI_Europe'!D:G,2,FALSE)</f>
        <v>708.77200000000005</v>
      </c>
      <c r="H48" s="4">
        <v>41594</v>
      </c>
      <c r="I48" s="65">
        <f>+VLOOKUP(H48,'Data from AGSI_Europe'!D:G,2,FALSE)</f>
        <v>756.33119999999997</v>
      </c>
      <c r="K48" s="4">
        <v>41959</v>
      </c>
      <c r="L48" s="65">
        <f>+VLOOKUP(K48,'Data from AGSI_Europe'!D:G,2,FALSE)</f>
        <v>877.67049999999995</v>
      </c>
      <c r="N48" s="4">
        <v>42324</v>
      </c>
      <c r="O48" s="65">
        <f>+VLOOKUP(N48,'Data from AGSI_Europe'!D:G,2,FALSE)</f>
        <v>847.82309999999995</v>
      </c>
      <c r="Q48" s="4">
        <v>42690</v>
      </c>
      <c r="R48" s="65">
        <f>+VLOOKUP(Q48,'Data from AGSI_Europe'!D:G,2,FALSE)</f>
        <v>918.72199999999998</v>
      </c>
      <c r="T48" s="4">
        <v>43055</v>
      </c>
      <c r="U48" s="65">
        <f>+VLOOKUP(T48,'Data from AGSI_Europe'!D:G,2,FALSE)</f>
        <v>913.87729999999999</v>
      </c>
      <c r="W48" s="4">
        <v>43420</v>
      </c>
      <c r="X48" s="65">
        <f>+VLOOKUP(W48,'Data from AGSI_Europe'!D:G,2,FALSE)</f>
        <v>940.31960000000004</v>
      </c>
      <c r="Z48" s="4">
        <v>43785</v>
      </c>
      <c r="AA48" s="65">
        <f>+VLOOKUP(Z48,'Data from AGSI_Europe'!D:G,2,FALSE)</f>
        <v>1069.1778999999999</v>
      </c>
    </row>
    <row r="49" spans="2:38" x14ac:dyDescent="0.25">
      <c r="B49" s="4">
        <v>40864</v>
      </c>
      <c r="C49" s="59">
        <f>+VLOOKUP(B49,'Data from AGSI_Europe'!D:G,2,FALSE)</f>
        <v>603.30700000000002</v>
      </c>
      <c r="E49" s="4">
        <v>41230</v>
      </c>
      <c r="F49" s="65">
        <f>+VLOOKUP(E49,'Data from AGSI_Europe'!D:G,2,FALSE)</f>
        <v>707.2663</v>
      </c>
      <c r="H49" s="4">
        <v>41595</v>
      </c>
      <c r="I49" s="65">
        <f>+VLOOKUP(H49,'Data from AGSI_Europe'!D:G,2,FALSE)</f>
        <v>754.90219999999999</v>
      </c>
      <c r="K49" s="4">
        <v>41960</v>
      </c>
      <c r="L49" s="65">
        <f>+VLOOKUP(K49,'Data from AGSI_Europe'!D:G,2,FALSE)</f>
        <v>876.09900000000005</v>
      </c>
      <c r="N49" s="4">
        <v>42325</v>
      </c>
      <c r="O49" s="65">
        <f>+VLOOKUP(N49,'Data from AGSI_Europe'!D:G,2,FALSE)</f>
        <v>846.74090000000001</v>
      </c>
      <c r="Q49" s="4">
        <v>42691</v>
      </c>
      <c r="R49" s="65">
        <f>+VLOOKUP(Q49,'Data from AGSI_Europe'!D:G,2,FALSE)</f>
        <v>915.53189999999995</v>
      </c>
      <c r="T49" s="4">
        <v>43056</v>
      </c>
      <c r="U49" s="65">
        <f>+VLOOKUP(T49,'Data from AGSI_Europe'!D:G,2,FALSE)</f>
        <v>909.48299999999995</v>
      </c>
      <c r="W49" s="4">
        <v>43421</v>
      </c>
      <c r="X49" s="65">
        <f>+VLOOKUP(W49,'Data from AGSI_Europe'!D:G,2,FALSE)</f>
        <v>938.13049999999998</v>
      </c>
      <c r="Z49" s="4">
        <v>43786</v>
      </c>
      <c r="AA49" s="65">
        <f>+VLOOKUP(Z49,'Data from AGSI_Europe'!D:G,2,FALSE)</f>
        <v>1068.0664999999999</v>
      </c>
    </row>
    <row r="50" spans="2:38" x14ac:dyDescent="0.25">
      <c r="B50" s="4">
        <v>40865</v>
      </c>
      <c r="C50" s="59">
        <f>+VLOOKUP(B50,'Data from AGSI_Europe'!D:G,2,FALSE)</f>
        <v>601.45979999999997</v>
      </c>
      <c r="E50" s="4">
        <v>41231</v>
      </c>
      <c r="F50" s="65">
        <f>+VLOOKUP(E50,'Data from AGSI_Europe'!D:G,2,FALSE)</f>
        <v>706.00040000000001</v>
      </c>
      <c r="H50" s="4">
        <v>41596</v>
      </c>
      <c r="I50" s="65">
        <f>+VLOOKUP(H50,'Data from AGSI_Europe'!D:G,2,FALSE)</f>
        <v>752.62699999999995</v>
      </c>
      <c r="K50" s="4">
        <v>41961</v>
      </c>
      <c r="L50" s="65">
        <f>+VLOOKUP(K50,'Data from AGSI_Europe'!D:G,2,FALSE)</f>
        <v>874.08659999999998</v>
      </c>
      <c r="N50" s="4">
        <v>42326</v>
      </c>
      <c r="O50" s="65">
        <f>+VLOOKUP(N50,'Data from AGSI_Europe'!D:G,2,FALSE)</f>
        <v>845.95489999999995</v>
      </c>
      <c r="Q50" s="4">
        <v>42692</v>
      </c>
      <c r="R50" s="65">
        <f>+VLOOKUP(Q50,'Data from AGSI_Europe'!D:G,2,FALSE)</f>
        <v>912.03689999999995</v>
      </c>
      <c r="T50" s="4">
        <v>43057</v>
      </c>
      <c r="U50" s="65">
        <f>+VLOOKUP(T50,'Data from AGSI_Europe'!D:G,2,FALSE)</f>
        <v>908.20669999999996</v>
      </c>
      <c r="W50" s="4">
        <v>43422</v>
      </c>
      <c r="X50" s="65">
        <f>+VLOOKUP(W50,'Data from AGSI_Europe'!D:G,2,FALSE)</f>
        <v>935.49400000000003</v>
      </c>
      <c r="Z50" s="4">
        <v>43787</v>
      </c>
      <c r="AA50" s="65">
        <f>+VLOOKUP(Z50,'Data from AGSI_Europe'!D:G,2,FALSE)</f>
        <v>1065.4494</v>
      </c>
      <c r="AF50" s="90">
        <v>42278</v>
      </c>
      <c r="AG50" s="90">
        <v>42309</v>
      </c>
      <c r="AH50" s="90">
        <v>42339</v>
      </c>
      <c r="AI50" s="90">
        <v>42370</v>
      </c>
      <c r="AJ50" s="90">
        <v>42401</v>
      </c>
      <c r="AK50" s="90">
        <v>42430</v>
      </c>
      <c r="AL50" s="90">
        <v>42460</v>
      </c>
    </row>
    <row r="51" spans="2:38" x14ac:dyDescent="0.25">
      <c r="B51" s="4">
        <v>40866</v>
      </c>
      <c r="C51" s="59">
        <f>+VLOOKUP(B51,'Data from AGSI_Europe'!D:G,2,FALSE)</f>
        <v>600.49289999999996</v>
      </c>
      <c r="E51" s="4">
        <v>41232</v>
      </c>
      <c r="F51" s="65">
        <f>+VLOOKUP(E51,'Data from AGSI_Europe'!D:G,2,FALSE)</f>
        <v>703.93359999999996</v>
      </c>
      <c r="H51" s="4">
        <v>41597</v>
      </c>
      <c r="I51" s="65">
        <f>+VLOOKUP(H51,'Data from AGSI_Europe'!D:G,2,FALSE)</f>
        <v>750.14679999999998</v>
      </c>
      <c r="K51" s="4">
        <v>41962</v>
      </c>
      <c r="L51" s="65">
        <f>+VLOOKUP(K51,'Data from AGSI_Europe'!D:G,2,FALSE)</f>
        <v>871.78240000000005</v>
      </c>
      <c r="N51" s="4">
        <v>42327</v>
      </c>
      <c r="O51" s="65">
        <f>+VLOOKUP(N51,'Data from AGSI_Europe'!D:G,2,FALSE)</f>
        <v>844.85630000000003</v>
      </c>
      <c r="Q51" s="4">
        <v>42693</v>
      </c>
      <c r="R51" s="65">
        <f>+VLOOKUP(Q51,'Data from AGSI_Europe'!D:G,2,FALSE)</f>
        <v>909.6712</v>
      </c>
      <c r="T51" s="4">
        <v>43058</v>
      </c>
      <c r="U51" s="65">
        <f>+VLOOKUP(T51,'Data from AGSI_Europe'!D:G,2,FALSE)</f>
        <v>905.96929999999998</v>
      </c>
      <c r="W51" s="4">
        <v>43423</v>
      </c>
      <c r="X51" s="65">
        <f>+VLOOKUP(W51,'Data from AGSI_Europe'!D:G,2,FALSE)</f>
        <v>931.40269999999998</v>
      </c>
      <c r="Z51" s="4">
        <v>43788</v>
      </c>
      <c r="AA51" s="65">
        <f>+VLOOKUP(Z51,'Data from AGSI_Europe'!D:G,2,FALSE)</f>
        <v>1061.8300999999999</v>
      </c>
      <c r="AE51" s="135" t="s">
        <v>54</v>
      </c>
      <c r="AF51" s="139">
        <f>+VLOOKUP(AF50,$N$1:$O$184,2,FALSE)</f>
        <v>838.58019999999999</v>
      </c>
      <c r="AG51" s="139">
        <f t="shared" ref="AG51:AL51" si="1">+VLOOKUP(AG50,$N$1:$O$184,2,FALSE)</f>
        <v>857.10550000000001</v>
      </c>
      <c r="AH51" s="139">
        <f t="shared" si="1"/>
        <v>799.68880000000001</v>
      </c>
      <c r="AI51" s="139">
        <f t="shared" si="1"/>
        <v>717.68669999999997</v>
      </c>
      <c r="AJ51" s="139">
        <f t="shared" si="1"/>
        <v>555.84540000000004</v>
      </c>
      <c r="AK51" s="139">
        <f t="shared" si="1"/>
        <v>444.98149999999998</v>
      </c>
      <c r="AL51" s="139">
        <f t="shared" si="1"/>
        <v>364.48090000000002</v>
      </c>
    </row>
    <row r="52" spans="2:38" x14ac:dyDescent="0.25">
      <c r="B52" s="4">
        <v>40867</v>
      </c>
      <c r="C52" s="59">
        <f>+VLOOKUP(B52,'Data from AGSI_Europe'!D:G,2,FALSE)</f>
        <v>599.73929999999996</v>
      </c>
      <c r="E52" s="4">
        <v>41233</v>
      </c>
      <c r="F52" s="65">
        <f>+VLOOKUP(E52,'Data from AGSI_Europe'!D:G,2,FALSE)</f>
        <v>702.0675</v>
      </c>
      <c r="H52" s="4">
        <v>41598</v>
      </c>
      <c r="I52" s="65">
        <f>+VLOOKUP(H52,'Data from AGSI_Europe'!D:G,2,FALSE)</f>
        <v>747.41809999999998</v>
      </c>
      <c r="K52" s="4">
        <v>41963</v>
      </c>
      <c r="L52" s="65">
        <f>+VLOOKUP(K52,'Data from AGSI_Europe'!D:G,2,FALSE)</f>
        <v>869.11199999999997</v>
      </c>
      <c r="N52" s="4">
        <v>42328</v>
      </c>
      <c r="O52" s="65">
        <f>+VLOOKUP(N52,'Data from AGSI_Europe'!D:G,2,FALSE)</f>
        <v>844.18780000000004</v>
      </c>
      <c r="Q52" s="4">
        <v>42694</v>
      </c>
      <c r="R52" s="65">
        <f>+VLOOKUP(Q52,'Data from AGSI_Europe'!D:G,2,FALSE)</f>
        <v>907.80840000000001</v>
      </c>
      <c r="T52" s="4">
        <v>43059</v>
      </c>
      <c r="U52" s="65">
        <f>+VLOOKUP(T52,'Data from AGSI_Europe'!D:G,2,FALSE)</f>
        <v>902.89139999999998</v>
      </c>
      <c r="W52" s="4">
        <v>43424</v>
      </c>
      <c r="X52" s="65">
        <f>+VLOOKUP(W52,'Data from AGSI_Europe'!D:G,2,FALSE)</f>
        <v>925.72329999999999</v>
      </c>
      <c r="Z52" s="4">
        <v>43789</v>
      </c>
      <c r="AA52" s="65">
        <f>+VLOOKUP(Z52,'Data from AGSI_Europe'!D:G,2,FALSE)</f>
        <v>1057.1749</v>
      </c>
      <c r="AE52" s="136"/>
      <c r="AF52" s="90">
        <v>42644</v>
      </c>
      <c r="AG52" s="90">
        <v>42675</v>
      </c>
      <c r="AH52" s="90">
        <v>42705</v>
      </c>
      <c r="AI52" s="90">
        <v>42736</v>
      </c>
      <c r="AJ52" s="90">
        <v>42767</v>
      </c>
      <c r="AK52" s="90">
        <v>42795</v>
      </c>
      <c r="AL52" s="90">
        <v>42825</v>
      </c>
    </row>
    <row r="53" spans="2:38" x14ac:dyDescent="0.25">
      <c r="B53" s="4">
        <v>40868</v>
      </c>
      <c r="C53" s="59">
        <f>+VLOOKUP(B53,'Data from AGSI_Europe'!D:G,2,FALSE)</f>
        <v>597.85730000000001</v>
      </c>
      <c r="E53" s="4">
        <v>41234</v>
      </c>
      <c r="F53" s="65">
        <f>+VLOOKUP(E53,'Data from AGSI_Europe'!D:G,2,FALSE)</f>
        <v>700.16099999999994</v>
      </c>
      <c r="H53" s="4">
        <v>41599</v>
      </c>
      <c r="I53" s="65">
        <f>+VLOOKUP(H53,'Data from AGSI_Europe'!D:G,2,FALSE)</f>
        <v>743.798</v>
      </c>
      <c r="K53" s="4">
        <v>41964</v>
      </c>
      <c r="L53" s="65">
        <f>+VLOOKUP(K53,'Data from AGSI_Europe'!D:G,2,FALSE)</f>
        <v>866.42909999999995</v>
      </c>
      <c r="N53" s="4">
        <v>42329</v>
      </c>
      <c r="O53" s="65">
        <f>+VLOOKUP(N53,'Data from AGSI_Europe'!D:G,2,FALSE)</f>
        <v>842.37869999999998</v>
      </c>
      <c r="Q53" s="4">
        <v>42695</v>
      </c>
      <c r="R53" s="65">
        <f>+VLOOKUP(Q53,'Data from AGSI_Europe'!D:G,2,FALSE)</f>
        <v>905.47310000000004</v>
      </c>
      <c r="T53" s="4">
        <v>43060</v>
      </c>
      <c r="U53" s="65">
        <f>+VLOOKUP(T53,'Data from AGSI_Europe'!D:G,2,FALSE)</f>
        <v>896.16420000000005</v>
      </c>
      <c r="W53" s="4">
        <v>43425</v>
      </c>
      <c r="X53" s="65">
        <f>+VLOOKUP(W53,'Data from AGSI_Europe'!D:G,2,FALSE)</f>
        <v>920.02099999999996</v>
      </c>
      <c r="Z53" s="4">
        <v>43790</v>
      </c>
      <c r="AA53" s="65">
        <f>+VLOOKUP(Z53,'Data from AGSI_Europe'!D:G,2,FALSE)</f>
        <v>1053.2063000000001</v>
      </c>
      <c r="AE53" s="137" t="s">
        <v>53</v>
      </c>
      <c r="AF53" s="139">
        <f>+VLOOKUP(AF52,$Q$1:$R$184,2,FALSE)</f>
        <v>972.85799999999995</v>
      </c>
      <c r="AG53" s="139">
        <f t="shared" ref="AG53:AL53" si="2">+VLOOKUP(AG52,$Q$1:$R$184,2,FALSE)</f>
        <v>974.72379999999998</v>
      </c>
      <c r="AH53" s="139">
        <f t="shared" si="2"/>
        <v>858.73</v>
      </c>
      <c r="AI53" s="139">
        <f t="shared" si="2"/>
        <v>683.94129999999996</v>
      </c>
      <c r="AJ53" s="139">
        <f t="shared" si="2"/>
        <v>436.98360000000002</v>
      </c>
      <c r="AK53" s="139">
        <f t="shared" si="2"/>
        <v>311.72149999999999</v>
      </c>
      <c r="AL53" s="139">
        <f t="shared" si="2"/>
        <v>278.0514</v>
      </c>
    </row>
    <row r="54" spans="2:38" x14ac:dyDescent="0.25">
      <c r="B54" s="4">
        <v>40869</v>
      </c>
      <c r="C54" s="59">
        <f>+VLOOKUP(B54,'Data from AGSI_Europe'!D:G,2,FALSE)</f>
        <v>595.68830000000003</v>
      </c>
      <c r="E54" s="4">
        <v>41235</v>
      </c>
      <c r="F54" s="65">
        <f>+VLOOKUP(E54,'Data from AGSI_Europe'!D:G,2,FALSE)</f>
        <v>698.15499999999997</v>
      </c>
      <c r="H54" s="4">
        <v>41600</v>
      </c>
      <c r="I54" s="65">
        <f>+VLOOKUP(H54,'Data from AGSI_Europe'!D:G,2,FALSE)</f>
        <v>740.55</v>
      </c>
      <c r="K54" s="4">
        <v>41965</v>
      </c>
      <c r="L54" s="65">
        <f>+VLOOKUP(K54,'Data from AGSI_Europe'!D:G,2,FALSE)</f>
        <v>864.96259999999995</v>
      </c>
      <c r="N54" s="4">
        <v>42330</v>
      </c>
      <c r="O54" s="65">
        <f>+VLOOKUP(N54,'Data from AGSI_Europe'!D:G,2,FALSE)</f>
        <v>839.35509999999999</v>
      </c>
      <c r="Q54" s="4">
        <v>42696</v>
      </c>
      <c r="R54" s="65">
        <f>+VLOOKUP(Q54,'Data from AGSI_Europe'!D:G,2,FALSE)</f>
        <v>902.97329999999999</v>
      </c>
      <c r="T54" s="4">
        <v>43061</v>
      </c>
      <c r="U54" s="65">
        <f>+VLOOKUP(T54,'Data from AGSI_Europe'!D:G,2,FALSE)</f>
        <v>893.4479</v>
      </c>
      <c r="W54" s="4">
        <v>43426</v>
      </c>
      <c r="X54" s="65">
        <f>+VLOOKUP(W54,'Data from AGSI_Europe'!D:G,2,FALSE)</f>
        <v>914.32399999999996</v>
      </c>
      <c r="Z54" s="4">
        <v>43791</v>
      </c>
      <c r="AA54" s="65">
        <f>+VLOOKUP(Z54,'Data from AGSI_Europe'!D:G,2,FALSE)</f>
        <v>1050.8570999999999</v>
      </c>
      <c r="AE54" s="136"/>
      <c r="AF54" s="90">
        <v>43009</v>
      </c>
      <c r="AG54" s="90">
        <v>43040</v>
      </c>
      <c r="AH54" s="90">
        <v>43070</v>
      </c>
      <c r="AI54" s="90">
        <v>43101</v>
      </c>
      <c r="AJ54" s="90">
        <v>43132</v>
      </c>
      <c r="AK54" s="90">
        <v>43160</v>
      </c>
      <c r="AL54" s="90">
        <v>43190</v>
      </c>
    </row>
    <row r="55" spans="2:38" x14ac:dyDescent="0.25">
      <c r="B55" s="4">
        <v>40870</v>
      </c>
      <c r="C55" s="59">
        <f>+VLOOKUP(B55,'Data from AGSI_Europe'!D:G,2,FALSE)</f>
        <v>593.68939999999998</v>
      </c>
      <c r="E55" s="4">
        <v>41236</v>
      </c>
      <c r="F55" s="65">
        <f>+VLOOKUP(E55,'Data from AGSI_Europe'!D:G,2,FALSE)</f>
        <v>696.34079999999994</v>
      </c>
      <c r="H55" s="4">
        <v>41601</v>
      </c>
      <c r="I55" s="65">
        <f>+VLOOKUP(H55,'Data from AGSI_Europe'!D:G,2,FALSE)</f>
        <v>738.49699999999996</v>
      </c>
      <c r="K55" s="4">
        <v>41966</v>
      </c>
      <c r="L55" s="65">
        <f>+VLOOKUP(K55,'Data from AGSI_Europe'!D:G,2,FALSE)</f>
        <v>863.84670000000006</v>
      </c>
      <c r="N55" s="4">
        <v>42331</v>
      </c>
      <c r="O55" s="65">
        <f>+VLOOKUP(N55,'Data from AGSI_Europe'!D:G,2,FALSE)</f>
        <v>834.23940000000005</v>
      </c>
      <c r="Q55" s="4">
        <v>42697</v>
      </c>
      <c r="R55" s="65">
        <f>+VLOOKUP(Q55,'Data from AGSI_Europe'!D:G,2,FALSE)</f>
        <v>899.79960000000005</v>
      </c>
      <c r="T55" s="4">
        <v>43062</v>
      </c>
      <c r="U55" s="65">
        <f>+VLOOKUP(T55,'Data from AGSI_Europe'!D:G,2,FALSE)</f>
        <v>890.46870000000001</v>
      </c>
      <c r="W55" s="4">
        <v>43427</v>
      </c>
      <c r="X55" s="65">
        <f>+VLOOKUP(W55,'Data from AGSI_Europe'!D:G,2,FALSE)</f>
        <v>909.32</v>
      </c>
      <c r="Z55" s="4">
        <v>43792</v>
      </c>
      <c r="AA55" s="65">
        <f>+VLOOKUP(Z55,'Data from AGSI_Europe'!D:G,2,FALSE)</f>
        <v>1050.6139000000001</v>
      </c>
      <c r="AE55" s="138" t="s">
        <v>55</v>
      </c>
      <c r="AF55" s="139">
        <f>+VLOOKUP(AF54,$T$1:$U$184,2,FALSE)</f>
        <v>903.79290000000003</v>
      </c>
      <c r="AG55" s="139">
        <f t="shared" ref="AG55:AL55" si="3">+VLOOKUP(AG54,$T$1:$U$184,2,FALSE)</f>
        <v>947.48119999999994</v>
      </c>
      <c r="AH55" s="139">
        <f t="shared" si="3"/>
        <v>851.40430000000003</v>
      </c>
      <c r="AI55" s="139">
        <f t="shared" si="3"/>
        <v>689.82259999999997</v>
      </c>
      <c r="AJ55" s="139">
        <f t="shared" si="3"/>
        <v>519.80370000000005</v>
      </c>
      <c r="AK55" s="139">
        <f t="shared" si="3"/>
        <v>302.54849999999999</v>
      </c>
      <c r="AL55" s="139">
        <f t="shared" si="3"/>
        <v>191.1</v>
      </c>
    </row>
    <row r="56" spans="2:38" x14ac:dyDescent="0.25">
      <c r="B56" s="4">
        <v>40871</v>
      </c>
      <c r="C56" s="59">
        <f>+VLOOKUP(B56,'Data from AGSI_Europe'!D:G,2,FALSE)</f>
        <v>591.66420000000005</v>
      </c>
      <c r="E56" s="4">
        <v>41237</v>
      </c>
      <c r="F56" s="65">
        <f>+VLOOKUP(E56,'Data from AGSI_Europe'!D:G,2,FALSE)</f>
        <v>695.3134</v>
      </c>
      <c r="H56" s="4">
        <v>41602</v>
      </c>
      <c r="I56" s="65">
        <f>+VLOOKUP(H56,'Data from AGSI_Europe'!D:G,2,FALSE)</f>
        <v>736.78340000000003</v>
      </c>
      <c r="K56" s="4">
        <v>41967</v>
      </c>
      <c r="L56" s="65">
        <f>+VLOOKUP(K56,'Data from AGSI_Europe'!D:G,2,FALSE)</f>
        <v>861.21780000000001</v>
      </c>
      <c r="N56" s="4">
        <v>42332</v>
      </c>
      <c r="O56" s="65">
        <f>+VLOOKUP(N56,'Data from AGSI_Europe'!D:G,2,FALSE)</f>
        <v>828.95719999999994</v>
      </c>
      <c r="Q56" s="4">
        <v>42698</v>
      </c>
      <c r="R56" s="65">
        <f>+VLOOKUP(Q56,'Data from AGSI_Europe'!D:G,2,FALSE)</f>
        <v>896.45929999999998</v>
      </c>
      <c r="T56" s="4">
        <v>43063</v>
      </c>
      <c r="U56" s="65">
        <f>+VLOOKUP(T56,'Data from AGSI_Europe'!D:G,2,FALSE)</f>
        <v>887.00840000000005</v>
      </c>
      <c r="W56" s="4">
        <v>43428</v>
      </c>
      <c r="X56" s="65">
        <f>+VLOOKUP(W56,'Data from AGSI_Europe'!D:G,2,FALSE)</f>
        <v>906.11419999999998</v>
      </c>
      <c r="Z56" s="4">
        <v>43793</v>
      </c>
      <c r="AA56" s="65">
        <f>+VLOOKUP(Z56,'Data from AGSI_Europe'!D:G,2,FALSE)</f>
        <v>1050.5431000000001</v>
      </c>
    </row>
    <row r="57" spans="2:38" x14ac:dyDescent="0.25">
      <c r="B57" s="4">
        <v>40872</v>
      </c>
      <c r="C57" s="59">
        <f>+VLOOKUP(B57,'Data from AGSI_Europe'!D:G,2,FALSE)</f>
        <v>589.75549999999998</v>
      </c>
      <c r="E57" s="4">
        <v>41238</v>
      </c>
      <c r="F57" s="65">
        <f>+VLOOKUP(E57,'Data from AGSI_Europe'!D:G,2,FALSE)</f>
        <v>694.34860000000003</v>
      </c>
      <c r="H57" s="4">
        <v>41603</v>
      </c>
      <c r="I57" s="65">
        <f>+VLOOKUP(H57,'Data from AGSI_Europe'!D:G,2,FALSE)</f>
        <v>732.94629999999995</v>
      </c>
      <c r="K57" s="4">
        <v>41968</v>
      </c>
      <c r="L57" s="65">
        <f>+VLOOKUP(K57,'Data from AGSI_Europe'!D:G,2,FALSE)</f>
        <v>857.74850000000004</v>
      </c>
      <c r="N57" s="4">
        <v>42333</v>
      </c>
      <c r="O57" s="65">
        <f>+VLOOKUP(N57,'Data from AGSI_Europe'!D:G,2,FALSE)</f>
        <v>824.02089999999998</v>
      </c>
      <c r="Q57" s="4">
        <v>42699</v>
      </c>
      <c r="R57" s="65">
        <f>+VLOOKUP(Q57,'Data from AGSI_Europe'!D:G,2,FALSE)</f>
        <v>892.31709999999998</v>
      </c>
      <c r="T57" s="4">
        <v>43064</v>
      </c>
      <c r="U57" s="65">
        <f>+VLOOKUP(T57,'Data from AGSI_Europe'!D:G,2,FALSE)</f>
        <v>884.51829999999995</v>
      </c>
      <c r="W57" s="4">
        <v>43429</v>
      </c>
      <c r="X57" s="65">
        <f>+VLOOKUP(W57,'Data from AGSI_Europe'!D:G,2,FALSE)</f>
        <v>903.10950000000003</v>
      </c>
      <c r="Z57" s="4">
        <v>43794</v>
      </c>
      <c r="AA57" s="65">
        <f>+VLOOKUP(Z57,'Data from AGSI_Europe'!D:G,2,FALSE)</f>
        <v>1049.0447999999999</v>
      </c>
    </row>
    <row r="58" spans="2:38" x14ac:dyDescent="0.25">
      <c r="B58" s="4">
        <v>40873</v>
      </c>
      <c r="C58" s="59">
        <f>+VLOOKUP(B58,'Data from AGSI_Europe'!D:G,2,FALSE)</f>
        <v>588.38469999999995</v>
      </c>
      <c r="E58" s="4">
        <v>41239</v>
      </c>
      <c r="F58" s="65">
        <f>+VLOOKUP(E58,'Data from AGSI_Europe'!D:G,2,FALSE)</f>
        <v>692.82339999999999</v>
      </c>
      <c r="H58" s="4">
        <v>41604</v>
      </c>
      <c r="I58" s="65">
        <f>+VLOOKUP(H58,'Data from AGSI_Europe'!D:G,2,FALSE)</f>
        <v>728.11680000000001</v>
      </c>
      <c r="K58" s="4">
        <v>41969</v>
      </c>
      <c r="L58" s="65">
        <f>+VLOOKUP(K58,'Data from AGSI_Europe'!D:G,2,FALSE)</f>
        <v>854.05449999999996</v>
      </c>
      <c r="N58" s="4">
        <v>42334</v>
      </c>
      <c r="O58" s="65">
        <f>+VLOOKUP(N58,'Data from AGSI_Europe'!D:G,2,FALSE)</f>
        <v>818.98599999999999</v>
      </c>
      <c r="Q58" s="4">
        <v>42700</v>
      </c>
      <c r="R58" s="65">
        <f>+VLOOKUP(Q58,'Data from AGSI_Europe'!D:G,2,FALSE)</f>
        <v>889.13689999999997</v>
      </c>
      <c r="T58" s="4">
        <v>43065</v>
      </c>
      <c r="U58" s="65">
        <f>+VLOOKUP(T58,'Data from AGSI_Europe'!D:G,2,FALSE)</f>
        <v>881.70929999999998</v>
      </c>
      <c r="W58" s="4">
        <v>43430</v>
      </c>
      <c r="X58" s="65">
        <f>+VLOOKUP(W58,'Data from AGSI_Europe'!D:G,2,FALSE)</f>
        <v>893.94359999999995</v>
      </c>
      <c r="Z58" s="4">
        <v>43795</v>
      </c>
      <c r="AA58" s="65">
        <f>+VLOOKUP(Z58,'Data from AGSI_Europe'!D:G,2,FALSE)</f>
        <v>1048.3329000000001</v>
      </c>
    </row>
    <row r="59" spans="2:38" x14ac:dyDescent="0.25">
      <c r="B59" s="4">
        <v>40874</v>
      </c>
      <c r="C59" s="59">
        <f>+VLOOKUP(B59,'Data from AGSI_Europe'!D:G,2,FALSE)</f>
        <v>587.31949999999995</v>
      </c>
      <c r="E59" s="4">
        <v>41240</v>
      </c>
      <c r="F59" s="65">
        <f>+VLOOKUP(E59,'Data from AGSI_Europe'!D:G,2,FALSE)</f>
        <v>691.08950000000004</v>
      </c>
      <c r="H59" s="4">
        <v>41605</v>
      </c>
      <c r="I59" s="65">
        <f>+VLOOKUP(H59,'Data from AGSI_Europe'!D:G,2,FALSE)</f>
        <v>723.10860000000002</v>
      </c>
      <c r="K59" s="4">
        <v>41970</v>
      </c>
      <c r="L59" s="65">
        <f>+VLOOKUP(K59,'Data from AGSI_Europe'!D:G,2,FALSE)</f>
        <v>850.79459999999995</v>
      </c>
      <c r="N59" s="4">
        <v>42335</v>
      </c>
      <c r="O59" s="65">
        <f>+VLOOKUP(N59,'Data from AGSI_Europe'!D:G,2,FALSE)</f>
        <v>814.42160000000001</v>
      </c>
      <c r="Q59" s="4">
        <v>42701</v>
      </c>
      <c r="R59" s="65">
        <f>+VLOOKUP(Q59,'Data from AGSI_Europe'!D:G,2,FALSE)</f>
        <v>886.22439999999995</v>
      </c>
      <c r="T59" s="4">
        <v>43066</v>
      </c>
      <c r="U59" s="65">
        <f>+VLOOKUP(T59,'Data from AGSI_Europe'!D:G,2,FALSE)</f>
        <v>876.37189999999998</v>
      </c>
      <c r="W59" s="4">
        <v>43431</v>
      </c>
      <c r="X59" s="65">
        <f>+VLOOKUP(W59,'Data from AGSI_Europe'!D:G,2,FALSE)</f>
        <v>893.45989999999995</v>
      </c>
      <c r="Z59" s="4">
        <v>43796</v>
      </c>
      <c r="AA59" s="65">
        <f>+VLOOKUP(Z59,'Data from AGSI_Europe'!D:G,2,FALSE)</f>
        <v>1047.6993</v>
      </c>
    </row>
    <row r="60" spans="2:38" x14ac:dyDescent="0.25">
      <c r="B60" s="4">
        <v>40875</v>
      </c>
      <c r="C60" s="59">
        <f>+VLOOKUP(B60,'Data from AGSI_Europe'!D:G,2,FALSE)</f>
        <v>585.20240000000001</v>
      </c>
      <c r="E60" s="4">
        <v>41241</v>
      </c>
      <c r="F60" s="65">
        <f>+VLOOKUP(E60,'Data from AGSI_Europe'!D:G,2,FALSE)</f>
        <v>689.07299999999998</v>
      </c>
      <c r="H60" s="4">
        <v>41606</v>
      </c>
      <c r="I60" s="65">
        <f>+VLOOKUP(H60,'Data from AGSI_Europe'!D:G,2,FALSE)</f>
        <v>718.12400000000002</v>
      </c>
      <c r="K60" s="4">
        <v>41971</v>
      </c>
      <c r="L60" s="65">
        <f>+VLOOKUP(K60,'Data from AGSI_Europe'!D:G,2,FALSE)</f>
        <v>848.00009999999997</v>
      </c>
      <c r="N60" s="4">
        <v>42336</v>
      </c>
      <c r="O60" s="65">
        <f>+VLOOKUP(N60,'Data from AGSI_Europe'!D:G,2,FALSE)</f>
        <v>810.8329</v>
      </c>
      <c r="Q60" s="4">
        <v>42702</v>
      </c>
      <c r="R60" s="65">
        <f>+VLOOKUP(Q60,'Data from AGSI_Europe'!D:G,2,FALSE)</f>
        <v>880.36720000000003</v>
      </c>
      <c r="T60" s="4">
        <v>43067</v>
      </c>
      <c r="U60" s="65">
        <f>+VLOOKUP(T60,'Data from AGSI_Europe'!D:G,2,FALSE)</f>
        <v>870.61260000000004</v>
      </c>
      <c r="W60" s="4">
        <v>43432</v>
      </c>
      <c r="X60" s="65">
        <f>+VLOOKUP(W60,'Data from AGSI_Europe'!D:G,2,FALSE)</f>
        <v>889.20410000000004</v>
      </c>
      <c r="Z60" s="4">
        <v>43797</v>
      </c>
      <c r="AA60" s="65">
        <f>+VLOOKUP(Z60,'Data from AGSI_Europe'!D:G,2,FALSE)</f>
        <v>1047.3607999999999</v>
      </c>
    </row>
    <row r="61" spans="2:38" x14ac:dyDescent="0.25">
      <c r="B61" s="4">
        <v>40876</v>
      </c>
      <c r="C61" s="59">
        <f>+VLOOKUP(B61,'Data from AGSI_Europe'!D:G,2,FALSE)</f>
        <v>583.18700000000001</v>
      </c>
      <c r="E61" s="4">
        <v>41242</v>
      </c>
      <c r="F61" s="65">
        <f>+VLOOKUP(E61,'Data from AGSI_Europe'!D:G,2,FALSE)</f>
        <v>686.49180000000001</v>
      </c>
      <c r="H61" s="4">
        <v>41607</v>
      </c>
      <c r="I61" s="65">
        <f>+VLOOKUP(H61,'Data from AGSI_Europe'!D:G,2,FALSE)</f>
        <v>714.10649999999998</v>
      </c>
      <c r="K61" s="4">
        <v>41972</v>
      </c>
      <c r="L61" s="65">
        <f>+VLOOKUP(K61,'Data from AGSI_Europe'!D:G,2,FALSE)</f>
        <v>845.63329999999996</v>
      </c>
      <c r="N61" s="4">
        <v>42337</v>
      </c>
      <c r="O61" s="65">
        <f>+VLOOKUP(N61,'Data from AGSI_Europe'!D:G,2,FALSE)</f>
        <v>807.98260000000005</v>
      </c>
      <c r="Q61" s="4">
        <v>42703</v>
      </c>
      <c r="R61" s="65">
        <f>+VLOOKUP(Q61,'Data from AGSI_Europe'!D:G,2,FALSE)</f>
        <v>873.0231</v>
      </c>
      <c r="T61" s="4">
        <v>43068</v>
      </c>
      <c r="U61" s="65">
        <f>+VLOOKUP(T61,'Data from AGSI_Europe'!D:G,2,FALSE)</f>
        <v>864.2441</v>
      </c>
      <c r="W61" s="4">
        <v>43433</v>
      </c>
      <c r="X61" s="65">
        <f>+VLOOKUP(W61,'Data from AGSI_Europe'!D:G,2,FALSE)</f>
        <v>885.45510000000002</v>
      </c>
      <c r="Z61" s="4">
        <v>43798</v>
      </c>
      <c r="AA61" s="65">
        <f>+VLOOKUP(Z61,'Data from AGSI_Europe'!D:G,2,FALSE)</f>
        <v>1046.7961</v>
      </c>
    </row>
    <row r="62" spans="2:38" x14ac:dyDescent="0.25">
      <c r="B62" s="4">
        <v>40877</v>
      </c>
      <c r="C62" s="59">
        <f>+VLOOKUP(B62,'Data from AGSI_Europe'!D:G,2,FALSE)</f>
        <v>581.71789999999999</v>
      </c>
      <c r="E62" s="4">
        <v>41243</v>
      </c>
      <c r="F62" s="65">
        <f>+VLOOKUP(E62,'Data from AGSI_Europe'!D:G,2,FALSE)</f>
        <v>683.2654</v>
      </c>
      <c r="H62" s="4">
        <v>41608</v>
      </c>
      <c r="I62" s="65">
        <f>+VLOOKUP(H62,'Data from AGSI_Europe'!D:G,2,FALSE)</f>
        <v>711.5616</v>
      </c>
      <c r="K62" s="4">
        <v>41973</v>
      </c>
      <c r="L62" s="65">
        <f>+VLOOKUP(K62,'Data from AGSI_Europe'!D:G,2,FALSE)</f>
        <v>843.36210000000005</v>
      </c>
      <c r="N62" s="4">
        <v>42338</v>
      </c>
      <c r="O62" s="65">
        <f>+VLOOKUP(N62,'Data from AGSI_Europe'!D:G,2,FALSE)</f>
        <v>803.4</v>
      </c>
      <c r="Q62" s="4">
        <v>42704</v>
      </c>
      <c r="R62" s="65">
        <f>+VLOOKUP(Q62,'Data from AGSI_Europe'!D:G,2,FALSE)</f>
        <v>865.26329999999996</v>
      </c>
      <c r="T62" s="4">
        <v>43069</v>
      </c>
      <c r="U62" s="65">
        <f>+VLOOKUP(T62,'Data from AGSI_Europe'!D:G,2,FALSE)</f>
        <v>857.05409999999995</v>
      </c>
      <c r="W62" s="4">
        <v>43434</v>
      </c>
      <c r="X62" s="65">
        <f>+VLOOKUP(W62,'Data from AGSI_Europe'!D:G,2,FALSE)</f>
        <v>881.43759999999997</v>
      </c>
      <c r="Z62" s="4">
        <v>43799</v>
      </c>
      <c r="AA62" s="65">
        <f>+VLOOKUP(Z62,'Data from AGSI_Europe'!D:G,2,FALSE)</f>
        <v>1043.7686000000001</v>
      </c>
    </row>
    <row r="63" spans="2:38" x14ac:dyDescent="0.25">
      <c r="B63" s="4">
        <v>40878</v>
      </c>
      <c r="C63" s="59">
        <f>+VLOOKUP(B63,'Data from AGSI_Europe'!D:G,2,FALSE)</f>
        <v>579.36080000000004</v>
      </c>
      <c r="E63" s="4">
        <v>41244</v>
      </c>
      <c r="F63" s="65">
        <f>+VLOOKUP(E63,'Data from AGSI_Europe'!D:G,2,FALSE)</f>
        <v>680.54629999999997</v>
      </c>
      <c r="H63" s="4">
        <v>41609</v>
      </c>
      <c r="I63" s="65">
        <f>+VLOOKUP(H63,'Data from AGSI_Europe'!D:G,2,FALSE)</f>
        <v>709.05640000000005</v>
      </c>
      <c r="K63" s="4">
        <v>41974</v>
      </c>
      <c r="L63" s="65">
        <f>+VLOOKUP(K63,'Data from AGSI_Europe'!D:G,2,FALSE)</f>
        <v>839.98030000000006</v>
      </c>
      <c r="N63" s="4">
        <v>42339</v>
      </c>
      <c r="O63" s="65">
        <f>+VLOOKUP(N63,'Data from AGSI_Europe'!D:G,2,FALSE)</f>
        <v>799.68880000000001</v>
      </c>
      <c r="Q63" s="4">
        <v>42705</v>
      </c>
      <c r="R63" s="65">
        <f>+VLOOKUP(Q63,'Data from AGSI_Europe'!D:G,2,FALSE)</f>
        <v>858.73</v>
      </c>
      <c r="T63" s="4">
        <v>43070</v>
      </c>
      <c r="U63" s="65">
        <f>+VLOOKUP(T63,'Data from AGSI_Europe'!D:G,2,FALSE)</f>
        <v>851.40430000000003</v>
      </c>
      <c r="W63" s="4">
        <v>43435</v>
      </c>
      <c r="X63" s="65">
        <f>+VLOOKUP(W63,'Data from AGSI_Europe'!D:G,2,FALSE)</f>
        <v>878.7124</v>
      </c>
      <c r="Z63" s="4">
        <v>43800</v>
      </c>
      <c r="AA63" s="65">
        <f>+VLOOKUP(Z63,'Data from AGSI_Europe'!D:G,2,FALSE)</f>
        <v>1044.1757</v>
      </c>
    </row>
    <row r="64" spans="2:38" x14ac:dyDescent="0.25">
      <c r="B64" s="4">
        <v>40879</v>
      </c>
      <c r="C64" s="59">
        <f>+VLOOKUP(B64,'Data from AGSI_Europe'!D:G,2,FALSE)</f>
        <v>577.50530000000003</v>
      </c>
      <c r="E64" s="4">
        <v>41245</v>
      </c>
      <c r="F64" s="65">
        <f>+VLOOKUP(E64,'Data from AGSI_Europe'!D:G,2,FALSE)</f>
        <v>677.88689999999997</v>
      </c>
      <c r="H64" s="4">
        <v>41610</v>
      </c>
      <c r="I64" s="65">
        <f>+VLOOKUP(H64,'Data from AGSI_Europe'!D:G,2,FALSE)</f>
        <v>705.05340000000001</v>
      </c>
      <c r="K64" s="4">
        <v>41975</v>
      </c>
      <c r="L64" s="65">
        <f>+VLOOKUP(K64,'Data from AGSI_Europe'!D:G,2,FALSE)</f>
        <v>835.0779</v>
      </c>
      <c r="N64" s="4">
        <v>42340</v>
      </c>
      <c r="O64" s="65">
        <f>+VLOOKUP(N64,'Data from AGSI_Europe'!D:G,2,FALSE)</f>
        <v>796.11159999999995</v>
      </c>
      <c r="Q64" s="4">
        <v>42706</v>
      </c>
      <c r="R64" s="65">
        <f>+VLOOKUP(Q64,'Data from AGSI_Europe'!D:G,2,FALSE)</f>
        <v>852.44500000000005</v>
      </c>
      <c r="T64" s="4">
        <v>43071</v>
      </c>
      <c r="U64" s="65">
        <f>+VLOOKUP(T64,'Data from AGSI_Europe'!D:G,2,FALSE)</f>
        <v>846.45650000000001</v>
      </c>
      <c r="W64" s="4">
        <v>43436</v>
      </c>
      <c r="X64" s="65">
        <f>+VLOOKUP(W64,'Data from AGSI_Europe'!D:G,2,FALSE)</f>
        <v>877.54380000000003</v>
      </c>
      <c r="Z64" s="4">
        <v>43801</v>
      </c>
      <c r="AA64" s="65">
        <f>+VLOOKUP(Z64,'Data from AGSI_Europe'!D:G,2,FALSE)</f>
        <v>1040.3744999999999</v>
      </c>
    </row>
    <row r="65" spans="2:27" x14ac:dyDescent="0.25">
      <c r="B65" s="4">
        <v>40880</v>
      </c>
      <c r="C65" s="59">
        <f>+VLOOKUP(B65,'Data from AGSI_Europe'!D:G,2,FALSE)</f>
        <v>576.2011</v>
      </c>
      <c r="E65" s="4">
        <v>41246</v>
      </c>
      <c r="F65" s="65">
        <f>+VLOOKUP(E65,'Data from AGSI_Europe'!D:G,2,FALSE)</f>
        <v>673.61239999999998</v>
      </c>
      <c r="H65" s="4">
        <v>41611</v>
      </c>
      <c r="I65" s="65">
        <f>+VLOOKUP(H65,'Data from AGSI_Europe'!D:G,2,FALSE)</f>
        <v>700.4316</v>
      </c>
      <c r="K65" s="4">
        <v>41976</v>
      </c>
      <c r="L65" s="65">
        <f>+VLOOKUP(K65,'Data from AGSI_Europe'!D:G,2,FALSE)</f>
        <v>829.73090000000002</v>
      </c>
      <c r="N65" s="4">
        <v>42341</v>
      </c>
      <c r="O65" s="65">
        <f>+VLOOKUP(N65,'Data from AGSI_Europe'!D:G,2,FALSE)</f>
        <v>792.32060000000001</v>
      </c>
      <c r="Q65" s="4">
        <v>42707</v>
      </c>
      <c r="R65" s="65">
        <f>+VLOOKUP(Q65,'Data from AGSI_Europe'!D:G,2,FALSE)</f>
        <v>847.08640000000003</v>
      </c>
      <c r="T65" s="4">
        <v>43072</v>
      </c>
      <c r="U65" s="65">
        <f>+VLOOKUP(T65,'Data from AGSI_Europe'!D:G,2,FALSE)</f>
        <v>839.48479999999995</v>
      </c>
      <c r="W65" s="4">
        <v>43437</v>
      </c>
      <c r="X65" s="65">
        <f>+VLOOKUP(W65,'Data from AGSI_Europe'!D:G,2,FALSE)</f>
        <v>874.69619999999998</v>
      </c>
      <c r="Z65" s="4">
        <v>43802</v>
      </c>
      <c r="AA65" s="65">
        <f>+VLOOKUP(Z65,'Data from AGSI_Europe'!D:G,2,FALSE)</f>
        <v>1036.81</v>
      </c>
    </row>
    <row r="66" spans="2:27" x14ac:dyDescent="0.25">
      <c r="B66" s="4">
        <v>40881</v>
      </c>
      <c r="C66" s="59">
        <f>+VLOOKUP(B66,'Data from AGSI_Europe'!D:G,2,FALSE)</f>
        <v>575.18089999999995</v>
      </c>
      <c r="E66" s="4">
        <v>41247</v>
      </c>
      <c r="F66" s="65">
        <f>+VLOOKUP(E66,'Data from AGSI_Europe'!D:G,2,FALSE)</f>
        <v>670.0992</v>
      </c>
      <c r="H66" s="4">
        <v>41612</v>
      </c>
      <c r="I66" s="65">
        <f>+VLOOKUP(H66,'Data from AGSI_Europe'!D:G,2,FALSE)</f>
        <v>695.52560000000005</v>
      </c>
      <c r="K66" s="4">
        <v>41977</v>
      </c>
      <c r="L66" s="65">
        <f>+VLOOKUP(K66,'Data from AGSI_Europe'!D:G,2,FALSE)</f>
        <v>824.4873</v>
      </c>
      <c r="N66" s="4">
        <v>42342</v>
      </c>
      <c r="O66" s="65">
        <f>+VLOOKUP(N66,'Data from AGSI_Europe'!D:G,2,FALSE)</f>
        <v>788.97299999999996</v>
      </c>
      <c r="Q66" s="4">
        <v>42708</v>
      </c>
      <c r="R66" s="65">
        <f>+VLOOKUP(Q66,'Data from AGSI_Europe'!D:G,2,FALSE)</f>
        <v>841.29330000000004</v>
      </c>
      <c r="T66" s="4">
        <v>43073</v>
      </c>
      <c r="U66" s="65">
        <f>+VLOOKUP(T66,'Data from AGSI_Europe'!D:G,2,FALSE)</f>
        <v>833.1549</v>
      </c>
      <c r="W66" s="4">
        <v>43438</v>
      </c>
      <c r="X66" s="65">
        <f>+VLOOKUP(W66,'Data from AGSI_Europe'!D:G,2,FALSE)</f>
        <v>871.0086</v>
      </c>
      <c r="Z66" s="4">
        <v>43803</v>
      </c>
      <c r="AA66" s="65">
        <f>+VLOOKUP(Z66,'Data from AGSI_Europe'!D:G,2,FALSE)</f>
        <v>1032.6735000000001</v>
      </c>
    </row>
    <row r="67" spans="2:27" x14ac:dyDescent="0.25">
      <c r="B67" s="4">
        <v>40882</v>
      </c>
      <c r="C67" s="59">
        <f>+VLOOKUP(B67,'Data from AGSI_Europe'!D:G,2,FALSE)</f>
        <v>573.06479999999999</v>
      </c>
      <c r="E67" s="4">
        <v>41248</v>
      </c>
      <c r="F67" s="65">
        <f>+VLOOKUP(E67,'Data from AGSI_Europe'!D:G,2,FALSE)</f>
        <v>666.63879999999995</v>
      </c>
      <c r="H67" s="4">
        <v>41613</v>
      </c>
      <c r="I67" s="65">
        <f>+VLOOKUP(H67,'Data from AGSI_Europe'!D:G,2,FALSE)</f>
        <v>690.91010000000006</v>
      </c>
      <c r="K67" s="4">
        <v>41978</v>
      </c>
      <c r="L67" s="65">
        <f>+VLOOKUP(K67,'Data from AGSI_Europe'!D:G,2,FALSE)</f>
        <v>819.81299999999999</v>
      </c>
      <c r="N67" s="4">
        <v>42343</v>
      </c>
      <c r="O67" s="65">
        <f>+VLOOKUP(N67,'Data from AGSI_Europe'!D:G,2,FALSE)</f>
        <v>786.50419999999997</v>
      </c>
      <c r="Q67" s="4">
        <v>42709</v>
      </c>
      <c r="R67" s="65">
        <f>+VLOOKUP(Q67,'Data from AGSI_Europe'!D:G,2,FALSE)</f>
        <v>833.60109999999997</v>
      </c>
      <c r="T67" s="4">
        <v>43074</v>
      </c>
      <c r="U67" s="65">
        <f>+VLOOKUP(T67,'Data from AGSI_Europe'!D:G,2,FALSE)</f>
        <v>827.25400000000002</v>
      </c>
      <c r="W67" s="4">
        <v>43439</v>
      </c>
      <c r="X67" s="65">
        <f>+VLOOKUP(W67,'Data from AGSI_Europe'!D:G,2,FALSE)</f>
        <v>866.75519999999995</v>
      </c>
      <c r="Z67" s="4">
        <v>43804</v>
      </c>
      <c r="AA67" s="65">
        <f>+VLOOKUP(Z67,'Data from AGSI_Europe'!D:G,2,FALSE)</f>
        <v>1028.2235000000001</v>
      </c>
    </row>
    <row r="68" spans="2:27" x14ac:dyDescent="0.25">
      <c r="B68" s="4">
        <v>40883</v>
      </c>
      <c r="C68" s="59">
        <f>+VLOOKUP(B68,'Data from AGSI_Europe'!D:G,2,FALSE)</f>
        <v>570.67449999999997</v>
      </c>
      <c r="E68" s="4">
        <v>41249</v>
      </c>
      <c r="F68" s="65">
        <f>+VLOOKUP(E68,'Data from AGSI_Europe'!D:G,2,FALSE)</f>
        <v>661.67229999999995</v>
      </c>
      <c r="H68" s="4">
        <v>41614</v>
      </c>
      <c r="I68" s="65">
        <f>+VLOOKUP(H68,'Data from AGSI_Europe'!D:G,2,FALSE)</f>
        <v>686.39970000000005</v>
      </c>
      <c r="K68" s="4">
        <v>41979</v>
      </c>
      <c r="L68" s="65">
        <f>+VLOOKUP(K68,'Data from AGSI_Europe'!D:G,2,FALSE)</f>
        <v>816.70450000000005</v>
      </c>
      <c r="N68" s="4">
        <v>42344</v>
      </c>
      <c r="O68" s="65">
        <f>+VLOOKUP(N68,'Data from AGSI_Europe'!D:G,2,FALSE)</f>
        <v>784.31569999999999</v>
      </c>
      <c r="Q68" s="4">
        <v>42710</v>
      </c>
      <c r="R68" s="65">
        <f>+VLOOKUP(Q68,'Data from AGSI_Europe'!D:G,2,FALSE)</f>
        <v>825.58079999999995</v>
      </c>
      <c r="T68" s="4">
        <v>43075</v>
      </c>
      <c r="U68" s="65">
        <f>+VLOOKUP(T68,'Data from AGSI_Europe'!D:G,2,FALSE)</f>
        <v>821.58789999999999</v>
      </c>
      <c r="W68" s="4">
        <v>43440</v>
      </c>
      <c r="X68" s="65">
        <f>+VLOOKUP(W68,'Data from AGSI_Europe'!D:G,2,FALSE)</f>
        <v>858.6508</v>
      </c>
      <c r="Z68" s="4">
        <v>43805</v>
      </c>
      <c r="AA68" s="65">
        <f>+VLOOKUP(Z68,'Data from AGSI_Europe'!D:G,2,FALSE)</f>
        <v>1025.1623</v>
      </c>
    </row>
    <row r="69" spans="2:27" x14ac:dyDescent="0.25">
      <c r="B69" s="4">
        <v>40884</v>
      </c>
      <c r="C69" s="59">
        <f>+VLOOKUP(B69,'Data from AGSI_Europe'!D:G,2,FALSE)</f>
        <v>568.4434</v>
      </c>
      <c r="E69" s="4">
        <v>41250</v>
      </c>
      <c r="F69" s="65">
        <f>+VLOOKUP(E69,'Data from AGSI_Europe'!D:G,2,FALSE)</f>
        <v>656.89919999999995</v>
      </c>
      <c r="H69" s="4">
        <v>41615</v>
      </c>
      <c r="I69" s="65">
        <f>+VLOOKUP(H69,'Data from AGSI_Europe'!D:G,2,FALSE)</f>
        <v>682.93679999999995</v>
      </c>
      <c r="K69" s="4">
        <v>41980</v>
      </c>
      <c r="L69" s="65">
        <f>+VLOOKUP(K69,'Data from AGSI_Europe'!D:G,2,FALSE)</f>
        <v>813.57370000000003</v>
      </c>
      <c r="N69" s="4">
        <v>42345</v>
      </c>
      <c r="O69" s="65">
        <f>+VLOOKUP(N69,'Data from AGSI_Europe'!D:G,2,FALSE)</f>
        <v>781.55160000000001</v>
      </c>
      <c r="Q69" s="4">
        <v>42711</v>
      </c>
      <c r="R69" s="65">
        <f>+VLOOKUP(Q69,'Data from AGSI_Europe'!D:G,2,FALSE)</f>
        <v>818.70870000000002</v>
      </c>
      <c r="T69" s="4">
        <v>43076</v>
      </c>
      <c r="U69" s="65">
        <f>+VLOOKUP(T69,'Data from AGSI_Europe'!D:G,2,FALSE)</f>
        <v>815.21900000000005</v>
      </c>
      <c r="W69" s="4">
        <v>43441</v>
      </c>
      <c r="X69" s="65">
        <f>+VLOOKUP(W69,'Data from AGSI_Europe'!D:G,2,FALSE)</f>
        <v>860.95479999999998</v>
      </c>
      <c r="Z69" s="4">
        <v>43806</v>
      </c>
      <c r="AA69" s="65">
        <f>+VLOOKUP(Z69,'Data from AGSI_Europe'!D:G,2,FALSE)</f>
        <v>1023.678</v>
      </c>
    </row>
    <row r="70" spans="2:27" x14ac:dyDescent="0.25">
      <c r="B70" s="4">
        <v>40885</v>
      </c>
      <c r="C70" s="59">
        <f>+VLOOKUP(B70,'Data from AGSI_Europe'!D:G,2,FALSE)</f>
        <v>566.64440000000002</v>
      </c>
      <c r="E70" s="4">
        <v>41251</v>
      </c>
      <c r="F70" s="65">
        <f>+VLOOKUP(E70,'Data from AGSI_Europe'!D:G,2,FALSE)</f>
        <v>652.76859999999999</v>
      </c>
      <c r="H70" s="4">
        <v>41616</v>
      </c>
      <c r="I70" s="65">
        <f>+VLOOKUP(H70,'Data from AGSI_Europe'!D:G,2,FALSE)</f>
        <v>680.34010000000001</v>
      </c>
      <c r="K70" s="4">
        <v>41981</v>
      </c>
      <c r="L70" s="65">
        <f>+VLOOKUP(K70,'Data from AGSI_Europe'!D:G,2,FALSE)</f>
        <v>809.30430000000001</v>
      </c>
      <c r="N70" s="4">
        <v>42346</v>
      </c>
      <c r="O70" s="65">
        <f>+VLOOKUP(N70,'Data from AGSI_Europe'!D:G,2,FALSE)</f>
        <v>778.59870000000001</v>
      </c>
      <c r="Q70" s="4">
        <v>42712</v>
      </c>
      <c r="R70" s="65">
        <f>+VLOOKUP(Q70,'Data from AGSI_Europe'!D:G,2,FALSE)</f>
        <v>813.05409999999995</v>
      </c>
      <c r="T70" s="4">
        <v>43077</v>
      </c>
      <c r="U70" s="65">
        <f>+VLOOKUP(T70,'Data from AGSI_Europe'!D:G,2,FALSE)</f>
        <v>809.23879999999997</v>
      </c>
      <c r="W70" s="4">
        <v>43442</v>
      </c>
      <c r="X70" s="65">
        <f>+VLOOKUP(W70,'Data from AGSI_Europe'!D:G,2,FALSE)</f>
        <v>859.47199999999998</v>
      </c>
      <c r="Z70" s="4">
        <v>43807</v>
      </c>
      <c r="AA70" s="65">
        <f>+VLOOKUP(Z70,'Data from AGSI_Europe'!D:G,2,FALSE)</f>
        <v>1023.4855</v>
      </c>
    </row>
    <row r="71" spans="2:27" x14ac:dyDescent="0.25">
      <c r="B71" s="4">
        <v>40886</v>
      </c>
      <c r="C71" s="59">
        <f>+VLOOKUP(B71,'Data from AGSI_Europe'!D:G,2,FALSE)</f>
        <v>564.74540000000002</v>
      </c>
      <c r="E71" s="4">
        <v>41252</v>
      </c>
      <c r="F71" s="65">
        <f>+VLOOKUP(E71,'Data from AGSI_Europe'!D:G,2,FALSE)</f>
        <v>648.88649999999996</v>
      </c>
      <c r="H71" s="4">
        <v>41617</v>
      </c>
      <c r="I71" s="65">
        <f>+VLOOKUP(H71,'Data from AGSI_Europe'!D:G,2,FALSE)</f>
        <v>676.12860000000001</v>
      </c>
      <c r="K71" s="4">
        <v>41982</v>
      </c>
      <c r="L71" s="65">
        <f>+VLOOKUP(K71,'Data from AGSI_Europe'!D:G,2,FALSE)</f>
        <v>803.89880000000005</v>
      </c>
      <c r="N71" s="4">
        <v>42347</v>
      </c>
      <c r="O71" s="65">
        <f>+VLOOKUP(N71,'Data from AGSI_Europe'!D:G,2,FALSE)</f>
        <v>774.90260000000001</v>
      </c>
      <c r="Q71" s="4">
        <v>42713</v>
      </c>
      <c r="R71" s="65">
        <f>+VLOOKUP(Q71,'Data from AGSI_Europe'!D:G,2,FALSE)</f>
        <v>808.01829999999995</v>
      </c>
      <c r="T71" s="4">
        <v>43078</v>
      </c>
      <c r="U71" s="65">
        <f>+VLOOKUP(T71,'Data from AGSI_Europe'!D:G,2,FALSE)</f>
        <v>803.26710000000003</v>
      </c>
      <c r="W71" s="4">
        <v>43443</v>
      </c>
      <c r="X71" s="65">
        <f>+VLOOKUP(W71,'Data from AGSI_Europe'!D:G,2,FALSE)</f>
        <v>857.71870000000001</v>
      </c>
      <c r="Z71" s="4">
        <v>43808</v>
      </c>
      <c r="AA71" s="65">
        <f>+VLOOKUP(Z71,'Data from AGSI_Europe'!D:G,2,FALSE)</f>
        <v>1020.4603</v>
      </c>
    </row>
    <row r="72" spans="2:27" x14ac:dyDescent="0.25">
      <c r="B72" s="4">
        <v>40887</v>
      </c>
      <c r="C72" s="59">
        <f>+VLOOKUP(B72,'Data from AGSI_Europe'!D:G,2,FALSE)</f>
        <v>563.28160000000003</v>
      </c>
      <c r="E72" s="4">
        <v>41253</v>
      </c>
      <c r="F72" s="65">
        <f>+VLOOKUP(E72,'Data from AGSI_Europe'!D:G,2,FALSE)</f>
        <v>643.70069999999998</v>
      </c>
      <c r="H72" s="4">
        <v>41618</v>
      </c>
      <c r="I72" s="65">
        <f>+VLOOKUP(H72,'Data from AGSI_Europe'!D:G,2,FALSE)</f>
        <v>671.92639999999994</v>
      </c>
      <c r="K72" s="4">
        <v>41983</v>
      </c>
      <c r="L72" s="65">
        <f>+VLOOKUP(K72,'Data from AGSI_Europe'!D:G,2,FALSE)</f>
        <v>798.80370000000005</v>
      </c>
      <c r="N72" s="4">
        <v>42348</v>
      </c>
      <c r="O72" s="65">
        <f>+VLOOKUP(N72,'Data from AGSI_Europe'!D:G,2,FALSE)</f>
        <v>770.48199999999997</v>
      </c>
      <c r="Q72" s="4">
        <v>42714</v>
      </c>
      <c r="R72" s="65">
        <f>+VLOOKUP(Q72,'Data from AGSI_Europe'!D:G,2,FALSE)</f>
        <v>804.28340000000003</v>
      </c>
      <c r="T72" s="4">
        <v>43079</v>
      </c>
      <c r="U72" s="65">
        <f>+VLOOKUP(T72,'Data from AGSI_Europe'!D:G,2,FALSE)</f>
        <v>797.16030000000001</v>
      </c>
      <c r="W72" s="4">
        <v>43444</v>
      </c>
      <c r="X72" s="65">
        <f>+VLOOKUP(W72,'Data from AGSI_Europe'!D:G,2,FALSE)</f>
        <v>852.92550000000006</v>
      </c>
      <c r="Z72" s="4">
        <v>43809</v>
      </c>
      <c r="AA72" s="65">
        <f>+VLOOKUP(Z72,'Data from AGSI_Europe'!D:G,2,FALSE)</f>
        <v>1017.0365</v>
      </c>
    </row>
    <row r="73" spans="2:27" x14ac:dyDescent="0.25">
      <c r="B73" s="4">
        <v>40888</v>
      </c>
      <c r="C73" s="59">
        <f>+VLOOKUP(B73,'Data from AGSI_Europe'!D:G,2,FALSE)</f>
        <v>561.6472</v>
      </c>
      <c r="E73" s="4">
        <v>41254</v>
      </c>
      <c r="F73" s="65">
        <f>+VLOOKUP(E73,'Data from AGSI_Europe'!D:G,2,FALSE)</f>
        <v>638.10109999999997</v>
      </c>
      <c r="H73" s="4">
        <v>41619</v>
      </c>
      <c r="I73" s="65">
        <f>+VLOOKUP(H73,'Data from AGSI_Europe'!D:G,2,FALSE)</f>
        <v>667.41920000000005</v>
      </c>
      <c r="K73" s="4">
        <v>41984</v>
      </c>
      <c r="L73" s="65">
        <f>+VLOOKUP(K73,'Data from AGSI_Europe'!D:G,2,FALSE)</f>
        <v>793.6422</v>
      </c>
      <c r="N73" s="4">
        <v>42349</v>
      </c>
      <c r="O73" s="65">
        <f>+VLOOKUP(N73,'Data from AGSI_Europe'!D:G,2,FALSE)</f>
        <v>765.95540000000005</v>
      </c>
      <c r="Q73" s="4">
        <v>42715</v>
      </c>
      <c r="R73" s="65">
        <f>+VLOOKUP(Q73,'Data from AGSI_Europe'!D:G,2,FALSE)</f>
        <v>800.68420000000003</v>
      </c>
      <c r="T73" s="4">
        <v>43080</v>
      </c>
      <c r="U73" s="65">
        <f>+VLOOKUP(T73,'Data from AGSI_Europe'!D:G,2,FALSE)</f>
        <v>790.76869999999997</v>
      </c>
      <c r="W73" s="4">
        <v>43445</v>
      </c>
      <c r="X73" s="65">
        <f>+VLOOKUP(W73,'Data from AGSI_Europe'!D:G,2,FALSE)</f>
        <v>847.41719999999998</v>
      </c>
      <c r="Z73" s="4">
        <v>43810</v>
      </c>
      <c r="AA73" s="65">
        <f>+VLOOKUP(Z73,'Data from AGSI_Europe'!D:G,2,FALSE)</f>
        <v>1011.8918</v>
      </c>
    </row>
    <row r="74" spans="2:27" x14ac:dyDescent="0.25">
      <c r="B74" s="4">
        <v>40889</v>
      </c>
      <c r="C74" s="59">
        <f>+VLOOKUP(B74,'Data from AGSI_Europe'!D:G,2,FALSE)</f>
        <v>559.54160000000002</v>
      </c>
      <c r="E74" s="4">
        <v>41255</v>
      </c>
      <c r="F74" s="65">
        <f>+VLOOKUP(E74,'Data from AGSI_Europe'!D:G,2,FALSE)</f>
        <v>631.86320000000001</v>
      </c>
      <c r="H74" s="4">
        <v>41620</v>
      </c>
      <c r="I74" s="65">
        <f>+VLOOKUP(H74,'Data from AGSI_Europe'!D:G,2,FALSE)</f>
        <v>662.68769999999995</v>
      </c>
      <c r="K74" s="4">
        <v>41985</v>
      </c>
      <c r="L74" s="65">
        <f>+VLOOKUP(K74,'Data from AGSI_Europe'!D:G,2,FALSE)</f>
        <v>789.1277</v>
      </c>
      <c r="N74" s="4">
        <v>42350</v>
      </c>
      <c r="O74" s="65">
        <f>+VLOOKUP(N74,'Data from AGSI_Europe'!D:G,2,FALSE)</f>
        <v>762.59500000000003</v>
      </c>
      <c r="Q74" s="4">
        <v>42716</v>
      </c>
      <c r="R74" s="65">
        <f>+VLOOKUP(Q74,'Data from AGSI_Europe'!D:G,2,FALSE)</f>
        <v>794.64</v>
      </c>
      <c r="T74" s="4">
        <v>43081</v>
      </c>
      <c r="U74" s="65">
        <f>+VLOOKUP(T74,'Data from AGSI_Europe'!D:G,2,FALSE)</f>
        <v>781.11630000000002</v>
      </c>
      <c r="W74" s="4">
        <v>43446</v>
      </c>
      <c r="X74" s="65">
        <f>+VLOOKUP(W74,'Data from AGSI_Europe'!D:G,2,FALSE)</f>
        <v>836.05859999999996</v>
      </c>
      <c r="Z74" s="4">
        <v>43811</v>
      </c>
      <c r="AA74" s="65">
        <f>+VLOOKUP(Z74,'Data from AGSI_Europe'!D:G,2,FALSE)</f>
        <v>1006.9582</v>
      </c>
    </row>
    <row r="75" spans="2:27" x14ac:dyDescent="0.25">
      <c r="B75" s="4">
        <v>40890</v>
      </c>
      <c r="C75" s="59">
        <f>+VLOOKUP(B75,'Data from AGSI_Europe'!D:G,2,FALSE)</f>
        <v>557.17930000000001</v>
      </c>
      <c r="E75" s="4">
        <v>41256</v>
      </c>
      <c r="F75" s="65">
        <f>+VLOOKUP(E75,'Data from AGSI_Europe'!D:G,2,FALSE)</f>
        <v>625.43849999999998</v>
      </c>
      <c r="H75" s="4">
        <v>41621</v>
      </c>
      <c r="I75" s="65">
        <f>+VLOOKUP(H75,'Data from AGSI_Europe'!D:G,2,FALSE)</f>
        <v>658.10469999999998</v>
      </c>
      <c r="K75" s="4">
        <v>41986</v>
      </c>
      <c r="L75" s="65">
        <f>+VLOOKUP(K75,'Data from AGSI_Europe'!D:G,2,FALSE)</f>
        <v>785.66319999999996</v>
      </c>
      <c r="N75" s="4">
        <v>42351</v>
      </c>
      <c r="O75" s="65">
        <f>+VLOOKUP(N75,'Data from AGSI_Europe'!D:G,2,FALSE)</f>
        <v>759.43299999999999</v>
      </c>
      <c r="Q75" s="4">
        <v>42717</v>
      </c>
      <c r="R75" s="65">
        <f>+VLOOKUP(Q75,'Data from AGSI_Europe'!D:G,2,FALSE)</f>
        <v>788.51400000000001</v>
      </c>
      <c r="T75" s="4">
        <v>43082</v>
      </c>
      <c r="U75" s="65">
        <f>+VLOOKUP(T75,'Data from AGSI_Europe'!D:G,2,FALSE)</f>
        <v>773.3</v>
      </c>
      <c r="W75" s="4">
        <v>43447</v>
      </c>
      <c r="X75" s="65">
        <f>+VLOOKUP(W75,'Data from AGSI_Europe'!D:G,2,FALSE)</f>
        <v>833.90459999999996</v>
      </c>
      <c r="Z75" s="4">
        <v>43812</v>
      </c>
      <c r="AA75" s="65">
        <f>+VLOOKUP(Z75,'Data from AGSI_Europe'!D:G,2,FALSE)</f>
        <v>1003.1355</v>
      </c>
    </row>
    <row r="76" spans="2:27" x14ac:dyDescent="0.25">
      <c r="B76" s="4">
        <v>40891</v>
      </c>
      <c r="C76" s="59">
        <f>+VLOOKUP(B76,'Data from AGSI_Europe'!D:G,2,FALSE)</f>
        <v>554.73779999999999</v>
      </c>
      <c r="E76" s="4">
        <v>41257</v>
      </c>
      <c r="F76" s="65">
        <f>+VLOOKUP(E76,'Data from AGSI_Europe'!D:G,2,FALSE)</f>
        <v>620.45659999999998</v>
      </c>
      <c r="H76" s="4">
        <v>41622</v>
      </c>
      <c r="I76" s="65">
        <f>+VLOOKUP(H76,'Data from AGSI_Europe'!D:G,2,FALSE)</f>
        <v>655.16849999999999</v>
      </c>
      <c r="K76" s="4">
        <v>41987</v>
      </c>
      <c r="L76" s="65">
        <f>+VLOOKUP(K76,'Data from AGSI_Europe'!D:G,2,FALSE)</f>
        <v>782.37710000000004</v>
      </c>
      <c r="N76" s="4">
        <v>42352</v>
      </c>
      <c r="O76" s="65">
        <f>+VLOOKUP(N76,'Data from AGSI_Europe'!D:G,2,FALSE)</f>
        <v>754.9049</v>
      </c>
      <c r="Q76" s="4">
        <v>42718</v>
      </c>
      <c r="R76" s="65">
        <f>+VLOOKUP(Q76,'Data from AGSI_Europe'!D:G,2,FALSE)</f>
        <v>782.20159999999998</v>
      </c>
      <c r="T76" s="4">
        <v>43083</v>
      </c>
      <c r="U76" s="65">
        <f>+VLOOKUP(T76,'Data from AGSI_Europe'!D:G,2,FALSE)</f>
        <v>766.81550000000004</v>
      </c>
      <c r="W76" s="4">
        <v>43448</v>
      </c>
      <c r="X76" s="65">
        <f>+VLOOKUP(W76,'Data from AGSI_Europe'!D:G,2,FALSE)</f>
        <v>826.36320000000001</v>
      </c>
      <c r="Z76" s="4">
        <v>43813</v>
      </c>
      <c r="AA76" s="65">
        <f>+VLOOKUP(Z76,'Data from AGSI_Europe'!D:G,2,FALSE)</f>
        <v>1001.4365</v>
      </c>
    </row>
    <row r="77" spans="2:27" x14ac:dyDescent="0.25">
      <c r="B77" s="4">
        <v>40892</v>
      </c>
      <c r="C77" s="59">
        <f>+VLOOKUP(B77,'Data from AGSI_Europe'!D:G,2,FALSE)</f>
        <v>553.74249999999995</v>
      </c>
      <c r="E77" s="4">
        <v>41258</v>
      </c>
      <c r="F77" s="65">
        <f>+VLOOKUP(E77,'Data from AGSI_Europe'!D:G,2,FALSE)</f>
        <v>617.49599999999998</v>
      </c>
      <c r="H77" s="4">
        <v>41623</v>
      </c>
      <c r="I77" s="65">
        <f>+VLOOKUP(H77,'Data from AGSI_Europe'!D:G,2,FALSE)</f>
        <v>652.85839999999996</v>
      </c>
      <c r="K77" s="4">
        <v>41988</v>
      </c>
      <c r="L77" s="65">
        <f>+VLOOKUP(K77,'Data from AGSI_Europe'!D:G,2,FALSE)</f>
        <v>777.58450000000005</v>
      </c>
      <c r="N77" s="4">
        <v>42353</v>
      </c>
      <c r="O77" s="65">
        <f>+VLOOKUP(N77,'Data from AGSI_Europe'!D:G,2,FALSE)</f>
        <v>750.61789999999996</v>
      </c>
      <c r="Q77" s="4">
        <v>42719</v>
      </c>
      <c r="R77" s="65">
        <f>+VLOOKUP(Q77,'Data from AGSI_Europe'!D:G,2,FALSE)</f>
        <v>775.57820000000004</v>
      </c>
      <c r="T77" s="4">
        <v>43084</v>
      </c>
      <c r="U77" s="65">
        <f>+VLOOKUP(T77,'Data from AGSI_Europe'!D:G,2,FALSE)</f>
        <v>761.42399999999998</v>
      </c>
      <c r="W77" s="4">
        <v>43449</v>
      </c>
      <c r="X77" s="65">
        <f>+VLOOKUP(W77,'Data from AGSI_Europe'!D:G,2,FALSE)</f>
        <v>820.40599999999995</v>
      </c>
      <c r="Z77" s="4">
        <v>43814</v>
      </c>
      <c r="AA77" s="65">
        <f>+VLOOKUP(Z77,'Data from AGSI_Europe'!D:G,2,FALSE)</f>
        <v>1000.1487</v>
      </c>
    </row>
    <row r="78" spans="2:27" x14ac:dyDescent="0.25">
      <c r="B78" s="4">
        <v>40893</v>
      </c>
      <c r="C78" s="59">
        <f>+VLOOKUP(B78,'Data from AGSI_Europe'!D:G,2,FALSE)</f>
        <v>551.44820000000004</v>
      </c>
      <c r="E78" s="4">
        <v>41259</v>
      </c>
      <c r="F78" s="65">
        <f>+VLOOKUP(E78,'Data from AGSI_Europe'!D:G,2,FALSE)</f>
        <v>615.08989999999994</v>
      </c>
      <c r="H78" s="4">
        <v>41624</v>
      </c>
      <c r="I78" s="65">
        <f>+VLOOKUP(H78,'Data from AGSI_Europe'!D:G,2,FALSE)</f>
        <v>649.5684</v>
      </c>
      <c r="K78" s="4">
        <v>41989</v>
      </c>
      <c r="L78" s="65">
        <f>+VLOOKUP(K78,'Data from AGSI_Europe'!D:G,2,FALSE)</f>
        <v>773.29949999999997</v>
      </c>
      <c r="N78" s="4">
        <v>42354</v>
      </c>
      <c r="O78" s="65">
        <f>+VLOOKUP(N78,'Data from AGSI_Europe'!D:G,2,FALSE)</f>
        <v>746.83749999999998</v>
      </c>
      <c r="Q78" s="4">
        <v>42720</v>
      </c>
      <c r="R78" s="65">
        <f>+VLOOKUP(Q78,'Data from AGSI_Europe'!D:G,2,FALSE)</f>
        <v>768.85019999999997</v>
      </c>
      <c r="T78" s="4">
        <v>43085</v>
      </c>
      <c r="U78" s="65">
        <f>+VLOOKUP(T78,'Data from AGSI_Europe'!D:G,2,FALSE)</f>
        <v>755.92010000000005</v>
      </c>
      <c r="W78" s="4">
        <v>43450</v>
      </c>
      <c r="X78" s="65">
        <f>+VLOOKUP(W78,'Data from AGSI_Europe'!D:G,2,FALSE)</f>
        <v>814.61159999999995</v>
      </c>
      <c r="Z78" s="4">
        <v>43815</v>
      </c>
      <c r="AA78" s="65">
        <f>+VLOOKUP(Z78,'Data from AGSI_Europe'!D:G,2,FALSE)</f>
        <v>997.28099999999995</v>
      </c>
    </row>
    <row r="79" spans="2:27" x14ac:dyDescent="0.25">
      <c r="B79" s="4">
        <v>40894</v>
      </c>
      <c r="C79" s="59">
        <f>+VLOOKUP(B79,'Data from AGSI_Europe'!D:G,2,FALSE)</f>
        <v>549.75350000000003</v>
      </c>
      <c r="E79" s="4">
        <v>41260</v>
      </c>
      <c r="F79" s="65">
        <f>+VLOOKUP(E79,'Data from AGSI_Europe'!D:G,2,FALSE)</f>
        <v>611.86580000000004</v>
      </c>
      <c r="H79" s="4">
        <v>41625</v>
      </c>
      <c r="I79" s="65">
        <f>+VLOOKUP(H79,'Data from AGSI_Europe'!D:G,2,FALSE)</f>
        <v>645.57190000000003</v>
      </c>
      <c r="K79" s="4">
        <v>41990</v>
      </c>
      <c r="L79" s="65">
        <f>+VLOOKUP(K79,'Data from AGSI_Europe'!D:G,2,FALSE)</f>
        <v>768.91070000000002</v>
      </c>
      <c r="N79" s="4">
        <v>42355</v>
      </c>
      <c r="O79" s="65">
        <f>+VLOOKUP(N79,'Data from AGSI_Europe'!D:G,2,FALSE)</f>
        <v>744.04340000000002</v>
      </c>
      <c r="Q79" s="4">
        <v>42721</v>
      </c>
      <c r="R79" s="65">
        <f>+VLOOKUP(Q79,'Data from AGSI_Europe'!D:G,2,FALSE)</f>
        <v>763.22670000000005</v>
      </c>
      <c r="T79" s="4">
        <v>43086</v>
      </c>
      <c r="U79" s="65">
        <f>+VLOOKUP(T79,'Data from AGSI_Europe'!D:G,2,FALSE)</f>
        <v>750.69730000000004</v>
      </c>
      <c r="W79" s="4">
        <v>43451</v>
      </c>
      <c r="X79" s="65">
        <f>+VLOOKUP(W79,'Data from AGSI_Europe'!D:G,2,FALSE)</f>
        <v>808.74030000000005</v>
      </c>
      <c r="Z79" s="4">
        <v>43816</v>
      </c>
      <c r="AA79" s="65">
        <f>+VLOOKUP(Z79,'Data from AGSI_Europe'!D:G,2,FALSE)</f>
        <v>994.83730000000003</v>
      </c>
    </row>
    <row r="80" spans="2:27" x14ac:dyDescent="0.25">
      <c r="B80" s="4">
        <v>40895</v>
      </c>
      <c r="C80" s="59">
        <f>+VLOOKUP(B80,'Data from AGSI_Europe'!D:G,2,FALSE)</f>
        <v>547.82629999999995</v>
      </c>
      <c r="E80" s="4">
        <v>41261</v>
      </c>
      <c r="F80" s="65">
        <f>+VLOOKUP(E80,'Data from AGSI_Europe'!D:G,2,FALSE)</f>
        <v>608.55119999999999</v>
      </c>
      <c r="H80" s="4">
        <v>41626</v>
      </c>
      <c r="I80" s="65">
        <f>+VLOOKUP(H80,'Data from AGSI_Europe'!D:G,2,FALSE)</f>
        <v>641.77859999999998</v>
      </c>
      <c r="K80" s="4">
        <v>41991</v>
      </c>
      <c r="L80" s="65">
        <f>+VLOOKUP(K80,'Data from AGSI_Europe'!D:G,2,FALSE)</f>
        <v>765.57280000000003</v>
      </c>
      <c r="N80" s="4">
        <v>42356</v>
      </c>
      <c r="O80" s="65">
        <f>+VLOOKUP(N80,'Data from AGSI_Europe'!D:G,2,FALSE)</f>
        <v>741.43200000000002</v>
      </c>
      <c r="Q80" s="4">
        <v>42722</v>
      </c>
      <c r="R80" s="65">
        <f>+VLOOKUP(Q80,'Data from AGSI_Europe'!D:G,2,FALSE)</f>
        <v>757.82799999999997</v>
      </c>
      <c r="T80" s="4">
        <v>43087</v>
      </c>
      <c r="U80" s="65">
        <f>+VLOOKUP(T80,'Data from AGSI_Europe'!D:G,2,FALSE)</f>
        <v>743.18809999999996</v>
      </c>
      <c r="W80" s="4">
        <v>43452</v>
      </c>
      <c r="X80" s="65">
        <f>+VLOOKUP(W80,'Data from AGSI_Europe'!D:G,2,FALSE)</f>
        <v>801.83230000000003</v>
      </c>
      <c r="Z80" s="4">
        <v>43817</v>
      </c>
      <c r="AA80" s="65">
        <f>+VLOOKUP(Z80,'Data from AGSI_Europe'!D:G,2,FALSE)</f>
        <v>992.78989999999999</v>
      </c>
    </row>
    <row r="81" spans="2:27" x14ac:dyDescent="0.25">
      <c r="B81" s="4">
        <v>40896</v>
      </c>
      <c r="C81" s="59">
        <f>+VLOOKUP(B81,'Data from AGSI_Europe'!D:G,2,FALSE)</f>
        <v>544.68730000000005</v>
      </c>
      <c r="E81" s="4">
        <v>41262</v>
      </c>
      <c r="F81" s="65">
        <f>+VLOOKUP(E81,'Data from AGSI_Europe'!D:G,2,FALSE)</f>
        <v>605.02009999999996</v>
      </c>
      <c r="H81" s="4">
        <v>41627</v>
      </c>
      <c r="I81" s="65">
        <f>+VLOOKUP(H81,'Data from AGSI_Europe'!D:G,2,FALSE)</f>
        <v>638.27620000000002</v>
      </c>
      <c r="K81" s="4">
        <v>41992</v>
      </c>
      <c r="L81" s="65">
        <f>+VLOOKUP(K81,'Data from AGSI_Europe'!D:G,2,FALSE)</f>
        <v>762.51</v>
      </c>
      <c r="N81" s="4">
        <v>42357</v>
      </c>
      <c r="O81" s="65">
        <f>+VLOOKUP(N81,'Data from AGSI_Europe'!D:G,2,FALSE)</f>
        <v>740.08330000000001</v>
      </c>
      <c r="Q81" s="4">
        <v>42723</v>
      </c>
      <c r="R81" s="65">
        <f>+VLOOKUP(Q81,'Data from AGSI_Europe'!D:G,2,FALSE)</f>
        <v>750.47389999999996</v>
      </c>
      <c r="T81" s="4">
        <v>43088</v>
      </c>
      <c r="U81" s="65">
        <f>+VLOOKUP(T81,'Data from AGSI_Europe'!D:G,2,FALSE)</f>
        <v>735.39980000000003</v>
      </c>
      <c r="W81" s="4">
        <v>43453</v>
      </c>
      <c r="X81" s="65">
        <f>+VLOOKUP(W81,'Data from AGSI_Europe'!D:G,2,FALSE)</f>
        <v>795.94889999999998</v>
      </c>
      <c r="Z81" s="4">
        <v>43818</v>
      </c>
      <c r="AA81" s="65">
        <f>+VLOOKUP(Z81,'Data from AGSI_Europe'!D:G,2,FALSE)</f>
        <v>991.9991</v>
      </c>
    </row>
    <row r="82" spans="2:27" x14ac:dyDescent="0.25">
      <c r="B82" s="4">
        <v>40897</v>
      </c>
      <c r="C82" s="59">
        <f>+VLOOKUP(B82,'Data from AGSI_Europe'!D:G,2,FALSE)</f>
        <v>541.37969999999996</v>
      </c>
      <c r="E82" s="4">
        <v>41263</v>
      </c>
      <c r="F82" s="65">
        <f>+VLOOKUP(E82,'Data from AGSI_Europe'!D:G,2,FALSE)</f>
        <v>601.59119999999996</v>
      </c>
      <c r="H82" s="4">
        <v>41628</v>
      </c>
      <c r="I82" s="65">
        <f>+VLOOKUP(H82,'Data from AGSI_Europe'!D:G,2,FALSE)</f>
        <v>634.90239999999994</v>
      </c>
      <c r="K82" s="4">
        <v>41993</v>
      </c>
      <c r="L82" s="65">
        <f>+VLOOKUP(K82,'Data from AGSI_Europe'!D:G,2,FALSE)</f>
        <v>759.54679999999996</v>
      </c>
      <c r="N82" s="4">
        <v>42358</v>
      </c>
      <c r="O82" s="65">
        <f>+VLOOKUP(N82,'Data from AGSI_Europe'!D:G,2,FALSE)</f>
        <v>738.89020000000005</v>
      </c>
      <c r="Q82" s="4">
        <v>42724</v>
      </c>
      <c r="R82" s="65">
        <f>+VLOOKUP(Q82,'Data from AGSI_Europe'!D:G,2,FALSE)</f>
        <v>742.58309999999994</v>
      </c>
      <c r="T82" s="4">
        <v>43089</v>
      </c>
      <c r="U82" s="65">
        <f>+VLOOKUP(T82,'Data from AGSI_Europe'!D:G,2,FALSE)</f>
        <v>728.12090000000001</v>
      </c>
      <c r="W82" s="4">
        <v>43454</v>
      </c>
      <c r="X82" s="65">
        <f>+VLOOKUP(W82,'Data from AGSI_Europe'!D:G,2,FALSE)</f>
        <v>790.57039999999995</v>
      </c>
      <c r="Z82" s="4">
        <v>43819</v>
      </c>
      <c r="AA82" s="65">
        <f>+VLOOKUP(Z82,'Data from AGSI_Europe'!D:G,2,FALSE)</f>
        <v>991.37019999999995</v>
      </c>
    </row>
    <row r="83" spans="2:27" x14ac:dyDescent="0.25">
      <c r="B83" s="4">
        <v>40898</v>
      </c>
      <c r="C83" s="59">
        <f>+VLOOKUP(B83,'Data from AGSI_Europe'!D:G,2,FALSE)</f>
        <v>538.19889999999998</v>
      </c>
      <c r="E83" s="4">
        <v>41264</v>
      </c>
      <c r="F83" s="65">
        <f>+VLOOKUP(E83,'Data from AGSI_Europe'!D:G,2,FALSE)</f>
        <v>596.78719999999998</v>
      </c>
      <c r="H83" s="4">
        <v>41629</v>
      </c>
      <c r="I83" s="65">
        <f>+VLOOKUP(H83,'Data from AGSI_Europe'!D:G,2,FALSE)</f>
        <v>632.93190000000004</v>
      </c>
      <c r="K83" s="4">
        <v>41994</v>
      </c>
      <c r="L83" s="65">
        <f>+VLOOKUP(K83,'Data from AGSI_Europe'!D:G,2,FALSE)</f>
        <v>756.62509999999997</v>
      </c>
      <c r="N83" s="4">
        <v>42359</v>
      </c>
      <c r="O83" s="65">
        <f>+VLOOKUP(N83,'Data from AGSI_Europe'!D:G,2,FALSE)</f>
        <v>736.36120000000005</v>
      </c>
      <c r="Q83" s="4">
        <v>42725</v>
      </c>
      <c r="R83" s="65">
        <f>+VLOOKUP(Q83,'Data from AGSI_Europe'!D:G,2,FALSE)</f>
        <v>735.601</v>
      </c>
      <c r="T83" s="4">
        <v>43090</v>
      </c>
      <c r="U83" s="65">
        <f>+VLOOKUP(T83,'Data from AGSI_Europe'!D:G,2,FALSE)</f>
        <v>722.00810000000001</v>
      </c>
      <c r="W83" s="4">
        <v>43455</v>
      </c>
      <c r="X83" s="65">
        <f>+VLOOKUP(W83,'Data from AGSI_Europe'!D:G,2,FALSE)</f>
        <v>787.16070000000002</v>
      </c>
      <c r="Z83" s="4">
        <v>43820</v>
      </c>
      <c r="AA83" s="65">
        <f>+VLOOKUP(Z83,'Data from AGSI_Europe'!D:G,2,FALSE)</f>
        <v>991.65740000000005</v>
      </c>
    </row>
    <row r="84" spans="2:27" x14ac:dyDescent="0.25">
      <c r="B84" s="4">
        <v>40899</v>
      </c>
      <c r="C84" s="59">
        <f>+VLOOKUP(B84,'Data from AGSI_Europe'!D:G,2,FALSE)</f>
        <v>535.75149999999996</v>
      </c>
      <c r="E84" s="4">
        <v>41265</v>
      </c>
      <c r="F84" s="65">
        <f>+VLOOKUP(E84,'Data from AGSI_Europe'!D:G,2,FALSE)</f>
        <v>594.32330000000002</v>
      </c>
      <c r="H84" s="4">
        <v>41630</v>
      </c>
      <c r="I84" s="65">
        <f>+VLOOKUP(H84,'Data from AGSI_Europe'!D:G,2,FALSE)</f>
        <v>631.34649999999999</v>
      </c>
      <c r="K84" s="4">
        <v>41995</v>
      </c>
      <c r="L84" s="65">
        <f>+VLOOKUP(K84,'Data from AGSI_Europe'!D:G,2,FALSE)</f>
        <v>753.22619999999995</v>
      </c>
      <c r="N84" s="4">
        <v>42360</v>
      </c>
      <c r="O84" s="65">
        <f>+VLOOKUP(N84,'Data from AGSI_Europe'!D:G,2,FALSE)</f>
        <v>734.29830000000004</v>
      </c>
      <c r="Q84" s="4">
        <v>42726</v>
      </c>
      <c r="R84" s="65">
        <f>+VLOOKUP(Q84,'Data from AGSI_Europe'!D:G,2,FALSE)</f>
        <v>729.19690000000003</v>
      </c>
      <c r="T84" s="4">
        <v>43091</v>
      </c>
      <c r="U84" s="65">
        <f>+VLOOKUP(T84,'Data from AGSI_Europe'!D:G,2,FALSE)</f>
        <v>717.42970000000003</v>
      </c>
      <c r="W84" s="4">
        <v>43456</v>
      </c>
      <c r="X84" s="65">
        <f>+VLOOKUP(W84,'Data from AGSI_Europe'!D:G,2,FALSE)</f>
        <v>785.16690000000006</v>
      </c>
      <c r="Z84" s="4">
        <v>43821</v>
      </c>
      <c r="AA84" s="65">
        <f>+VLOOKUP(Z84,'Data from AGSI_Europe'!D:G,2,FALSE)</f>
        <v>991.98699999999997</v>
      </c>
    </row>
    <row r="85" spans="2:27" x14ac:dyDescent="0.25">
      <c r="B85" s="4">
        <v>40900</v>
      </c>
      <c r="C85" s="59">
        <f>+VLOOKUP(B85,'Data from AGSI_Europe'!D:G,2,FALSE)</f>
        <v>534.14570000000003</v>
      </c>
      <c r="E85" s="4">
        <v>41266</v>
      </c>
      <c r="F85" s="65">
        <f>+VLOOKUP(E85,'Data from AGSI_Europe'!D:G,2,FALSE)</f>
        <v>592.26729999999998</v>
      </c>
      <c r="H85" s="4">
        <v>41631</v>
      </c>
      <c r="I85" s="65">
        <f>+VLOOKUP(H85,'Data from AGSI_Europe'!D:G,2,FALSE)</f>
        <v>629.75220000000002</v>
      </c>
      <c r="K85" s="4">
        <v>41996</v>
      </c>
      <c r="L85" s="65">
        <f>+VLOOKUP(K85,'Data from AGSI_Europe'!D:G,2,FALSE)</f>
        <v>750.63840000000005</v>
      </c>
      <c r="N85" s="4">
        <v>42361</v>
      </c>
      <c r="O85" s="65">
        <f>+VLOOKUP(N85,'Data from AGSI_Europe'!D:G,2,FALSE)</f>
        <v>732.24440000000004</v>
      </c>
      <c r="Q85" s="4">
        <v>42727</v>
      </c>
      <c r="R85" s="65">
        <f>+VLOOKUP(Q85,'Data from AGSI_Europe'!D:G,2,FALSE)</f>
        <v>723.91020000000003</v>
      </c>
      <c r="T85" s="4">
        <v>43092</v>
      </c>
      <c r="U85" s="65">
        <f>+VLOOKUP(T85,'Data from AGSI_Europe'!D:G,2,FALSE)</f>
        <v>715.0711</v>
      </c>
      <c r="W85" s="4">
        <v>43457</v>
      </c>
      <c r="X85" s="65">
        <f>+VLOOKUP(W85,'Data from AGSI_Europe'!D:G,2,FALSE)</f>
        <v>782.99450000000002</v>
      </c>
      <c r="Z85" s="4">
        <v>43822</v>
      </c>
      <c r="AA85" s="65">
        <f>+VLOOKUP(Z85,'Data from AGSI_Europe'!D:G,2,FALSE)</f>
        <v>991.94740000000002</v>
      </c>
    </row>
    <row r="86" spans="2:27" x14ac:dyDescent="0.25">
      <c r="B86" s="4">
        <v>40901</v>
      </c>
      <c r="C86" s="59">
        <f>+VLOOKUP(B86,'Data from AGSI_Europe'!D:G,2,FALSE)</f>
        <v>532.40179999999998</v>
      </c>
      <c r="E86" s="4">
        <v>41267</v>
      </c>
      <c r="F86" s="65">
        <f>+VLOOKUP(E86,'Data from AGSI_Europe'!D:G,2,FALSE)</f>
        <v>590.56849999999997</v>
      </c>
      <c r="H86" s="4">
        <v>41632</v>
      </c>
      <c r="I86" s="65">
        <f>+VLOOKUP(H86,'Data from AGSI_Europe'!D:G,2,FALSE)</f>
        <v>628.92550000000006</v>
      </c>
      <c r="K86" s="4">
        <v>41997</v>
      </c>
      <c r="L86" s="65">
        <f>+VLOOKUP(K86,'Data from AGSI_Europe'!D:G,2,FALSE)</f>
        <v>748.59929999999997</v>
      </c>
      <c r="N86" s="4">
        <v>42362</v>
      </c>
      <c r="O86" s="65">
        <f>+VLOOKUP(N86,'Data from AGSI_Europe'!D:G,2,FALSE)</f>
        <v>730.8175</v>
      </c>
      <c r="Q86" s="4">
        <v>42728</v>
      </c>
      <c r="R86" s="65">
        <f>+VLOOKUP(Q86,'Data from AGSI_Europe'!D:G,2,FALSE)</f>
        <v>721.1463</v>
      </c>
      <c r="T86" s="4">
        <v>43093</v>
      </c>
      <c r="U86" s="65">
        <f>+VLOOKUP(T86,'Data from AGSI_Europe'!D:G,2,FALSE)</f>
        <v>713.44830000000002</v>
      </c>
      <c r="W86" s="4">
        <v>43458</v>
      </c>
      <c r="X86" s="65">
        <f>+VLOOKUP(W86,'Data from AGSI_Europe'!D:G,2,FALSE)</f>
        <v>780.36369999999999</v>
      </c>
      <c r="Z86" s="4">
        <v>43823</v>
      </c>
      <c r="AA86" s="65">
        <f>+VLOOKUP(Z86,'Data from AGSI_Europe'!D:G,2,FALSE)</f>
        <v>991.99270000000001</v>
      </c>
    </row>
    <row r="87" spans="2:27" x14ac:dyDescent="0.25">
      <c r="B87" s="4">
        <v>40902</v>
      </c>
      <c r="C87" s="59">
        <f>+VLOOKUP(B87,'Data from AGSI_Europe'!D:G,2,FALSE)</f>
        <v>531.30010000000004</v>
      </c>
      <c r="E87" s="4">
        <v>41268</v>
      </c>
      <c r="F87" s="65">
        <f>+VLOOKUP(E87,'Data from AGSI_Europe'!D:G,2,FALSE)</f>
        <v>589.41340000000002</v>
      </c>
      <c r="H87" s="4">
        <v>41633</v>
      </c>
      <c r="I87" s="65">
        <f>+VLOOKUP(H87,'Data from AGSI_Europe'!D:G,2,FALSE)</f>
        <v>628.61760000000004</v>
      </c>
      <c r="K87" s="4">
        <v>41998</v>
      </c>
      <c r="L87" s="65">
        <f>+VLOOKUP(K87,'Data from AGSI_Europe'!D:G,2,FALSE)</f>
        <v>746.55700000000002</v>
      </c>
      <c r="N87" s="4">
        <v>42363</v>
      </c>
      <c r="O87" s="65">
        <f>+VLOOKUP(N87,'Data from AGSI_Europe'!D:G,2,FALSE)</f>
        <v>729.71870000000001</v>
      </c>
      <c r="Q87" s="4">
        <v>42729</v>
      </c>
      <c r="R87" s="65">
        <f>+VLOOKUP(Q87,'Data from AGSI_Europe'!D:G,2,FALSE)</f>
        <v>719.74850000000004</v>
      </c>
      <c r="T87" s="4">
        <v>43094</v>
      </c>
      <c r="U87" s="65">
        <f>+VLOOKUP(T87,'Data from AGSI_Europe'!D:G,2,FALSE)</f>
        <v>712.08029999999997</v>
      </c>
      <c r="W87" s="4">
        <v>43459</v>
      </c>
      <c r="X87" s="65">
        <f>+VLOOKUP(W87,'Data from AGSI_Europe'!D:G,2,FALSE)</f>
        <v>778.13459999999998</v>
      </c>
      <c r="Z87" s="4">
        <v>43824</v>
      </c>
      <c r="AA87" s="65">
        <f>+VLOOKUP(Z87,'Data from AGSI_Europe'!D:G,2,FALSE)</f>
        <v>992.07960000000003</v>
      </c>
    </row>
    <row r="88" spans="2:27" x14ac:dyDescent="0.25">
      <c r="B88" s="4">
        <v>40903</v>
      </c>
      <c r="C88" s="59">
        <f>+VLOOKUP(B88,'Data from AGSI_Europe'!D:G,2,FALSE)</f>
        <v>530.05520000000001</v>
      </c>
      <c r="E88" s="4">
        <v>41269</v>
      </c>
      <c r="F88" s="65">
        <f>+VLOOKUP(E88,'Data from AGSI_Europe'!D:G,2,FALSE)</f>
        <v>588.36099999999999</v>
      </c>
      <c r="H88" s="4">
        <v>41634</v>
      </c>
      <c r="I88" s="65">
        <f>+VLOOKUP(H88,'Data from AGSI_Europe'!D:G,2,FALSE)</f>
        <v>628.00760000000002</v>
      </c>
      <c r="K88" s="4">
        <v>41999</v>
      </c>
      <c r="L88" s="65">
        <f>+VLOOKUP(K88,'Data from AGSI_Europe'!D:G,2,FALSE)</f>
        <v>743.50070000000005</v>
      </c>
      <c r="N88" s="4">
        <v>42364</v>
      </c>
      <c r="O88" s="65">
        <f>+VLOOKUP(N88,'Data from AGSI_Europe'!D:G,2,FALSE)</f>
        <v>728.93650000000002</v>
      </c>
      <c r="Q88" s="4">
        <v>42730</v>
      </c>
      <c r="R88" s="65">
        <f>+VLOOKUP(Q88,'Data from AGSI_Europe'!D:G,2,FALSE)</f>
        <v>717.35929999999996</v>
      </c>
      <c r="T88" s="4">
        <v>43095</v>
      </c>
      <c r="U88" s="65">
        <f>+VLOOKUP(T88,'Data from AGSI_Europe'!D:G,2,FALSE)</f>
        <v>709.85440000000006</v>
      </c>
      <c r="W88" s="4">
        <v>43460</v>
      </c>
      <c r="X88" s="65">
        <f>+VLOOKUP(W88,'Data from AGSI_Europe'!D:G,2,FALSE)</f>
        <v>775.04589999999996</v>
      </c>
      <c r="Z88" s="4">
        <v>43825</v>
      </c>
      <c r="AA88" s="65">
        <f>+VLOOKUP(Z88,'Data from AGSI_Europe'!D:G,2,FALSE)</f>
        <v>991.625</v>
      </c>
    </row>
    <row r="89" spans="2:27" x14ac:dyDescent="0.25">
      <c r="B89" s="4">
        <v>40904</v>
      </c>
      <c r="C89" s="59">
        <f>+VLOOKUP(B89,'Data from AGSI_Europe'!D:G,2,FALSE)</f>
        <v>528.46510000000001</v>
      </c>
      <c r="E89" s="4">
        <v>41270</v>
      </c>
      <c r="F89" s="65">
        <f>+VLOOKUP(E89,'Data from AGSI_Europe'!D:G,2,FALSE)</f>
        <v>586.92439999999999</v>
      </c>
      <c r="H89" s="4">
        <v>41635</v>
      </c>
      <c r="I89" s="65">
        <f>+VLOOKUP(H89,'Data from AGSI_Europe'!D:G,2,FALSE)</f>
        <v>627.07569999999998</v>
      </c>
      <c r="K89" s="4">
        <v>42000</v>
      </c>
      <c r="L89" s="65">
        <f>+VLOOKUP(K89,'Data from AGSI_Europe'!D:G,2,FALSE)</f>
        <v>739.14229999999998</v>
      </c>
      <c r="N89" s="4">
        <v>42365</v>
      </c>
      <c r="O89" s="65">
        <f>+VLOOKUP(N89,'Data from AGSI_Europe'!D:G,2,FALSE)</f>
        <v>727.52949999999998</v>
      </c>
      <c r="Q89" s="4">
        <v>42731</v>
      </c>
      <c r="R89" s="65">
        <f>+VLOOKUP(Q89,'Data from AGSI_Europe'!D:G,2,FALSE)</f>
        <v>712.6893</v>
      </c>
      <c r="T89" s="4">
        <v>43096</v>
      </c>
      <c r="U89" s="65">
        <f>+VLOOKUP(T89,'Data from AGSI_Europe'!D:G,2,FALSE)</f>
        <v>707.14599999999996</v>
      </c>
      <c r="W89" s="4">
        <v>43461</v>
      </c>
      <c r="X89" s="65">
        <f>+VLOOKUP(W89,'Data from AGSI_Europe'!D:G,2,FALSE)</f>
        <v>770.84640000000002</v>
      </c>
      <c r="Z89" s="4">
        <v>43826</v>
      </c>
      <c r="AA89" s="65">
        <f>+VLOOKUP(Z89,'Data from AGSI_Europe'!D:G,2,FALSE)</f>
        <v>989.91139999999996</v>
      </c>
    </row>
    <row r="90" spans="2:27" x14ac:dyDescent="0.25">
      <c r="B90" s="4">
        <v>40905</v>
      </c>
      <c r="C90" s="59">
        <f>+VLOOKUP(B90,'Data from AGSI_Europe'!D:G,2,FALSE)</f>
        <v>526.93449999999996</v>
      </c>
      <c r="E90" s="4">
        <v>41271</v>
      </c>
      <c r="F90" s="65">
        <f>+VLOOKUP(E90,'Data from AGSI_Europe'!D:G,2,FALSE)</f>
        <v>585.65949999999998</v>
      </c>
      <c r="H90" s="4">
        <v>41636</v>
      </c>
      <c r="I90" s="65">
        <f>+VLOOKUP(H90,'Data from AGSI_Europe'!D:G,2,FALSE)</f>
        <v>626.2441</v>
      </c>
      <c r="K90" s="4">
        <v>42001</v>
      </c>
      <c r="L90" s="65">
        <f>+VLOOKUP(K90,'Data from AGSI_Europe'!D:G,2,FALSE)</f>
        <v>733.87249999999995</v>
      </c>
      <c r="N90" s="4">
        <v>42366</v>
      </c>
      <c r="O90" s="65">
        <f>+VLOOKUP(N90,'Data from AGSI_Europe'!D:G,2,FALSE)</f>
        <v>724.92939999999999</v>
      </c>
      <c r="Q90" s="4">
        <v>42732</v>
      </c>
      <c r="R90" s="65">
        <f>+VLOOKUP(Q90,'Data from AGSI_Europe'!D:G,2,FALSE)</f>
        <v>707.23530000000005</v>
      </c>
      <c r="T90" s="4">
        <v>43097</v>
      </c>
      <c r="U90" s="65">
        <f>+VLOOKUP(T90,'Data from AGSI_Europe'!D:G,2,FALSE)</f>
        <v>699.96199999999999</v>
      </c>
      <c r="W90" s="4">
        <v>43462</v>
      </c>
      <c r="X90" s="65">
        <f>+VLOOKUP(W90,'Data from AGSI_Europe'!D:G,2,FALSE)</f>
        <v>766.93989999999997</v>
      </c>
      <c r="Z90" s="4">
        <v>43827</v>
      </c>
      <c r="AA90" s="65">
        <f>+VLOOKUP(Z90,'Data from AGSI_Europe'!D:G,2,FALSE)</f>
        <v>987.87159999999994</v>
      </c>
    </row>
    <row r="91" spans="2:27" x14ac:dyDescent="0.25">
      <c r="B91" s="4">
        <v>40906</v>
      </c>
      <c r="C91" s="59">
        <f>+VLOOKUP(B91,'Data from AGSI_Europe'!D:G,2,FALSE)</f>
        <v>525.18629999999996</v>
      </c>
      <c r="E91" s="4">
        <v>41272</v>
      </c>
      <c r="F91" s="65">
        <f>+VLOOKUP(E91,'Data from AGSI_Europe'!D:G,2,FALSE)</f>
        <v>584.47820000000002</v>
      </c>
      <c r="H91" s="4">
        <v>41637</v>
      </c>
      <c r="I91" s="65">
        <f>+VLOOKUP(H91,'Data from AGSI_Europe'!D:G,2,FALSE)</f>
        <v>625.28579999999999</v>
      </c>
      <c r="K91" s="4">
        <v>42002</v>
      </c>
      <c r="L91" s="65">
        <f>+VLOOKUP(K91,'Data from AGSI_Europe'!D:G,2,FALSE)</f>
        <v>727.23680000000002</v>
      </c>
      <c r="N91" s="4">
        <v>42367</v>
      </c>
      <c r="O91" s="65">
        <f>+VLOOKUP(N91,'Data from AGSI_Europe'!D:G,2,FALSE)</f>
        <v>721.90639999999996</v>
      </c>
      <c r="Q91" s="4">
        <v>42733</v>
      </c>
      <c r="R91" s="65">
        <f>+VLOOKUP(Q91,'Data from AGSI_Europe'!D:G,2,FALSE)</f>
        <v>701.07389999999998</v>
      </c>
      <c r="T91" s="4">
        <v>43098</v>
      </c>
      <c r="U91" s="65">
        <f>+VLOOKUP(T91,'Data from AGSI_Europe'!D:G,2,FALSE)</f>
        <v>695.24390000000005</v>
      </c>
      <c r="W91" s="4">
        <v>43463</v>
      </c>
      <c r="X91" s="65">
        <f>+VLOOKUP(W91,'Data from AGSI_Europe'!D:G,2,FALSE)</f>
        <v>764.64290000000005</v>
      </c>
      <c r="Z91" s="4">
        <v>43828</v>
      </c>
      <c r="AA91" s="65">
        <f>+VLOOKUP(Z91,'Data from AGSI_Europe'!D:G,2,FALSE)</f>
        <v>985.32360000000006</v>
      </c>
    </row>
    <row r="92" spans="2:27" x14ac:dyDescent="0.25">
      <c r="B92" s="4">
        <v>40907</v>
      </c>
      <c r="C92" s="59">
        <f>+VLOOKUP(B92,'Data from AGSI_Europe'!D:G,2,FALSE)</f>
        <v>523.45659999999998</v>
      </c>
      <c r="E92" s="4">
        <v>41273</v>
      </c>
      <c r="F92" s="65">
        <f>+VLOOKUP(E92,'Data from AGSI_Europe'!D:G,2,FALSE)</f>
        <v>583.14419999999996</v>
      </c>
      <c r="H92" s="4">
        <v>41638</v>
      </c>
      <c r="I92" s="65">
        <f>+VLOOKUP(H92,'Data from AGSI_Europe'!D:G,2,FALSE)</f>
        <v>624.82140000000004</v>
      </c>
      <c r="K92" s="4">
        <v>42003</v>
      </c>
      <c r="L92" s="65">
        <f>+VLOOKUP(K92,'Data from AGSI_Europe'!D:G,2,FALSE)</f>
        <v>721.10199999999998</v>
      </c>
      <c r="N92" s="4">
        <v>42368</v>
      </c>
      <c r="O92" s="65">
        <f>+VLOOKUP(N92,'Data from AGSI_Europe'!D:G,2,FALSE)</f>
        <v>718.84159999999997</v>
      </c>
      <c r="Q92" s="4">
        <v>42734</v>
      </c>
      <c r="R92" s="65">
        <f>+VLOOKUP(Q92,'Data from AGSI_Europe'!D:G,2,FALSE)</f>
        <v>694.88469999999995</v>
      </c>
      <c r="T92" s="4">
        <v>43099</v>
      </c>
      <c r="U92" s="65">
        <f>+VLOOKUP(T92,'Data from AGSI_Europe'!D:G,2,FALSE)</f>
        <v>693.03380000000004</v>
      </c>
      <c r="W92" s="4">
        <v>43464</v>
      </c>
      <c r="X92" s="65">
        <f>+VLOOKUP(W92,'Data from AGSI_Europe'!D:G,2,FALSE)</f>
        <v>763.13419999999996</v>
      </c>
      <c r="Z92" s="4">
        <v>43829</v>
      </c>
      <c r="AA92" s="65">
        <f>+VLOOKUP(Z92,'Data from AGSI_Europe'!D:G,2,FALSE)</f>
        <v>981.9067</v>
      </c>
    </row>
    <row r="93" spans="2:27" x14ac:dyDescent="0.25">
      <c r="B93" s="4">
        <v>40908</v>
      </c>
      <c r="C93" s="59">
        <f>+VLOOKUP(B93,'Data from AGSI_Europe'!D:G,2,FALSE)</f>
        <v>522.30110000000002</v>
      </c>
      <c r="E93" s="4">
        <v>41274</v>
      </c>
      <c r="F93" s="65">
        <f>+VLOOKUP(E93,'Data from AGSI_Europe'!D:G,2,FALSE)</f>
        <v>581.84069999999997</v>
      </c>
      <c r="H93" s="4">
        <v>41639</v>
      </c>
      <c r="I93" s="65">
        <f>+VLOOKUP(H93,'Data from AGSI_Europe'!D:G,2,FALSE)</f>
        <v>623.41120000000001</v>
      </c>
      <c r="K93" s="4">
        <v>42004</v>
      </c>
      <c r="L93" s="65">
        <f>+VLOOKUP(K93,'Data from AGSI_Europe'!D:G,2,FALSE)</f>
        <v>715.58860000000004</v>
      </c>
      <c r="N93" s="4">
        <v>42369</v>
      </c>
      <c r="O93" s="65">
        <f>+VLOOKUP(N93,'Data from AGSI_Europe'!D:G,2,FALSE)</f>
        <v>720.72149999999999</v>
      </c>
      <c r="Q93" s="4">
        <v>42735</v>
      </c>
      <c r="R93" s="65">
        <f>+VLOOKUP(Q93,'Data from AGSI_Europe'!D:G,2,FALSE)</f>
        <v>689.76520000000005</v>
      </c>
      <c r="T93" s="4">
        <v>43100</v>
      </c>
      <c r="U93" s="65">
        <f>+VLOOKUP(T93,'Data from AGSI_Europe'!D:G,2,FALSE)</f>
        <v>691.89260000000002</v>
      </c>
      <c r="W93" s="4">
        <v>43465</v>
      </c>
      <c r="X93" s="65">
        <f>+VLOOKUP(W93,'Data from AGSI_Europe'!D:G,2,FALSE)</f>
        <v>761.14210000000003</v>
      </c>
      <c r="Z93" s="4">
        <v>43830</v>
      </c>
      <c r="AA93" s="65">
        <f>+VLOOKUP(Z93,'Data from AGSI_Europe'!D:G,2,FALSE)</f>
        <v>978.79139999999995</v>
      </c>
    </row>
    <row r="94" spans="2:27" x14ac:dyDescent="0.25">
      <c r="B94" s="4">
        <v>40909</v>
      </c>
      <c r="C94" s="59">
        <f>+VLOOKUP(B94,'Data from AGSI_Europe'!D:G,2,FALSE)</f>
        <v>538.79079999999999</v>
      </c>
      <c r="E94" s="4">
        <v>41275</v>
      </c>
      <c r="F94" s="65">
        <f>+VLOOKUP(E94,'Data from AGSI_Europe'!D:G,2,FALSE)</f>
        <v>578.19820000000004</v>
      </c>
      <c r="H94" s="4">
        <v>41640</v>
      </c>
      <c r="I94" s="65">
        <f>+VLOOKUP(H94,'Data from AGSI_Europe'!D:G,2,FALSE)</f>
        <v>622.71339999999998</v>
      </c>
      <c r="K94" s="4">
        <v>42005</v>
      </c>
      <c r="L94" s="65">
        <f>+VLOOKUP(K94,'Data from AGSI_Europe'!D:G,2,FALSE)</f>
        <v>727.67930000000001</v>
      </c>
      <c r="N94" s="4">
        <v>42370</v>
      </c>
      <c r="O94" s="65">
        <f>+VLOOKUP(N94,'Data from AGSI_Europe'!D:G,2,FALSE)</f>
        <v>717.68669999999997</v>
      </c>
      <c r="Q94" s="4">
        <v>42736</v>
      </c>
      <c r="R94" s="65">
        <f>+VLOOKUP(Q94,'Data from AGSI_Europe'!D:G,2,FALSE)</f>
        <v>683.94129999999996</v>
      </c>
      <c r="T94" s="4">
        <v>43101</v>
      </c>
      <c r="U94" s="65">
        <f>+VLOOKUP(T94,'Data from AGSI_Europe'!D:G,2,FALSE)</f>
        <v>689.82259999999997</v>
      </c>
      <c r="W94" s="4">
        <v>43466</v>
      </c>
      <c r="X94" s="65">
        <f>+VLOOKUP(W94,'Data from AGSI_Europe'!D:G,2,FALSE)</f>
        <v>760.13019999999995</v>
      </c>
      <c r="Z94" s="4">
        <v>43831</v>
      </c>
      <c r="AA94" s="65">
        <f>+VLOOKUP(Z94,'Data from AGSI_Europe'!D:G,2,FALSE)</f>
        <v>975.9008</v>
      </c>
    </row>
    <row r="95" spans="2:27" x14ac:dyDescent="0.25">
      <c r="B95" s="4">
        <v>40910</v>
      </c>
      <c r="C95" s="59">
        <f>+VLOOKUP(B95,'Data from AGSI_Europe'!D:G,2,FALSE)</f>
        <v>538.31309999999996</v>
      </c>
      <c r="E95" s="4">
        <v>41276</v>
      </c>
      <c r="F95" s="65">
        <f>+VLOOKUP(E95,'Data from AGSI_Europe'!D:G,2,FALSE)</f>
        <v>574.99890000000005</v>
      </c>
      <c r="H95" s="4">
        <v>41641</v>
      </c>
      <c r="I95" s="65">
        <f>+VLOOKUP(H95,'Data from AGSI_Europe'!D:G,2,FALSE)</f>
        <v>621.29430000000002</v>
      </c>
      <c r="K95" s="4">
        <v>42006</v>
      </c>
      <c r="L95" s="65">
        <f>+VLOOKUP(K95,'Data from AGSI_Europe'!D:G,2,FALSE)</f>
        <v>722.87699999999995</v>
      </c>
      <c r="N95" s="4">
        <v>42371</v>
      </c>
      <c r="O95" s="65">
        <f>+VLOOKUP(N95,'Data from AGSI_Europe'!D:G,2,FALSE)</f>
        <v>714.03790000000004</v>
      </c>
      <c r="Q95" s="4">
        <v>42737</v>
      </c>
      <c r="R95" s="65">
        <f>+VLOOKUP(Q95,'Data from AGSI_Europe'!D:G,2,FALSE)</f>
        <v>677.34789999999998</v>
      </c>
      <c r="T95" s="4">
        <v>43102</v>
      </c>
      <c r="U95" s="65">
        <f>+VLOOKUP(T95,'Data from AGSI_Europe'!D:G,2,FALSE)</f>
        <v>686.3048</v>
      </c>
      <c r="W95" s="4">
        <v>43467</v>
      </c>
      <c r="X95" s="65">
        <f>+VLOOKUP(W95,'Data from AGSI_Europe'!D:G,2,FALSE)</f>
        <v>756.00080000000003</v>
      </c>
      <c r="Z95" s="4">
        <v>43832</v>
      </c>
      <c r="AA95" s="65">
        <f>+VLOOKUP(Z95,'Data from AGSI_Europe'!D:G,2,FALSE)</f>
        <v>969.77980000000002</v>
      </c>
    </row>
    <row r="96" spans="2:27" x14ac:dyDescent="0.25">
      <c r="B96" s="4">
        <v>40911</v>
      </c>
      <c r="C96" s="59">
        <f>+VLOOKUP(B96,'Data from AGSI_Europe'!D:G,2,FALSE)</f>
        <v>536.28219999999999</v>
      </c>
      <c r="E96" s="4">
        <v>41277</v>
      </c>
      <c r="F96" s="65">
        <f>+VLOOKUP(E96,'Data from AGSI_Europe'!D:G,2,FALSE)</f>
        <v>571.84990000000005</v>
      </c>
      <c r="H96" s="4">
        <v>41642</v>
      </c>
      <c r="I96" s="65">
        <f>+VLOOKUP(H96,'Data from AGSI_Europe'!D:G,2,FALSE)</f>
        <v>619.62059999999997</v>
      </c>
      <c r="K96" s="4">
        <v>42007</v>
      </c>
      <c r="L96" s="65">
        <f>+VLOOKUP(K96,'Data from AGSI_Europe'!D:G,2,FALSE)</f>
        <v>718.75570000000005</v>
      </c>
      <c r="N96" s="4">
        <v>42372</v>
      </c>
      <c r="O96" s="65">
        <f>+VLOOKUP(N96,'Data from AGSI_Europe'!D:G,2,FALSE)</f>
        <v>709.90700000000004</v>
      </c>
      <c r="Q96" s="4">
        <v>42738</v>
      </c>
      <c r="R96" s="65">
        <f>+VLOOKUP(Q96,'Data from AGSI_Europe'!D:G,2,FALSE)</f>
        <v>669.51570000000004</v>
      </c>
      <c r="T96" s="4">
        <v>43103</v>
      </c>
      <c r="U96" s="65">
        <f>+VLOOKUP(T96,'Data from AGSI_Europe'!D:G,2,FALSE)</f>
        <v>682.23919999999998</v>
      </c>
      <c r="W96" s="4">
        <v>43468</v>
      </c>
      <c r="X96" s="65">
        <f>+VLOOKUP(W96,'Data from AGSI_Europe'!D:G,2,FALSE)</f>
        <v>749.72289999999998</v>
      </c>
      <c r="Z96" s="4">
        <v>43833</v>
      </c>
      <c r="AA96" s="65">
        <f>+VLOOKUP(Z96,'Data from AGSI_Europe'!D:G,2,FALSE)</f>
        <v>965.3152</v>
      </c>
    </row>
    <row r="97" spans="2:27" x14ac:dyDescent="0.25">
      <c r="B97" s="4">
        <v>40912</v>
      </c>
      <c r="C97" s="59">
        <f>+VLOOKUP(B97,'Data from AGSI_Europe'!D:G,2,FALSE)</f>
        <v>534.16890000000001</v>
      </c>
      <c r="E97" s="4">
        <v>41278</v>
      </c>
      <c r="F97" s="65">
        <f>+VLOOKUP(E97,'Data from AGSI_Europe'!D:G,2,FALSE)</f>
        <v>569.39390000000003</v>
      </c>
      <c r="H97" s="4">
        <v>41643</v>
      </c>
      <c r="I97" s="65">
        <f>+VLOOKUP(H97,'Data from AGSI_Europe'!D:G,2,FALSE)</f>
        <v>618.31700000000001</v>
      </c>
      <c r="K97" s="4">
        <v>42008</v>
      </c>
      <c r="L97" s="65">
        <f>+VLOOKUP(K97,'Data from AGSI_Europe'!D:G,2,FALSE)</f>
        <v>714.62009999999998</v>
      </c>
      <c r="N97" s="4">
        <v>42373</v>
      </c>
      <c r="O97" s="65">
        <f>+VLOOKUP(N97,'Data from AGSI_Europe'!D:G,2,FALSE)</f>
        <v>704.00720000000001</v>
      </c>
      <c r="Q97" s="4">
        <v>42739</v>
      </c>
      <c r="R97" s="65">
        <f>+VLOOKUP(Q97,'Data from AGSI_Europe'!D:G,2,FALSE)</f>
        <v>662.00940000000003</v>
      </c>
      <c r="T97" s="4">
        <v>43104</v>
      </c>
      <c r="U97" s="65">
        <f>+VLOOKUP(T97,'Data from AGSI_Europe'!D:G,2,FALSE)</f>
        <v>678.53719999999998</v>
      </c>
      <c r="W97" s="4">
        <v>43469</v>
      </c>
      <c r="X97" s="65">
        <f>+VLOOKUP(W97,'Data from AGSI_Europe'!D:G,2,FALSE)</f>
        <v>744.07590000000005</v>
      </c>
      <c r="Z97" s="4">
        <v>43834</v>
      </c>
      <c r="AA97" s="65">
        <f>+VLOOKUP(Z97,'Data from AGSI_Europe'!D:G,2,FALSE)</f>
        <v>961.11609999999996</v>
      </c>
    </row>
    <row r="98" spans="2:27" x14ac:dyDescent="0.25">
      <c r="B98" s="4">
        <v>40913</v>
      </c>
      <c r="C98" s="59">
        <f>+VLOOKUP(B98,'Data from AGSI_Europe'!D:G,2,FALSE)</f>
        <v>532.15560000000005</v>
      </c>
      <c r="E98" s="4">
        <v>41279</v>
      </c>
      <c r="F98" s="65">
        <f>+VLOOKUP(E98,'Data from AGSI_Europe'!D:G,2,FALSE)</f>
        <v>567.26070000000004</v>
      </c>
      <c r="H98" s="4">
        <v>41644</v>
      </c>
      <c r="I98" s="65">
        <f>+VLOOKUP(H98,'Data from AGSI_Europe'!D:G,2,FALSE)</f>
        <v>617.02940000000001</v>
      </c>
      <c r="K98" s="4">
        <v>42009</v>
      </c>
      <c r="L98" s="65">
        <f>+VLOOKUP(K98,'Data from AGSI_Europe'!D:G,2,FALSE)</f>
        <v>708.76790000000005</v>
      </c>
      <c r="N98" s="4">
        <v>42374</v>
      </c>
      <c r="O98" s="65">
        <f>+VLOOKUP(N98,'Data from AGSI_Europe'!D:G,2,FALSE)</f>
        <v>698.12549999999999</v>
      </c>
      <c r="Q98" s="4">
        <v>42740</v>
      </c>
      <c r="R98" s="65">
        <f>+VLOOKUP(Q98,'Data from AGSI_Europe'!D:G,2,FALSE)</f>
        <v>653.06560000000002</v>
      </c>
      <c r="T98" s="4">
        <v>43105</v>
      </c>
      <c r="U98" s="65">
        <f>+VLOOKUP(T98,'Data from AGSI_Europe'!D:G,2,FALSE)</f>
        <v>674.81240000000003</v>
      </c>
      <c r="W98" s="4">
        <v>43470</v>
      </c>
      <c r="X98" s="65">
        <f>+VLOOKUP(W98,'Data from AGSI_Europe'!D:G,2,FALSE)</f>
        <v>739.24969999999996</v>
      </c>
      <c r="Z98" s="4">
        <v>43835</v>
      </c>
      <c r="AA98" s="65">
        <f>+VLOOKUP(Z98,'Data from AGSI_Europe'!D:G,2,FALSE)</f>
        <v>956.67489999999998</v>
      </c>
    </row>
    <row r="99" spans="2:27" x14ac:dyDescent="0.25">
      <c r="B99" s="4">
        <v>40914</v>
      </c>
      <c r="C99" s="59">
        <f>+VLOOKUP(B99,'Data from AGSI_Europe'!D:G,2,FALSE)</f>
        <v>530.29719999999998</v>
      </c>
      <c r="E99" s="4">
        <v>41280</v>
      </c>
      <c r="F99" s="65">
        <f>+VLOOKUP(E99,'Data from AGSI_Europe'!D:G,2,FALSE)</f>
        <v>564.90419999999995</v>
      </c>
      <c r="H99" s="4">
        <v>41645</v>
      </c>
      <c r="I99" s="65">
        <f>+VLOOKUP(H99,'Data from AGSI_Europe'!D:G,2,FALSE)</f>
        <v>615.23569999999995</v>
      </c>
      <c r="K99" s="4">
        <v>42010</v>
      </c>
      <c r="L99" s="65">
        <f>+VLOOKUP(K99,'Data from AGSI_Europe'!D:G,2,FALSE)</f>
        <v>702.85990000000004</v>
      </c>
      <c r="N99" s="4">
        <v>42375</v>
      </c>
      <c r="O99" s="65">
        <f>+VLOOKUP(N99,'Data from AGSI_Europe'!D:G,2,FALSE)</f>
        <v>692.77959999999996</v>
      </c>
      <c r="Q99" s="4">
        <v>42741</v>
      </c>
      <c r="R99" s="65">
        <f>+VLOOKUP(Q99,'Data from AGSI_Europe'!D:G,2,FALSE)</f>
        <v>643.57709999999997</v>
      </c>
      <c r="T99" s="4">
        <v>43106</v>
      </c>
      <c r="U99" s="65">
        <f>+VLOOKUP(T99,'Data from AGSI_Europe'!D:G,2,FALSE)</f>
        <v>671.64229999999998</v>
      </c>
      <c r="W99" s="4">
        <v>43471</v>
      </c>
      <c r="X99" s="65">
        <f>+VLOOKUP(W99,'Data from AGSI_Europe'!D:G,2,FALSE)</f>
        <v>735.00509999999997</v>
      </c>
      <c r="Z99" s="4">
        <v>43836</v>
      </c>
      <c r="AA99" s="65">
        <f>+VLOOKUP(Z99,'Data from AGSI_Europe'!D:G,2,FALSE)</f>
        <v>950.8175</v>
      </c>
    </row>
    <row r="100" spans="2:27" x14ac:dyDescent="0.25">
      <c r="B100" s="4">
        <v>40915</v>
      </c>
      <c r="C100" s="59">
        <f>+VLOOKUP(B100,'Data from AGSI_Europe'!D:G,2,FALSE)</f>
        <v>528.6662</v>
      </c>
      <c r="E100" s="4">
        <v>41281</v>
      </c>
      <c r="F100" s="65">
        <f>+VLOOKUP(E100,'Data from AGSI_Europe'!D:G,2,FALSE)</f>
        <v>561.52139999999997</v>
      </c>
      <c r="H100" s="4">
        <v>41646</v>
      </c>
      <c r="I100" s="65">
        <f>+VLOOKUP(H100,'Data from AGSI_Europe'!D:G,2,FALSE)</f>
        <v>613.12530000000004</v>
      </c>
      <c r="K100" s="4">
        <v>42011</v>
      </c>
      <c r="L100" s="65">
        <f>+VLOOKUP(K100,'Data from AGSI_Europe'!D:G,2,FALSE)</f>
        <v>696.66039999999998</v>
      </c>
      <c r="N100" s="4">
        <v>42376</v>
      </c>
      <c r="O100" s="65">
        <f>+VLOOKUP(N100,'Data from AGSI_Europe'!D:G,2,FALSE)</f>
        <v>687.21529999999996</v>
      </c>
      <c r="Q100" s="4">
        <v>42742</v>
      </c>
      <c r="R100" s="65">
        <f>+VLOOKUP(Q100,'Data from AGSI_Europe'!D:G,2,FALSE)</f>
        <v>636.08910000000003</v>
      </c>
      <c r="T100" s="4">
        <v>43107</v>
      </c>
      <c r="U100" s="65">
        <f>+VLOOKUP(T100,'Data from AGSI_Europe'!D:G,2,FALSE)</f>
        <v>667.41380000000004</v>
      </c>
      <c r="W100" s="4">
        <v>43472</v>
      </c>
      <c r="X100" s="65">
        <f>+VLOOKUP(W100,'Data from AGSI_Europe'!D:G,2,FALSE)</f>
        <v>729.53380000000004</v>
      </c>
      <c r="Z100" s="4">
        <v>43837</v>
      </c>
      <c r="AA100" s="65">
        <f>+VLOOKUP(Z100,'Data from AGSI_Europe'!D:G,2,FALSE)</f>
        <v>944.57240000000002</v>
      </c>
    </row>
    <row r="101" spans="2:27" x14ac:dyDescent="0.25">
      <c r="B101" s="4">
        <v>40916</v>
      </c>
      <c r="C101" s="59">
        <f>+VLOOKUP(B101,'Data from AGSI_Europe'!D:G,2,FALSE)</f>
        <v>527.10789999999997</v>
      </c>
      <c r="E101" s="4">
        <v>41282</v>
      </c>
      <c r="F101" s="65">
        <f>+VLOOKUP(E101,'Data from AGSI_Europe'!D:G,2,FALSE)</f>
        <v>557.96550000000002</v>
      </c>
      <c r="H101" s="4">
        <v>41647</v>
      </c>
      <c r="I101" s="65">
        <f>+VLOOKUP(H101,'Data from AGSI_Europe'!D:G,2,FALSE)</f>
        <v>610.84870000000001</v>
      </c>
      <c r="K101" s="4">
        <v>42012</v>
      </c>
      <c r="L101" s="65">
        <f>+VLOOKUP(K101,'Data from AGSI_Europe'!D:G,2,FALSE)</f>
        <v>691.12350000000004</v>
      </c>
      <c r="N101" s="4">
        <v>42377</v>
      </c>
      <c r="O101" s="65">
        <f>+VLOOKUP(N101,'Data from AGSI_Europe'!D:G,2,FALSE)</f>
        <v>682.10289999999998</v>
      </c>
      <c r="Q101" s="4">
        <v>42743</v>
      </c>
      <c r="R101" s="65">
        <f>+VLOOKUP(Q101,'Data from AGSI_Europe'!D:G,2,FALSE)</f>
        <v>628.65779999999995</v>
      </c>
      <c r="T101" s="4">
        <v>43108</v>
      </c>
      <c r="U101" s="65">
        <f>+VLOOKUP(T101,'Data from AGSI_Europe'!D:G,2,FALSE)</f>
        <v>660.79139999999995</v>
      </c>
      <c r="W101" s="4">
        <v>43473</v>
      </c>
      <c r="X101" s="65">
        <f>+VLOOKUP(W101,'Data from AGSI_Europe'!D:G,2,FALSE)</f>
        <v>724.4819</v>
      </c>
      <c r="Z101" s="4">
        <v>43838</v>
      </c>
      <c r="AA101" s="65">
        <f>+VLOOKUP(Z101,'Data from AGSI_Europe'!D:G,2,FALSE)</f>
        <v>938.63149999999996</v>
      </c>
    </row>
    <row r="102" spans="2:27" x14ac:dyDescent="0.25">
      <c r="B102" s="4">
        <v>40917</v>
      </c>
      <c r="C102" s="59">
        <f>+VLOOKUP(B102,'Data from AGSI_Europe'!D:G,2,FALSE)</f>
        <v>524.61969999999997</v>
      </c>
      <c r="E102" s="4">
        <v>41283</v>
      </c>
      <c r="F102" s="65">
        <f>+VLOOKUP(E102,'Data from AGSI_Europe'!D:G,2,FALSE)</f>
        <v>553.93550000000005</v>
      </c>
      <c r="H102" s="4">
        <v>41648</v>
      </c>
      <c r="I102" s="65">
        <f>+VLOOKUP(H102,'Data from AGSI_Europe'!D:G,2,FALSE)</f>
        <v>608.6848</v>
      </c>
      <c r="K102" s="4">
        <v>42013</v>
      </c>
      <c r="L102" s="65">
        <f>+VLOOKUP(K102,'Data from AGSI_Europe'!D:G,2,FALSE)</f>
        <v>686.81060000000002</v>
      </c>
      <c r="N102" s="4">
        <v>42378</v>
      </c>
      <c r="O102" s="65">
        <f>+VLOOKUP(N102,'Data from AGSI_Europe'!D:G,2,FALSE)</f>
        <v>678.34209999999996</v>
      </c>
      <c r="Q102" s="4">
        <v>42744</v>
      </c>
      <c r="R102" s="65">
        <f>+VLOOKUP(Q102,'Data from AGSI_Europe'!D:G,2,FALSE)</f>
        <v>620.16470000000004</v>
      </c>
      <c r="T102" s="4">
        <v>43109</v>
      </c>
      <c r="U102" s="65">
        <f>+VLOOKUP(T102,'Data from AGSI_Europe'!D:G,2,FALSE)</f>
        <v>654.60230000000001</v>
      </c>
      <c r="W102" s="4">
        <v>43474</v>
      </c>
      <c r="X102" s="65">
        <f>+VLOOKUP(W102,'Data from AGSI_Europe'!D:G,2,FALSE)</f>
        <v>718.94730000000004</v>
      </c>
      <c r="Z102" s="4">
        <v>43839</v>
      </c>
      <c r="AA102" s="65">
        <f>+VLOOKUP(Z102,'Data from AGSI_Europe'!D:G,2,FALSE)</f>
        <v>933.03240000000005</v>
      </c>
    </row>
    <row r="103" spans="2:27" x14ac:dyDescent="0.25">
      <c r="B103" s="4">
        <v>40918</v>
      </c>
      <c r="C103" s="59">
        <f>+VLOOKUP(B103,'Data from AGSI_Europe'!D:G,2,FALSE)</f>
        <v>521.9588</v>
      </c>
      <c r="E103" s="4">
        <v>41284</v>
      </c>
      <c r="F103" s="65">
        <f>+VLOOKUP(E103,'Data from AGSI_Europe'!D:G,2,FALSE)</f>
        <v>549.85760000000005</v>
      </c>
      <c r="H103" s="4">
        <v>41649</v>
      </c>
      <c r="I103" s="65">
        <f>+VLOOKUP(H103,'Data from AGSI_Europe'!D:G,2,FALSE)</f>
        <v>606.17729999999995</v>
      </c>
      <c r="K103" s="4">
        <v>42014</v>
      </c>
      <c r="L103" s="65">
        <f>+VLOOKUP(K103,'Data from AGSI_Europe'!D:G,2,FALSE)</f>
        <v>683.86270000000002</v>
      </c>
      <c r="N103" s="4">
        <v>42379</v>
      </c>
      <c r="O103" s="65">
        <f>+VLOOKUP(N103,'Data from AGSI_Europe'!D:G,2,FALSE)</f>
        <v>675.07370000000003</v>
      </c>
      <c r="Q103" s="4">
        <v>42745</v>
      </c>
      <c r="R103" s="65">
        <f>+VLOOKUP(Q103,'Data from AGSI_Europe'!D:G,2,FALSE)</f>
        <v>611.80920000000003</v>
      </c>
      <c r="T103" s="4">
        <v>43110</v>
      </c>
      <c r="U103" s="65">
        <f>+VLOOKUP(T103,'Data from AGSI_Europe'!D:G,2,FALSE)</f>
        <v>648.59299999999996</v>
      </c>
      <c r="W103" s="4">
        <v>43475</v>
      </c>
      <c r="X103" s="65">
        <f>+VLOOKUP(W103,'Data from AGSI_Europe'!D:G,2,FALSE)</f>
        <v>712.52850000000001</v>
      </c>
      <c r="Z103" s="4">
        <v>43840</v>
      </c>
      <c r="AA103" s="65">
        <f>+VLOOKUP(Z103,'Data from AGSI_Europe'!D:G,2,FALSE)</f>
        <v>928.23680000000002</v>
      </c>
    </row>
    <row r="104" spans="2:27" x14ac:dyDescent="0.25">
      <c r="B104" s="4">
        <v>40919</v>
      </c>
      <c r="C104" s="59">
        <f>+VLOOKUP(B104,'Data from AGSI_Europe'!D:G,2,FALSE)</f>
        <v>519.43439999999998</v>
      </c>
      <c r="E104" s="4">
        <v>41285</v>
      </c>
      <c r="F104" s="65">
        <f>+VLOOKUP(E104,'Data from AGSI_Europe'!D:G,2,FALSE)</f>
        <v>545.49249999999995</v>
      </c>
      <c r="H104" s="4">
        <v>41650</v>
      </c>
      <c r="I104" s="65">
        <f>+VLOOKUP(H104,'Data from AGSI_Europe'!D:G,2,FALSE)</f>
        <v>604.19169999999997</v>
      </c>
      <c r="K104" s="4">
        <v>42015</v>
      </c>
      <c r="L104" s="65">
        <f>+VLOOKUP(K104,'Data from AGSI_Europe'!D:G,2,FALSE)</f>
        <v>680.1</v>
      </c>
      <c r="N104" s="4">
        <v>42380</v>
      </c>
      <c r="O104" s="65">
        <f>+VLOOKUP(N104,'Data from AGSI_Europe'!D:G,2,FALSE)</f>
        <v>670.45450000000005</v>
      </c>
      <c r="Q104" s="4">
        <v>42746</v>
      </c>
      <c r="R104" s="65">
        <f>+VLOOKUP(Q104,'Data from AGSI_Europe'!D:G,2,FALSE)</f>
        <v>603.8845</v>
      </c>
      <c r="T104" s="4">
        <v>43111</v>
      </c>
      <c r="U104" s="65">
        <f>+VLOOKUP(T104,'Data from AGSI_Europe'!D:G,2,FALSE)</f>
        <v>637.68790000000001</v>
      </c>
      <c r="W104" s="4">
        <v>43476</v>
      </c>
      <c r="X104" s="65">
        <f>+VLOOKUP(W104,'Data from AGSI_Europe'!D:G,2,FALSE)</f>
        <v>708.60149999999999</v>
      </c>
      <c r="Z104" s="4">
        <v>43841</v>
      </c>
      <c r="AA104" s="65">
        <f>+VLOOKUP(Z104,'Data from AGSI_Europe'!D:G,2,FALSE)</f>
        <v>923.41240000000005</v>
      </c>
    </row>
    <row r="105" spans="2:27" x14ac:dyDescent="0.25">
      <c r="B105" s="4">
        <v>40920</v>
      </c>
      <c r="C105" s="59">
        <f>+VLOOKUP(B105,'Data from AGSI_Europe'!D:G,2,FALSE)</f>
        <v>516.91390000000001</v>
      </c>
      <c r="E105" s="4">
        <v>41286</v>
      </c>
      <c r="F105" s="65">
        <f>+VLOOKUP(E105,'Data from AGSI_Europe'!D:G,2,FALSE)</f>
        <v>542.02530000000002</v>
      </c>
      <c r="H105" s="4">
        <v>41651</v>
      </c>
      <c r="I105" s="65">
        <f>+VLOOKUP(H105,'Data from AGSI_Europe'!D:G,2,FALSE)</f>
        <v>602.1558</v>
      </c>
      <c r="K105" s="4">
        <v>42016</v>
      </c>
      <c r="L105" s="65">
        <f>+VLOOKUP(K105,'Data from AGSI_Europe'!D:G,2,FALSE)</f>
        <v>675.17759999999998</v>
      </c>
      <c r="N105" s="4">
        <v>42381</v>
      </c>
      <c r="O105" s="65">
        <f>+VLOOKUP(N105,'Data from AGSI_Europe'!D:G,2,FALSE)</f>
        <v>666.24270000000001</v>
      </c>
      <c r="Q105" s="4">
        <v>42747</v>
      </c>
      <c r="R105" s="65">
        <f>+VLOOKUP(Q105,'Data from AGSI_Europe'!D:G,2,FALSE)</f>
        <v>596.30610000000001</v>
      </c>
      <c r="T105" s="4">
        <v>43112</v>
      </c>
      <c r="U105" s="65">
        <f>+VLOOKUP(T105,'Data from AGSI_Europe'!D:G,2,FALSE)</f>
        <v>636.26670000000001</v>
      </c>
      <c r="W105" s="4">
        <v>43477</v>
      </c>
      <c r="X105" s="65">
        <f>+VLOOKUP(W105,'Data from AGSI_Europe'!D:G,2,FALSE)</f>
        <v>705.78160000000003</v>
      </c>
      <c r="Z105" s="4">
        <v>43842</v>
      </c>
      <c r="AA105" s="65">
        <f>+VLOOKUP(Z105,'Data from AGSI_Europe'!D:G,2,FALSE)</f>
        <v>918.72159999999997</v>
      </c>
    </row>
    <row r="106" spans="2:27" x14ac:dyDescent="0.25">
      <c r="B106" s="4">
        <v>40921</v>
      </c>
      <c r="C106" s="59">
        <f>+VLOOKUP(B106,'Data from AGSI_Europe'!D:G,2,FALSE)</f>
        <v>514.3845</v>
      </c>
      <c r="E106" s="4">
        <v>41287</v>
      </c>
      <c r="F106" s="65">
        <f>+VLOOKUP(E106,'Data from AGSI_Europe'!D:G,2,FALSE)</f>
        <v>538.34469999999999</v>
      </c>
      <c r="H106" s="4">
        <v>41652</v>
      </c>
      <c r="I106" s="65">
        <f>+VLOOKUP(H106,'Data from AGSI_Europe'!D:G,2,FALSE)</f>
        <v>598.74670000000003</v>
      </c>
      <c r="K106" s="4">
        <v>42017</v>
      </c>
      <c r="L106" s="65">
        <f>+VLOOKUP(K106,'Data from AGSI_Europe'!D:G,2,FALSE)</f>
        <v>670.34590000000003</v>
      </c>
      <c r="N106" s="4">
        <v>42382</v>
      </c>
      <c r="O106" s="65">
        <f>+VLOOKUP(N106,'Data from AGSI_Europe'!D:G,2,FALSE)</f>
        <v>661.35230000000001</v>
      </c>
      <c r="Q106" s="4">
        <v>42748</v>
      </c>
      <c r="R106" s="65">
        <f>+VLOOKUP(Q106,'Data from AGSI_Europe'!D:G,2,FALSE)</f>
        <v>588.62170000000003</v>
      </c>
      <c r="T106" s="4">
        <v>43113</v>
      </c>
      <c r="U106" s="65">
        <f>+VLOOKUP(T106,'Data from AGSI_Europe'!D:G,2,FALSE)</f>
        <v>631.09389999999996</v>
      </c>
      <c r="W106" s="4">
        <v>43478</v>
      </c>
      <c r="X106" s="65">
        <f>+VLOOKUP(W106,'Data from AGSI_Europe'!D:G,2,FALSE)</f>
        <v>703.91110000000003</v>
      </c>
      <c r="Z106" s="4">
        <v>43843</v>
      </c>
      <c r="AA106" s="65">
        <f>+VLOOKUP(Z106,'Data from AGSI_Europe'!D:G,2,FALSE)</f>
        <v>913.08</v>
      </c>
    </row>
    <row r="107" spans="2:27" x14ac:dyDescent="0.25">
      <c r="B107" s="4">
        <v>40922</v>
      </c>
      <c r="C107" s="59">
        <f>+VLOOKUP(B107,'Data from AGSI_Europe'!D:G,2,FALSE)</f>
        <v>512.26220000000001</v>
      </c>
      <c r="E107" s="4">
        <v>41288</v>
      </c>
      <c r="F107" s="65">
        <f>+VLOOKUP(E107,'Data from AGSI_Europe'!D:G,2,FALSE)</f>
        <v>532.8845</v>
      </c>
      <c r="H107" s="4">
        <v>41653</v>
      </c>
      <c r="I107" s="65">
        <f>+VLOOKUP(H107,'Data from AGSI_Europe'!D:G,2,FALSE)</f>
        <v>595.08109999999999</v>
      </c>
      <c r="K107" s="4">
        <v>42018</v>
      </c>
      <c r="L107" s="65">
        <f>+VLOOKUP(K107,'Data from AGSI_Europe'!D:G,2,FALSE)</f>
        <v>664.49249999999995</v>
      </c>
      <c r="N107" s="4">
        <v>42383</v>
      </c>
      <c r="O107" s="65">
        <f>+VLOOKUP(N107,'Data from AGSI_Europe'!D:G,2,FALSE)</f>
        <v>655.3877</v>
      </c>
      <c r="Q107" s="4">
        <v>42749</v>
      </c>
      <c r="R107" s="65">
        <f>+VLOOKUP(Q107,'Data from AGSI_Europe'!D:G,2,FALSE)</f>
        <v>582.23869999999999</v>
      </c>
      <c r="T107" s="4">
        <v>43114</v>
      </c>
      <c r="U107" s="65">
        <f>+VLOOKUP(T107,'Data from AGSI_Europe'!D:G,2,FALSE)</f>
        <v>625.89949999999999</v>
      </c>
      <c r="W107" s="4">
        <v>43479</v>
      </c>
      <c r="X107" s="65">
        <f>+VLOOKUP(W107,'Data from AGSI_Europe'!D:G,2,FALSE)</f>
        <v>695.04539999999997</v>
      </c>
      <c r="Z107" s="4">
        <v>43844</v>
      </c>
      <c r="AA107" s="65">
        <f>+VLOOKUP(Z107,'Data from AGSI_Europe'!D:G,2,FALSE)</f>
        <v>907.15369999999996</v>
      </c>
    </row>
    <row r="108" spans="2:27" x14ac:dyDescent="0.25">
      <c r="B108" s="4">
        <v>40923</v>
      </c>
      <c r="C108" s="59">
        <f>+VLOOKUP(B108,'Data from AGSI_Europe'!D:G,2,FALSE)</f>
        <v>509.71879999999999</v>
      </c>
      <c r="E108" s="4">
        <v>41289</v>
      </c>
      <c r="F108" s="65">
        <f>+VLOOKUP(E108,'Data from AGSI_Europe'!D:G,2,FALSE)</f>
        <v>527.14170000000001</v>
      </c>
      <c r="H108" s="4">
        <v>41654</v>
      </c>
      <c r="I108" s="65">
        <f>+VLOOKUP(H108,'Data from AGSI_Europe'!D:G,2,FALSE)</f>
        <v>591.56759999999997</v>
      </c>
      <c r="K108" s="4">
        <v>42019</v>
      </c>
      <c r="L108" s="65">
        <f>+VLOOKUP(K108,'Data from AGSI_Europe'!D:G,2,FALSE)</f>
        <v>659.39359999999999</v>
      </c>
      <c r="N108" s="4">
        <v>42384</v>
      </c>
      <c r="O108" s="65">
        <f>+VLOOKUP(N108,'Data from AGSI_Europe'!D:G,2,FALSE)</f>
        <v>649.09040000000005</v>
      </c>
      <c r="Q108" s="4">
        <v>42750</v>
      </c>
      <c r="R108" s="65">
        <f>+VLOOKUP(Q108,'Data from AGSI_Europe'!D:G,2,FALSE)</f>
        <v>575.84580000000005</v>
      </c>
      <c r="T108" s="4">
        <v>43115</v>
      </c>
      <c r="U108" s="65">
        <f>+VLOOKUP(T108,'Data from AGSI_Europe'!D:G,2,FALSE)</f>
        <v>618.81079999999997</v>
      </c>
      <c r="W108" s="4">
        <v>43480</v>
      </c>
      <c r="X108" s="65">
        <f>+VLOOKUP(W108,'Data from AGSI_Europe'!D:G,2,FALSE)</f>
        <v>695.55579999999998</v>
      </c>
      <c r="Z108" s="4">
        <v>43845</v>
      </c>
      <c r="AA108" s="65">
        <f>+VLOOKUP(Z108,'Data from AGSI_Europe'!D:G,2,FALSE)</f>
        <v>901.18219999999997</v>
      </c>
    </row>
    <row r="109" spans="2:27" x14ac:dyDescent="0.25">
      <c r="B109" s="4">
        <v>40924</v>
      </c>
      <c r="C109" s="59">
        <f>+VLOOKUP(B109,'Data from AGSI_Europe'!D:G,2,FALSE)</f>
        <v>505.7312</v>
      </c>
      <c r="E109" s="4">
        <v>41290</v>
      </c>
      <c r="F109" s="65">
        <f>+VLOOKUP(E109,'Data from AGSI_Europe'!D:G,2,FALSE)</f>
        <v>520.80740000000003</v>
      </c>
      <c r="H109" s="4">
        <v>41655</v>
      </c>
      <c r="I109" s="65">
        <f>+VLOOKUP(H109,'Data from AGSI_Europe'!D:G,2,FALSE)</f>
        <v>588.35749999999996</v>
      </c>
      <c r="K109" s="4">
        <v>42020</v>
      </c>
      <c r="L109" s="65">
        <f>+VLOOKUP(K109,'Data from AGSI_Europe'!D:G,2,FALSE)</f>
        <v>653.76760000000002</v>
      </c>
      <c r="N109" s="4">
        <v>42385</v>
      </c>
      <c r="O109" s="65">
        <f>+VLOOKUP(N109,'Data from AGSI_Europe'!D:G,2,FALSE)</f>
        <v>643.5172</v>
      </c>
      <c r="Q109" s="4">
        <v>42751</v>
      </c>
      <c r="R109" s="65">
        <f>+VLOOKUP(Q109,'Data from AGSI_Europe'!D:G,2,FALSE)</f>
        <v>567.00030000000004</v>
      </c>
      <c r="T109" s="4">
        <v>43116</v>
      </c>
      <c r="U109" s="65">
        <f>+VLOOKUP(T109,'Data from AGSI_Europe'!D:G,2,FALSE)</f>
        <v>611.97270000000003</v>
      </c>
      <c r="W109" s="4">
        <v>43481</v>
      </c>
      <c r="X109" s="65">
        <f>+VLOOKUP(W109,'Data from AGSI_Europe'!D:G,2,FALSE)</f>
        <v>680.68209999999999</v>
      </c>
      <c r="Z109" s="4">
        <v>43846</v>
      </c>
      <c r="AA109" s="65">
        <f>+VLOOKUP(Z109,'Data from AGSI_Europe'!D:G,2,FALSE)</f>
        <v>894.9941</v>
      </c>
    </row>
    <row r="110" spans="2:27" x14ac:dyDescent="0.25">
      <c r="B110" s="4">
        <v>40925</v>
      </c>
      <c r="C110" s="59">
        <f>+VLOOKUP(B110,'Data from AGSI_Europe'!D:G,2,FALSE)</f>
        <v>501.40629999999999</v>
      </c>
      <c r="E110" s="4">
        <v>41291</v>
      </c>
      <c r="F110" s="65">
        <f>+VLOOKUP(E110,'Data from AGSI_Europe'!D:G,2,FALSE)</f>
        <v>514.02700000000004</v>
      </c>
      <c r="H110" s="4">
        <v>41656</v>
      </c>
      <c r="I110" s="65">
        <f>+VLOOKUP(H110,'Data from AGSI_Europe'!D:G,2,FALSE)</f>
        <v>585.3442</v>
      </c>
      <c r="K110" s="4">
        <v>42021</v>
      </c>
      <c r="L110" s="65">
        <f>+VLOOKUP(K110,'Data from AGSI_Europe'!D:G,2,FALSE)</f>
        <v>648.70479999999998</v>
      </c>
      <c r="N110" s="4">
        <v>42386</v>
      </c>
      <c r="O110" s="65">
        <f>+VLOOKUP(N110,'Data from AGSI_Europe'!D:G,2,FALSE)</f>
        <v>637.48779999999999</v>
      </c>
      <c r="Q110" s="4">
        <v>42752</v>
      </c>
      <c r="R110" s="65">
        <f>+VLOOKUP(Q110,'Data from AGSI_Europe'!D:G,2,FALSE)</f>
        <v>557.12390000000005</v>
      </c>
      <c r="T110" s="4">
        <v>43117</v>
      </c>
      <c r="U110" s="65">
        <f>+VLOOKUP(T110,'Data from AGSI_Europe'!D:G,2,FALSE)</f>
        <v>604.61530000000005</v>
      </c>
      <c r="W110" s="4">
        <v>43482</v>
      </c>
      <c r="X110" s="65">
        <f>+VLOOKUP(W110,'Data from AGSI_Europe'!D:G,2,FALSE)</f>
        <v>674.42259999999999</v>
      </c>
      <c r="Z110" s="4">
        <v>43847</v>
      </c>
      <c r="AA110" s="65">
        <f>+VLOOKUP(Z110,'Data from AGSI_Europe'!D:G,2,FALSE)</f>
        <v>888.78920000000005</v>
      </c>
    </row>
    <row r="111" spans="2:27" x14ac:dyDescent="0.25">
      <c r="B111" s="4">
        <v>40926</v>
      </c>
      <c r="C111" s="59">
        <f>+VLOOKUP(B111,'Data from AGSI_Europe'!D:G,2,FALSE)</f>
        <v>497.279</v>
      </c>
      <c r="E111" s="4">
        <v>41292</v>
      </c>
      <c r="F111" s="65">
        <f>+VLOOKUP(E111,'Data from AGSI_Europe'!D:G,2,FALSE)</f>
        <v>507.68770000000001</v>
      </c>
      <c r="H111" s="4">
        <v>41657</v>
      </c>
      <c r="I111" s="65">
        <f>+VLOOKUP(H111,'Data from AGSI_Europe'!D:G,2,FALSE)</f>
        <v>583.14440000000002</v>
      </c>
      <c r="K111" s="4">
        <v>42022</v>
      </c>
      <c r="L111" s="65">
        <f>+VLOOKUP(K111,'Data from AGSI_Europe'!D:G,2,FALSE)</f>
        <v>643.53970000000004</v>
      </c>
      <c r="N111" s="4">
        <v>42387</v>
      </c>
      <c r="O111" s="65">
        <f>+VLOOKUP(N111,'Data from AGSI_Europe'!D:G,2,FALSE)</f>
        <v>628.81129999999996</v>
      </c>
      <c r="Q111" s="4">
        <v>42753</v>
      </c>
      <c r="R111" s="65">
        <f>+VLOOKUP(Q111,'Data from AGSI_Europe'!D:G,2,FALSE)</f>
        <v>547.14049999999997</v>
      </c>
      <c r="T111" s="4">
        <v>43118</v>
      </c>
      <c r="U111" s="65">
        <f>+VLOOKUP(T111,'Data from AGSI_Europe'!D:G,2,FALSE)</f>
        <v>597.42010000000005</v>
      </c>
      <c r="W111" s="4">
        <v>43483</v>
      </c>
      <c r="X111" s="65">
        <f>+VLOOKUP(W111,'Data from AGSI_Europe'!D:G,2,FALSE)</f>
        <v>667.14959999999996</v>
      </c>
      <c r="Z111" s="4">
        <v>43848</v>
      </c>
      <c r="AA111" s="65">
        <f>+VLOOKUP(Z111,'Data from AGSI_Europe'!D:G,2,FALSE)</f>
        <v>882.60500000000002</v>
      </c>
    </row>
    <row r="112" spans="2:27" x14ac:dyDescent="0.25">
      <c r="B112" s="4">
        <v>40927</v>
      </c>
      <c r="C112" s="59">
        <f>+VLOOKUP(B112,'Data from AGSI_Europe'!D:G,2,FALSE)</f>
        <v>493.73439999999999</v>
      </c>
      <c r="E112" s="4">
        <v>41293</v>
      </c>
      <c r="F112" s="65">
        <f>+VLOOKUP(E112,'Data from AGSI_Europe'!D:G,2,FALSE)</f>
        <v>502.8143</v>
      </c>
      <c r="H112" s="4">
        <v>41658</v>
      </c>
      <c r="I112" s="65">
        <f>+VLOOKUP(H112,'Data from AGSI_Europe'!D:G,2,FALSE)</f>
        <v>581.11350000000004</v>
      </c>
      <c r="K112" s="4">
        <v>42023</v>
      </c>
      <c r="L112" s="65">
        <f>+VLOOKUP(K112,'Data from AGSI_Europe'!D:G,2,FALSE)</f>
        <v>636.375</v>
      </c>
      <c r="N112" s="4">
        <v>42388</v>
      </c>
      <c r="O112" s="65">
        <f>+VLOOKUP(N112,'Data from AGSI_Europe'!D:G,2,FALSE)</f>
        <v>620.08349999999996</v>
      </c>
      <c r="Q112" s="4">
        <v>42754</v>
      </c>
      <c r="R112" s="65">
        <f>+VLOOKUP(Q112,'Data from AGSI_Europe'!D:G,2,FALSE)</f>
        <v>537.2242</v>
      </c>
      <c r="T112" s="4">
        <v>43119</v>
      </c>
      <c r="U112" s="65">
        <f>+VLOOKUP(T112,'Data from AGSI_Europe'!D:G,2,FALSE)</f>
        <v>590.09270000000004</v>
      </c>
      <c r="W112" s="4">
        <v>43484</v>
      </c>
      <c r="X112" s="65">
        <f>+VLOOKUP(W112,'Data from AGSI_Europe'!D:G,2,FALSE)</f>
        <v>660.51520000000005</v>
      </c>
      <c r="Z112" s="4">
        <v>43849</v>
      </c>
      <c r="AA112" s="65">
        <f>+VLOOKUP(Z112,'Data from AGSI_Europe'!D:G,2,FALSE)</f>
        <v>875.82470000000001</v>
      </c>
    </row>
    <row r="113" spans="2:27" x14ac:dyDescent="0.25">
      <c r="B113" s="4">
        <v>40928</v>
      </c>
      <c r="C113" s="59">
        <f>+VLOOKUP(B113,'Data from AGSI_Europe'!D:G,2,FALSE)</f>
        <v>490.90320000000003</v>
      </c>
      <c r="E113" s="4">
        <v>41294</v>
      </c>
      <c r="F113" s="65">
        <f>+VLOOKUP(E113,'Data from AGSI_Europe'!D:G,2,FALSE)</f>
        <v>498.51639999999998</v>
      </c>
      <c r="H113" s="4">
        <v>41659</v>
      </c>
      <c r="I113" s="65">
        <f>+VLOOKUP(H113,'Data from AGSI_Europe'!D:G,2,FALSE)</f>
        <v>577.4624</v>
      </c>
      <c r="K113" s="4">
        <v>42024</v>
      </c>
      <c r="L113" s="65">
        <f>+VLOOKUP(K113,'Data from AGSI_Europe'!D:G,2,FALSE)</f>
        <v>629.06240000000003</v>
      </c>
      <c r="N113" s="4">
        <v>42389</v>
      </c>
      <c r="O113" s="65">
        <f>+VLOOKUP(N113,'Data from AGSI_Europe'!D:G,2,FALSE)</f>
        <v>611.63940000000002</v>
      </c>
      <c r="Q113" s="4">
        <v>42755</v>
      </c>
      <c r="R113" s="65">
        <f>+VLOOKUP(Q113,'Data from AGSI_Europe'!D:G,2,FALSE)</f>
        <v>527.95770000000005</v>
      </c>
      <c r="T113" s="4">
        <v>43120</v>
      </c>
      <c r="U113" s="65">
        <f>+VLOOKUP(T113,'Data from AGSI_Europe'!D:G,2,FALSE)</f>
        <v>584.03</v>
      </c>
      <c r="W113" s="4">
        <v>43485</v>
      </c>
      <c r="X113" s="65">
        <f>+VLOOKUP(W113,'Data from AGSI_Europe'!D:G,2,FALSE)</f>
        <v>653.64469999999994</v>
      </c>
      <c r="Z113" s="4">
        <v>43850</v>
      </c>
      <c r="AA113" s="65">
        <f>+VLOOKUP(Z113,'Data from AGSI_Europe'!D:G,2,FALSE)</f>
        <v>868.2568</v>
      </c>
    </row>
    <row r="114" spans="2:27" x14ac:dyDescent="0.25">
      <c r="B114" s="4">
        <v>40929</v>
      </c>
      <c r="C114" s="59">
        <f>+VLOOKUP(B114,'Data from AGSI_Europe'!D:G,2,FALSE)</f>
        <v>489.07260000000002</v>
      </c>
      <c r="E114" s="4">
        <v>41295</v>
      </c>
      <c r="F114" s="65">
        <f>+VLOOKUP(E114,'Data from AGSI_Europe'!D:G,2,FALSE)</f>
        <v>493.18259999999998</v>
      </c>
      <c r="H114" s="4">
        <v>41660</v>
      </c>
      <c r="I114" s="65">
        <f>+VLOOKUP(H114,'Data from AGSI_Europe'!D:G,2,FALSE)</f>
        <v>573.39549999999997</v>
      </c>
      <c r="K114" s="4">
        <v>42025</v>
      </c>
      <c r="L114" s="65">
        <f>+VLOOKUP(K114,'Data from AGSI_Europe'!D:G,2,FALSE)</f>
        <v>621.8098</v>
      </c>
      <c r="N114" s="4">
        <v>42390</v>
      </c>
      <c r="O114" s="65">
        <f>+VLOOKUP(N114,'Data from AGSI_Europe'!D:G,2,FALSE)</f>
        <v>603.27909999999997</v>
      </c>
      <c r="Q114" s="4">
        <v>42756</v>
      </c>
      <c r="R114" s="65">
        <f>+VLOOKUP(Q114,'Data from AGSI_Europe'!D:G,2,FALSE)</f>
        <v>520.54340000000002</v>
      </c>
      <c r="T114" s="4">
        <v>43121</v>
      </c>
      <c r="U114" s="65">
        <f>+VLOOKUP(T114,'Data from AGSI_Europe'!D:G,2,FALSE)</f>
        <v>578.72950000000003</v>
      </c>
      <c r="W114" s="4">
        <v>43486</v>
      </c>
      <c r="X114" s="65">
        <f>+VLOOKUP(W114,'Data from AGSI_Europe'!D:G,2,FALSE)</f>
        <v>645.16650000000004</v>
      </c>
      <c r="Z114" s="4">
        <v>43851</v>
      </c>
      <c r="AA114" s="65">
        <f>+VLOOKUP(Z114,'Data from AGSI_Europe'!D:G,2,FALSE)</f>
        <v>859.7509</v>
      </c>
    </row>
    <row r="115" spans="2:27" x14ac:dyDescent="0.25">
      <c r="B115" s="4">
        <v>40930</v>
      </c>
      <c r="C115" s="59">
        <f>+VLOOKUP(B115,'Data from AGSI_Europe'!D:G,2,FALSE)</f>
        <v>487.46949999999998</v>
      </c>
      <c r="E115" s="4">
        <v>41296</v>
      </c>
      <c r="F115" s="65">
        <f>+VLOOKUP(E115,'Data from AGSI_Europe'!D:G,2,FALSE)</f>
        <v>487.88150000000002</v>
      </c>
      <c r="H115" s="4">
        <v>41661</v>
      </c>
      <c r="I115" s="65">
        <f>+VLOOKUP(H115,'Data from AGSI_Europe'!D:G,2,FALSE)</f>
        <v>569.22640000000001</v>
      </c>
      <c r="K115" s="4">
        <v>42026</v>
      </c>
      <c r="L115" s="65">
        <f>+VLOOKUP(K115,'Data from AGSI_Europe'!D:G,2,FALSE)</f>
        <v>614.33330000000001</v>
      </c>
      <c r="N115" s="4">
        <v>42391</v>
      </c>
      <c r="O115" s="65">
        <f>+VLOOKUP(N115,'Data from AGSI_Europe'!D:G,2,FALSE)</f>
        <v>595.53660000000002</v>
      </c>
      <c r="Q115" s="4">
        <v>42757</v>
      </c>
      <c r="R115" s="65">
        <f>+VLOOKUP(Q115,'Data from AGSI_Europe'!D:G,2,FALSE)</f>
        <v>512.82029999999997</v>
      </c>
      <c r="T115" s="4">
        <v>43122</v>
      </c>
      <c r="U115" s="65">
        <f>+VLOOKUP(T115,'Data from AGSI_Europe'!D:G,2,FALSE)</f>
        <v>572.11919999999998</v>
      </c>
      <c r="W115" s="4">
        <v>43487</v>
      </c>
      <c r="X115" s="65">
        <f>+VLOOKUP(W115,'Data from AGSI_Europe'!D:G,2,FALSE)</f>
        <v>636.3569</v>
      </c>
      <c r="Z115" s="4">
        <v>43852</v>
      </c>
      <c r="AA115" s="65">
        <f>+VLOOKUP(Z115,'Data from AGSI_Europe'!D:G,2,FALSE)</f>
        <v>851.32119999999998</v>
      </c>
    </row>
    <row r="116" spans="2:27" x14ac:dyDescent="0.25">
      <c r="B116" s="4">
        <v>40931</v>
      </c>
      <c r="C116" s="59">
        <f>+VLOOKUP(B116,'Data from AGSI_Europe'!D:G,2,FALSE)</f>
        <v>484.9058</v>
      </c>
      <c r="E116" s="4">
        <v>41297</v>
      </c>
      <c r="F116" s="65">
        <f>+VLOOKUP(E116,'Data from AGSI_Europe'!D:G,2,FALSE)</f>
        <v>482.05160000000001</v>
      </c>
      <c r="H116" s="4">
        <v>41662</v>
      </c>
      <c r="I116" s="65">
        <f>+VLOOKUP(H116,'Data from AGSI_Europe'!D:G,2,FALSE)</f>
        <v>564.90009999999995</v>
      </c>
      <c r="K116" s="4">
        <v>42027</v>
      </c>
      <c r="L116" s="65">
        <f>+VLOOKUP(K116,'Data from AGSI_Europe'!D:G,2,FALSE)</f>
        <v>606.78520000000003</v>
      </c>
      <c r="N116" s="4">
        <v>42392</v>
      </c>
      <c r="O116" s="65">
        <f>+VLOOKUP(N116,'Data from AGSI_Europe'!D:G,2,FALSE)</f>
        <v>589.88390000000004</v>
      </c>
      <c r="Q116" s="4">
        <v>42758</v>
      </c>
      <c r="R116" s="65">
        <f>+VLOOKUP(Q116,'Data from AGSI_Europe'!D:G,2,FALSE)</f>
        <v>503.33710000000002</v>
      </c>
      <c r="T116" s="4">
        <v>43123</v>
      </c>
      <c r="U116" s="65">
        <f>+VLOOKUP(T116,'Data from AGSI_Europe'!D:G,2,FALSE)</f>
        <v>566.48180000000002</v>
      </c>
      <c r="W116" s="4">
        <v>43488</v>
      </c>
      <c r="X116" s="65">
        <f>+VLOOKUP(W116,'Data from AGSI_Europe'!D:G,2,FALSE)</f>
        <v>622.79</v>
      </c>
      <c r="Z116" s="4">
        <v>43853</v>
      </c>
      <c r="AA116" s="65">
        <f>+VLOOKUP(Z116,'Data from AGSI_Europe'!D:G,2,FALSE)</f>
        <v>843.04700000000003</v>
      </c>
    </row>
    <row r="117" spans="2:27" x14ac:dyDescent="0.25">
      <c r="B117" s="4">
        <v>40932</v>
      </c>
      <c r="C117" s="59">
        <f>+VLOOKUP(B117,'Data from AGSI_Europe'!D:G,2,FALSE)</f>
        <v>481.87970000000001</v>
      </c>
      <c r="E117" s="4">
        <v>41298</v>
      </c>
      <c r="F117" s="65">
        <f>+VLOOKUP(E117,'Data from AGSI_Europe'!D:G,2,FALSE)</f>
        <v>476.0548</v>
      </c>
      <c r="H117" s="4">
        <v>41663</v>
      </c>
      <c r="I117" s="65">
        <f>+VLOOKUP(H117,'Data from AGSI_Europe'!D:G,2,FALSE)</f>
        <v>560.8614</v>
      </c>
      <c r="K117" s="4">
        <v>42028</v>
      </c>
      <c r="L117" s="65">
        <f>+VLOOKUP(K117,'Data from AGSI_Europe'!D:G,2,FALSE)</f>
        <v>600.36419999999998</v>
      </c>
      <c r="N117" s="4">
        <v>42393</v>
      </c>
      <c r="O117" s="65">
        <f>+VLOOKUP(N117,'Data from AGSI_Europe'!D:G,2,FALSE)</f>
        <v>585.33349999999996</v>
      </c>
      <c r="Q117" s="4">
        <v>42759</v>
      </c>
      <c r="R117" s="65">
        <f>+VLOOKUP(Q117,'Data from AGSI_Europe'!D:G,2,FALSE)</f>
        <v>494.10719999999998</v>
      </c>
      <c r="T117" s="4">
        <v>43124</v>
      </c>
      <c r="U117" s="65">
        <f>+VLOOKUP(T117,'Data from AGSI_Europe'!D:G,2,FALSE)</f>
        <v>561.66880000000003</v>
      </c>
      <c r="W117" s="4">
        <v>43489</v>
      </c>
      <c r="X117" s="65">
        <f>+VLOOKUP(W117,'Data from AGSI_Europe'!D:G,2,FALSE)</f>
        <v>618.29070000000002</v>
      </c>
      <c r="Z117" s="4">
        <v>43854</v>
      </c>
      <c r="AA117" s="65">
        <f>+VLOOKUP(Z117,'Data from AGSI_Europe'!D:G,2,FALSE)</f>
        <v>834.73260000000005</v>
      </c>
    </row>
    <row r="118" spans="2:27" x14ac:dyDescent="0.25">
      <c r="B118" s="4">
        <v>40933</v>
      </c>
      <c r="C118" s="59">
        <f>+VLOOKUP(B118,'Data from AGSI_Europe'!D:G,2,FALSE)</f>
        <v>478.97489999999999</v>
      </c>
      <c r="E118" s="4">
        <v>41299</v>
      </c>
      <c r="F118" s="65">
        <f>+VLOOKUP(E118,'Data from AGSI_Europe'!D:G,2,FALSE)</f>
        <v>470.1807</v>
      </c>
      <c r="H118" s="4">
        <v>41664</v>
      </c>
      <c r="I118" s="65">
        <f>+VLOOKUP(H118,'Data from AGSI_Europe'!D:G,2,FALSE)</f>
        <v>557.90639999999996</v>
      </c>
      <c r="K118" s="4">
        <v>42029</v>
      </c>
      <c r="L118" s="65">
        <f>+VLOOKUP(K118,'Data from AGSI_Europe'!D:G,2,FALSE)</f>
        <v>594.24559999999997</v>
      </c>
      <c r="N118" s="4">
        <v>42394</v>
      </c>
      <c r="O118" s="65">
        <f>+VLOOKUP(N118,'Data from AGSI_Europe'!D:G,2,FALSE)</f>
        <v>580.66819999999996</v>
      </c>
      <c r="Q118" s="4">
        <v>42760</v>
      </c>
      <c r="R118" s="65">
        <f>+VLOOKUP(Q118,'Data from AGSI_Europe'!D:G,2,FALSE)</f>
        <v>484.86900000000003</v>
      </c>
      <c r="T118" s="4">
        <v>43125</v>
      </c>
      <c r="U118" s="65">
        <f>+VLOOKUP(T118,'Data from AGSI_Europe'!D:G,2,FALSE)</f>
        <v>555.57690000000002</v>
      </c>
      <c r="W118" s="4">
        <v>43490</v>
      </c>
      <c r="X118" s="65">
        <f>+VLOOKUP(W118,'Data from AGSI_Europe'!D:G,2,FALSE)</f>
        <v>610.4212</v>
      </c>
      <c r="Z118" s="4">
        <v>43855</v>
      </c>
      <c r="AA118" s="65">
        <f>+VLOOKUP(Z118,'Data from AGSI_Europe'!D:G,2,FALSE)</f>
        <v>827.87469999999996</v>
      </c>
    </row>
    <row r="119" spans="2:27" x14ac:dyDescent="0.25">
      <c r="B119" s="4">
        <v>40934</v>
      </c>
      <c r="C119" s="59">
        <f>+VLOOKUP(B119,'Data from AGSI_Europe'!D:G,2,FALSE)</f>
        <v>475.81180000000001</v>
      </c>
      <c r="E119" s="4">
        <v>41300</v>
      </c>
      <c r="F119" s="65">
        <f>+VLOOKUP(E119,'Data from AGSI_Europe'!D:G,2,FALSE)</f>
        <v>465.52409999999998</v>
      </c>
      <c r="H119" s="4">
        <v>41665</v>
      </c>
      <c r="I119" s="65">
        <f>+VLOOKUP(H119,'Data from AGSI_Europe'!D:G,2,FALSE)</f>
        <v>554.94730000000004</v>
      </c>
      <c r="K119" s="4">
        <v>42030</v>
      </c>
      <c r="L119" s="65">
        <f>+VLOOKUP(K119,'Data from AGSI_Europe'!D:G,2,FALSE)</f>
        <v>587.19150000000002</v>
      </c>
      <c r="N119" s="4">
        <v>42395</v>
      </c>
      <c r="O119" s="65">
        <f>+VLOOKUP(N119,'Data from AGSI_Europe'!D:G,2,FALSE)</f>
        <v>576.50480000000005</v>
      </c>
      <c r="Q119" s="4">
        <v>42761</v>
      </c>
      <c r="R119" s="65">
        <f>+VLOOKUP(Q119,'Data from AGSI_Europe'!D:G,2,FALSE)</f>
        <v>475.6558</v>
      </c>
      <c r="T119" s="4">
        <v>43126</v>
      </c>
      <c r="U119" s="65">
        <f>+VLOOKUP(T119,'Data from AGSI_Europe'!D:G,2,FALSE)</f>
        <v>549.35709999999995</v>
      </c>
      <c r="W119" s="4">
        <v>43491</v>
      </c>
      <c r="X119" s="65">
        <f>+VLOOKUP(W119,'Data from AGSI_Europe'!D:G,2,FALSE)</f>
        <v>605.41240000000005</v>
      </c>
      <c r="Z119" s="4">
        <v>43856</v>
      </c>
      <c r="AA119" s="65">
        <f>+VLOOKUP(Z119,'Data from AGSI_Europe'!D:G,2,FALSE)</f>
        <v>821.98410000000001</v>
      </c>
    </row>
    <row r="120" spans="2:27" x14ac:dyDescent="0.25">
      <c r="B120" s="4">
        <v>40935</v>
      </c>
      <c r="C120" s="59">
        <f>+VLOOKUP(B120,'Data from AGSI_Europe'!D:G,2,FALSE)</f>
        <v>472.6859</v>
      </c>
      <c r="E120" s="4">
        <v>41301</v>
      </c>
      <c r="F120" s="65">
        <f>+VLOOKUP(E120,'Data from AGSI_Europe'!D:G,2,FALSE)</f>
        <v>461.33870000000002</v>
      </c>
      <c r="H120" s="4">
        <v>41666</v>
      </c>
      <c r="I120" s="65">
        <f>+VLOOKUP(H120,'Data from AGSI_Europe'!D:G,2,FALSE)</f>
        <v>550.1694</v>
      </c>
      <c r="K120" s="4">
        <v>42031</v>
      </c>
      <c r="L120" s="65">
        <f>+VLOOKUP(K120,'Data from AGSI_Europe'!D:G,2,FALSE)</f>
        <v>580.07470000000001</v>
      </c>
      <c r="N120" s="4">
        <v>42396</v>
      </c>
      <c r="O120" s="65">
        <f>+VLOOKUP(N120,'Data from AGSI_Europe'!D:G,2,FALSE)</f>
        <v>572.35910000000001</v>
      </c>
      <c r="Q120" s="4">
        <v>42762</v>
      </c>
      <c r="R120" s="65">
        <f>+VLOOKUP(Q120,'Data from AGSI_Europe'!D:G,2,FALSE)</f>
        <v>467.24220000000003</v>
      </c>
      <c r="T120" s="4">
        <v>43127</v>
      </c>
      <c r="U120" s="65">
        <f>+VLOOKUP(T120,'Data from AGSI_Europe'!D:G,2,FALSE)</f>
        <v>545.16179999999997</v>
      </c>
      <c r="W120" s="4">
        <v>43492</v>
      </c>
      <c r="X120" s="65">
        <f>+VLOOKUP(W120,'Data from AGSI_Europe'!D:G,2,FALSE)</f>
        <v>601.00800000000004</v>
      </c>
      <c r="Z120" s="4">
        <v>43857</v>
      </c>
      <c r="AA120" s="65">
        <f>+VLOOKUP(Z120,'Data from AGSI_Europe'!D:G,2,FALSE)</f>
        <v>815.09090000000003</v>
      </c>
    </row>
    <row r="121" spans="2:27" x14ac:dyDescent="0.25">
      <c r="B121" s="4">
        <v>40936</v>
      </c>
      <c r="C121" s="59">
        <f>+VLOOKUP(B121,'Data from AGSI_Europe'!D:G,2,FALSE)</f>
        <v>470.03370000000001</v>
      </c>
      <c r="E121" s="4">
        <v>41302</v>
      </c>
      <c r="F121" s="65">
        <f>+VLOOKUP(E121,'Data from AGSI_Europe'!D:G,2,FALSE)</f>
        <v>456.07799999999997</v>
      </c>
      <c r="H121" s="4">
        <v>41667</v>
      </c>
      <c r="I121" s="65">
        <f>+VLOOKUP(H121,'Data from AGSI_Europe'!D:G,2,FALSE)</f>
        <v>545.51030000000003</v>
      </c>
      <c r="K121" s="4">
        <v>42032</v>
      </c>
      <c r="L121" s="65">
        <f>+VLOOKUP(K121,'Data from AGSI_Europe'!D:G,2,FALSE)</f>
        <v>572.9742</v>
      </c>
      <c r="N121" s="4">
        <v>42397</v>
      </c>
      <c r="O121" s="65">
        <f>+VLOOKUP(N121,'Data from AGSI_Europe'!D:G,2,FALSE)</f>
        <v>568.2817</v>
      </c>
      <c r="Q121" s="4">
        <v>42763</v>
      </c>
      <c r="R121" s="65">
        <f>+VLOOKUP(Q121,'Data from AGSI_Europe'!D:G,2,FALSE)</f>
        <v>461.25569999999999</v>
      </c>
      <c r="T121" s="4">
        <v>43128</v>
      </c>
      <c r="U121" s="65">
        <f>+VLOOKUP(T121,'Data from AGSI_Europe'!D:G,2,FALSE)</f>
        <v>542.04049999999995</v>
      </c>
      <c r="W121" s="4">
        <v>43493</v>
      </c>
      <c r="X121" s="65">
        <f>+VLOOKUP(W121,'Data from AGSI_Europe'!D:G,2,FALSE)</f>
        <v>594.08550000000002</v>
      </c>
      <c r="Z121" s="4">
        <v>43858</v>
      </c>
      <c r="AA121" s="65">
        <f>+VLOOKUP(Z121,'Data from AGSI_Europe'!D:G,2,FALSE)</f>
        <v>806.56759999999997</v>
      </c>
    </row>
    <row r="122" spans="2:27" x14ac:dyDescent="0.25">
      <c r="B122" s="4">
        <v>40937</v>
      </c>
      <c r="C122" s="59">
        <f>+VLOOKUP(B122,'Data from AGSI_Europe'!D:G,2,FALSE)</f>
        <v>467.38069999999999</v>
      </c>
      <c r="E122" s="4">
        <v>41303</v>
      </c>
      <c r="F122" s="65">
        <f>+VLOOKUP(E122,'Data from AGSI_Europe'!D:G,2,FALSE)</f>
        <v>451.99630000000002</v>
      </c>
      <c r="H122" s="4">
        <v>41668</v>
      </c>
      <c r="I122" s="65">
        <f>+VLOOKUP(H122,'Data from AGSI_Europe'!D:G,2,FALSE)</f>
        <v>540.39819999999997</v>
      </c>
      <c r="K122" s="4">
        <v>42033</v>
      </c>
      <c r="L122" s="65">
        <f>+VLOOKUP(K122,'Data from AGSI_Europe'!D:G,2,FALSE)</f>
        <v>565.40480000000002</v>
      </c>
      <c r="N122" s="4">
        <v>42398</v>
      </c>
      <c r="O122" s="65">
        <f>+VLOOKUP(N122,'Data from AGSI_Europe'!D:G,2,FALSE)</f>
        <v>564.5498</v>
      </c>
      <c r="Q122" s="4">
        <v>42764</v>
      </c>
      <c r="R122" s="65">
        <f>+VLOOKUP(Q122,'Data from AGSI_Europe'!D:G,2,FALSE)</f>
        <v>455.48430000000002</v>
      </c>
      <c r="T122" s="4">
        <v>43129</v>
      </c>
      <c r="U122" s="65">
        <f>+VLOOKUP(T122,'Data from AGSI_Europe'!D:G,2,FALSE)</f>
        <v>537.17089999999996</v>
      </c>
      <c r="W122" s="4">
        <v>43494</v>
      </c>
      <c r="X122" s="65">
        <f>+VLOOKUP(W122,'Data from AGSI_Europe'!D:G,2,FALSE)</f>
        <v>586.71320000000003</v>
      </c>
      <c r="Z122" s="4">
        <v>43859</v>
      </c>
      <c r="AA122" s="65">
        <f>+VLOOKUP(Z122,'Data from AGSI_Europe'!D:G,2,FALSE)</f>
        <v>799.4402</v>
      </c>
    </row>
    <row r="123" spans="2:27" x14ac:dyDescent="0.25">
      <c r="B123" s="4">
        <v>40938</v>
      </c>
      <c r="C123" s="59">
        <f>+VLOOKUP(B123,'Data from AGSI_Europe'!D:G,2,FALSE)</f>
        <v>463.25909999999999</v>
      </c>
      <c r="E123" s="4">
        <v>41304</v>
      </c>
      <c r="F123" s="65">
        <f>+VLOOKUP(E123,'Data from AGSI_Europe'!D:G,2,FALSE)</f>
        <v>448.50279999999998</v>
      </c>
      <c r="H123" s="4">
        <v>41669</v>
      </c>
      <c r="I123" s="65">
        <f>+VLOOKUP(H123,'Data from AGSI_Europe'!D:G,2,FALSE)</f>
        <v>534.90319999999997</v>
      </c>
      <c r="K123" s="4">
        <v>42034</v>
      </c>
      <c r="L123" s="65">
        <f>+VLOOKUP(K123,'Data from AGSI_Europe'!D:G,2,FALSE)</f>
        <v>557.99590000000001</v>
      </c>
      <c r="N123" s="4">
        <v>42399</v>
      </c>
      <c r="O123" s="65">
        <f>+VLOOKUP(N123,'Data from AGSI_Europe'!D:G,2,FALSE)</f>
        <v>561.50980000000004</v>
      </c>
      <c r="Q123" s="4">
        <v>42765</v>
      </c>
      <c r="R123" s="65">
        <f>+VLOOKUP(Q123,'Data from AGSI_Europe'!D:G,2,FALSE)</f>
        <v>448.88389999999998</v>
      </c>
      <c r="T123" s="4">
        <v>43130</v>
      </c>
      <c r="U123" s="65">
        <f>+VLOOKUP(T123,'Data from AGSI_Europe'!D:G,2,FALSE)</f>
        <v>531.53240000000005</v>
      </c>
      <c r="W123" s="4">
        <v>43495</v>
      </c>
      <c r="X123" s="65">
        <f>+VLOOKUP(W123,'Data from AGSI_Europe'!D:G,2,FALSE)</f>
        <v>578.89729999999997</v>
      </c>
      <c r="Z123" s="4">
        <v>43860</v>
      </c>
      <c r="AA123" s="65">
        <f>+VLOOKUP(Z123,'Data from AGSI_Europe'!D:G,2,FALSE)</f>
        <v>794.02319999999997</v>
      </c>
    </row>
    <row r="124" spans="2:27" x14ac:dyDescent="0.25">
      <c r="B124" s="4">
        <v>40939</v>
      </c>
      <c r="C124" s="59">
        <f>+VLOOKUP(B124,'Data from AGSI_Europe'!D:G,2,FALSE)</f>
        <v>457.947</v>
      </c>
      <c r="E124" s="4">
        <v>41305</v>
      </c>
      <c r="F124" s="65">
        <f>+VLOOKUP(E124,'Data from AGSI_Europe'!D:G,2,FALSE)</f>
        <v>445.3836</v>
      </c>
      <c r="H124" s="4">
        <v>41670</v>
      </c>
      <c r="I124" s="65">
        <f>+VLOOKUP(H124,'Data from AGSI_Europe'!D:G,2,FALSE)</f>
        <v>530.30129999999997</v>
      </c>
      <c r="K124" s="4">
        <v>42035</v>
      </c>
      <c r="L124" s="65">
        <f>+VLOOKUP(K124,'Data from AGSI_Europe'!D:G,2,FALSE)</f>
        <v>551.80240000000003</v>
      </c>
      <c r="N124" s="4">
        <v>42400</v>
      </c>
      <c r="O124" s="65">
        <f>+VLOOKUP(N124,'Data from AGSI_Europe'!D:G,2,FALSE)</f>
        <v>558.93200000000002</v>
      </c>
      <c r="Q124" s="4">
        <v>42766</v>
      </c>
      <c r="R124" s="65">
        <f>+VLOOKUP(Q124,'Data from AGSI_Europe'!D:G,2,FALSE)</f>
        <v>441.96850000000001</v>
      </c>
      <c r="T124" s="4">
        <v>43131</v>
      </c>
      <c r="U124" s="65">
        <f>+VLOOKUP(T124,'Data from AGSI_Europe'!D:G,2,FALSE)</f>
        <v>525.8057</v>
      </c>
      <c r="W124" s="4">
        <v>43496</v>
      </c>
      <c r="X124" s="65">
        <f>+VLOOKUP(W124,'Data from AGSI_Europe'!D:G,2,FALSE)</f>
        <v>571.1848</v>
      </c>
      <c r="Z124" s="4">
        <v>43861</v>
      </c>
      <c r="AA124" s="65">
        <f>+VLOOKUP(Z124,'Data from AGSI_Europe'!D:G,2,FALSE)</f>
        <v>789.06719999999996</v>
      </c>
    </row>
    <row r="125" spans="2:27" x14ac:dyDescent="0.25">
      <c r="B125" s="4">
        <v>40940</v>
      </c>
      <c r="C125" s="59">
        <f>+VLOOKUP(B125,'Data from AGSI_Europe'!D:G,2,FALSE)</f>
        <v>452.13709999999998</v>
      </c>
      <c r="E125" s="4">
        <v>41306</v>
      </c>
      <c r="F125" s="65">
        <f>+VLOOKUP(E125,'Data from AGSI_Europe'!D:G,2,FALSE)</f>
        <v>442.0772</v>
      </c>
      <c r="H125" s="4">
        <v>41671</v>
      </c>
      <c r="I125" s="65">
        <f>+VLOOKUP(H125,'Data from AGSI_Europe'!D:G,2,FALSE)</f>
        <v>527.50049999999999</v>
      </c>
      <c r="K125" s="4">
        <v>42036</v>
      </c>
      <c r="L125" s="65">
        <f>+VLOOKUP(K125,'Data from AGSI_Europe'!D:G,2,FALSE)</f>
        <v>545.51499999999999</v>
      </c>
      <c r="N125" s="4">
        <v>42401</v>
      </c>
      <c r="O125" s="65">
        <f>+VLOOKUP(N125,'Data from AGSI_Europe'!D:G,2,FALSE)</f>
        <v>555.84540000000004</v>
      </c>
      <c r="Q125" s="4">
        <v>42767</v>
      </c>
      <c r="R125" s="65">
        <f>+VLOOKUP(Q125,'Data from AGSI_Europe'!D:G,2,FALSE)</f>
        <v>436.98360000000002</v>
      </c>
      <c r="T125" s="4">
        <v>43132</v>
      </c>
      <c r="U125" s="65">
        <f>+VLOOKUP(T125,'Data from AGSI_Europe'!D:G,2,FALSE)</f>
        <v>519.80370000000005</v>
      </c>
      <c r="W125" s="4">
        <v>43497</v>
      </c>
      <c r="X125" s="65">
        <f>+VLOOKUP(W125,'Data from AGSI_Europe'!D:G,2,FALSE)</f>
        <v>564.51229999999998</v>
      </c>
      <c r="Z125" s="4">
        <v>43862</v>
      </c>
      <c r="AA125" s="65">
        <f>+VLOOKUP(Z125,'Data from AGSI_Europe'!D:G,2,FALSE)</f>
        <v>787.03830000000005</v>
      </c>
    </row>
    <row r="126" spans="2:27" x14ac:dyDescent="0.25">
      <c r="B126" s="4">
        <v>40941</v>
      </c>
      <c r="C126" s="59">
        <f>+VLOOKUP(B126,'Data from AGSI_Europe'!D:G,2,FALSE)</f>
        <v>445.65699999999998</v>
      </c>
      <c r="E126" s="4">
        <v>41307</v>
      </c>
      <c r="F126" s="65">
        <f>+VLOOKUP(E126,'Data from AGSI_Europe'!D:G,2,FALSE)</f>
        <v>439.37860000000001</v>
      </c>
      <c r="H126" s="4">
        <v>41672</v>
      </c>
      <c r="I126" s="65">
        <f>+VLOOKUP(H126,'Data from AGSI_Europe'!D:G,2,FALSE)</f>
        <v>524.84370000000001</v>
      </c>
      <c r="K126" s="4">
        <v>42037</v>
      </c>
      <c r="L126" s="65">
        <f>+VLOOKUP(K126,'Data from AGSI_Europe'!D:G,2,FALSE)</f>
        <v>537.45650000000001</v>
      </c>
      <c r="N126" s="4">
        <v>42402</v>
      </c>
      <c r="O126" s="65">
        <f>+VLOOKUP(N126,'Data from AGSI_Europe'!D:G,2,FALSE)</f>
        <v>552.42020000000002</v>
      </c>
      <c r="Q126" s="4">
        <v>42768</v>
      </c>
      <c r="R126" s="65">
        <f>+VLOOKUP(Q126,'Data from AGSI_Europe'!D:G,2,FALSE)</f>
        <v>432.14839999999998</v>
      </c>
      <c r="T126" s="4">
        <v>43133</v>
      </c>
      <c r="U126" s="65">
        <f>+VLOOKUP(T126,'Data from AGSI_Europe'!D:G,2,FALSE)</f>
        <v>513.41600000000005</v>
      </c>
      <c r="W126" s="4">
        <v>43498</v>
      </c>
      <c r="X126" s="65">
        <f>+VLOOKUP(W126,'Data from AGSI_Europe'!D:G,2,FALSE)</f>
        <v>559.12109999999996</v>
      </c>
      <c r="Z126" s="4">
        <v>43863</v>
      </c>
      <c r="AA126" s="65">
        <f>+VLOOKUP(Z126,'Data from AGSI_Europe'!D:G,2,FALSE)</f>
        <v>784.83799999999997</v>
      </c>
    </row>
    <row r="127" spans="2:27" x14ac:dyDescent="0.25">
      <c r="B127" s="4">
        <v>40942</v>
      </c>
      <c r="C127" s="59">
        <f>+VLOOKUP(B127,'Data from AGSI_Europe'!D:G,2,FALSE)</f>
        <v>438.7287</v>
      </c>
      <c r="E127" s="4">
        <v>41308</v>
      </c>
      <c r="F127" s="65">
        <f>+VLOOKUP(E127,'Data from AGSI_Europe'!D:G,2,FALSE)</f>
        <v>436.3931</v>
      </c>
      <c r="H127" s="4">
        <v>41673</v>
      </c>
      <c r="I127" s="65">
        <f>+VLOOKUP(H127,'Data from AGSI_Europe'!D:G,2,FALSE)</f>
        <v>520.98320000000001</v>
      </c>
      <c r="K127" s="4">
        <v>42038</v>
      </c>
      <c r="L127" s="65">
        <f>+VLOOKUP(K127,'Data from AGSI_Europe'!D:G,2,FALSE)</f>
        <v>528.93029999999999</v>
      </c>
      <c r="N127" s="4">
        <v>42403</v>
      </c>
      <c r="O127" s="65">
        <f>+VLOOKUP(N127,'Data from AGSI_Europe'!D:G,2,FALSE)</f>
        <v>548.06460000000004</v>
      </c>
      <c r="Q127" s="4">
        <v>42769</v>
      </c>
      <c r="R127" s="65">
        <f>+VLOOKUP(Q127,'Data from AGSI_Europe'!D:G,2,FALSE)</f>
        <v>428.0455</v>
      </c>
      <c r="T127" s="4">
        <v>43134</v>
      </c>
      <c r="U127" s="65">
        <f>+VLOOKUP(T127,'Data from AGSI_Europe'!D:G,2,FALSE)</f>
        <v>507.83710000000002</v>
      </c>
      <c r="W127" s="4">
        <v>43499</v>
      </c>
      <c r="X127" s="65">
        <f>+VLOOKUP(W127,'Data from AGSI_Europe'!D:G,2,FALSE)</f>
        <v>554.19619999999998</v>
      </c>
      <c r="Z127" s="4">
        <v>43864</v>
      </c>
      <c r="AA127" s="65">
        <f>+VLOOKUP(Z127,'Data from AGSI_Europe'!D:G,2,FALSE)</f>
        <v>780.76689999999996</v>
      </c>
    </row>
    <row r="128" spans="2:27" x14ac:dyDescent="0.25">
      <c r="B128" s="4">
        <v>40943</v>
      </c>
      <c r="C128" s="59">
        <f>+VLOOKUP(B128,'Data from AGSI_Europe'!D:G,2,FALSE)</f>
        <v>431.8383</v>
      </c>
      <c r="E128" s="4">
        <v>41309</v>
      </c>
      <c r="F128" s="65">
        <f>+VLOOKUP(E128,'Data from AGSI_Europe'!D:G,2,FALSE)</f>
        <v>432.38440000000003</v>
      </c>
      <c r="H128" s="4">
        <v>41674</v>
      </c>
      <c r="I128" s="65">
        <f>+VLOOKUP(H128,'Data from AGSI_Europe'!D:G,2,FALSE)</f>
        <v>517.3442</v>
      </c>
      <c r="K128" s="4">
        <v>42039</v>
      </c>
      <c r="L128" s="65">
        <f>+VLOOKUP(K128,'Data from AGSI_Europe'!D:G,2,FALSE)</f>
        <v>520.49059999999997</v>
      </c>
      <c r="N128" s="4">
        <v>42404</v>
      </c>
      <c r="O128" s="65">
        <f>+VLOOKUP(N128,'Data from AGSI_Europe'!D:G,2,FALSE)</f>
        <v>543.65959999999995</v>
      </c>
      <c r="Q128" s="4">
        <v>42770</v>
      </c>
      <c r="R128" s="65">
        <f>+VLOOKUP(Q128,'Data from AGSI_Europe'!D:G,2,FALSE)</f>
        <v>424.9153</v>
      </c>
      <c r="T128" s="4">
        <v>43135</v>
      </c>
      <c r="U128" s="65">
        <f>+VLOOKUP(T128,'Data from AGSI_Europe'!D:G,2,FALSE)</f>
        <v>501.84960000000001</v>
      </c>
      <c r="W128" s="4">
        <v>43500</v>
      </c>
      <c r="X128" s="65">
        <f>+VLOOKUP(W128,'Data from AGSI_Europe'!D:G,2,FALSE)</f>
        <v>547.41430000000003</v>
      </c>
      <c r="Z128" s="4">
        <v>43865</v>
      </c>
      <c r="AA128" s="65">
        <f>+VLOOKUP(Z128,'Data from AGSI_Europe'!D:G,2,FALSE)</f>
        <v>775.69579999999996</v>
      </c>
    </row>
    <row r="129" spans="2:27" x14ac:dyDescent="0.25">
      <c r="B129" s="4">
        <v>40944</v>
      </c>
      <c r="C129" s="59">
        <f>+VLOOKUP(B129,'Data from AGSI_Europe'!D:G,2,FALSE)</f>
        <v>425.48070000000001</v>
      </c>
      <c r="E129" s="4">
        <v>41310</v>
      </c>
      <c r="F129" s="65">
        <f>+VLOOKUP(E129,'Data from AGSI_Europe'!D:G,2,FALSE)</f>
        <v>427.99669999999998</v>
      </c>
      <c r="H129" s="4">
        <v>41675</v>
      </c>
      <c r="I129" s="65">
        <f>+VLOOKUP(H129,'Data from AGSI_Europe'!D:G,2,FALSE)</f>
        <v>513.85299999999995</v>
      </c>
      <c r="K129" s="4">
        <v>42040</v>
      </c>
      <c r="L129" s="65">
        <f>+VLOOKUP(K129,'Data from AGSI_Europe'!D:G,2,FALSE)</f>
        <v>512.02329999999995</v>
      </c>
      <c r="N129" s="4">
        <v>42405</v>
      </c>
      <c r="O129" s="65">
        <f>+VLOOKUP(N129,'Data from AGSI_Europe'!D:G,2,FALSE)</f>
        <v>539.87369999999999</v>
      </c>
      <c r="Q129" s="4">
        <v>42771</v>
      </c>
      <c r="R129" s="65">
        <f>+VLOOKUP(Q129,'Data from AGSI_Europe'!D:G,2,FALSE)</f>
        <v>421.54129999999998</v>
      </c>
      <c r="T129" s="4">
        <v>43136</v>
      </c>
      <c r="U129" s="65">
        <f>+VLOOKUP(T129,'Data from AGSI_Europe'!D:G,2,FALSE)</f>
        <v>493.03030000000001</v>
      </c>
      <c r="W129" s="4">
        <v>43501</v>
      </c>
      <c r="X129" s="65">
        <f>+VLOOKUP(W129,'Data from AGSI_Europe'!D:G,2,FALSE)</f>
        <v>540.95349999999996</v>
      </c>
      <c r="Z129" s="4">
        <v>43866</v>
      </c>
      <c r="AA129" s="65">
        <f>+VLOOKUP(Z129,'Data from AGSI_Europe'!D:G,2,FALSE)</f>
        <v>769.81640000000004</v>
      </c>
    </row>
    <row r="130" spans="2:27" x14ac:dyDescent="0.25">
      <c r="B130" s="4">
        <v>40945</v>
      </c>
      <c r="C130" s="59">
        <f>+VLOOKUP(B130,'Data from AGSI_Europe'!D:G,2,FALSE)</f>
        <v>418.49790000000002</v>
      </c>
      <c r="E130" s="4">
        <v>41311</v>
      </c>
      <c r="F130" s="65">
        <f>+VLOOKUP(E130,'Data from AGSI_Europe'!D:G,2,FALSE)</f>
        <v>423.6472</v>
      </c>
      <c r="H130" s="4">
        <v>41676</v>
      </c>
      <c r="I130" s="65">
        <f>+VLOOKUP(H130,'Data from AGSI_Europe'!D:G,2,FALSE)</f>
        <v>510.7158</v>
      </c>
      <c r="K130" s="4">
        <v>42041</v>
      </c>
      <c r="L130" s="65">
        <f>+VLOOKUP(K130,'Data from AGSI_Europe'!D:G,2,FALSE)</f>
        <v>503.44850000000002</v>
      </c>
      <c r="N130" s="4">
        <v>42406</v>
      </c>
      <c r="O130" s="65">
        <f>+VLOOKUP(N130,'Data from AGSI_Europe'!D:G,2,FALSE)</f>
        <v>537.30079999999998</v>
      </c>
      <c r="Q130" s="4">
        <v>42772</v>
      </c>
      <c r="R130" s="65">
        <f>+VLOOKUP(Q130,'Data from AGSI_Europe'!D:G,2,FALSE)</f>
        <v>415.85109999999997</v>
      </c>
      <c r="T130" s="4">
        <v>43137</v>
      </c>
      <c r="U130" s="65">
        <f>+VLOOKUP(T130,'Data from AGSI_Europe'!D:G,2,FALSE)</f>
        <v>483.57799999999997</v>
      </c>
      <c r="W130" s="4">
        <v>43502</v>
      </c>
      <c r="X130" s="65">
        <f>+VLOOKUP(W130,'Data from AGSI_Europe'!D:G,2,FALSE)</f>
        <v>531.02390000000003</v>
      </c>
      <c r="Z130" s="4">
        <v>43867</v>
      </c>
      <c r="AA130" s="65">
        <f>+VLOOKUP(Z130,'Data from AGSI_Europe'!D:G,2,FALSE)</f>
        <v>762.45669999999996</v>
      </c>
    </row>
    <row r="131" spans="2:27" x14ac:dyDescent="0.25">
      <c r="B131" s="4">
        <v>40946</v>
      </c>
      <c r="C131" s="59">
        <f>+VLOOKUP(B131,'Data from AGSI_Europe'!D:G,2,FALSE)</f>
        <v>411.3673</v>
      </c>
      <c r="E131" s="4">
        <v>41312</v>
      </c>
      <c r="F131" s="65">
        <f>+VLOOKUP(E131,'Data from AGSI_Europe'!D:G,2,FALSE)</f>
        <v>418.84789999999998</v>
      </c>
      <c r="H131" s="4">
        <v>41677</v>
      </c>
      <c r="I131" s="65">
        <f>+VLOOKUP(H131,'Data from AGSI_Europe'!D:G,2,FALSE)</f>
        <v>507.91359999999997</v>
      </c>
      <c r="K131" s="4">
        <v>42042</v>
      </c>
      <c r="L131" s="65">
        <f>+VLOOKUP(K131,'Data from AGSI_Europe'!D:G,2,FALSE)</f>
        <v>495.63799999999998</v>
      </c>
      <c r="N131" s="4">
        <v>42407</v>
      </c>
      <c r="O131" s="65">
        <f>+VLOOKUP(N131,'Data from AGSI_Europe'!D:G,2,FALSE)</f>
        <v>534.89869999999996</v>
      </c>
      <c r="Q131" s="4">
        <v>42773</v>
      </c>
      <c r="R131" s="65">
        <f>+VLOOKUP(Q131,'Data from AGSI_Europe'!D:G,2,FALSE)</f>
        <v>409.84719999999999</v>
      </c>
      <c r="T131" s="4">
        <v>43138</v>
      </c>
      <c r="U131" s="65">
        <f>+VLOOKUP(T131,'Data from AGSI_Europe'!D:G,2,FALSE)</f>
        <v>474.03969999999998</v>
      </c>
      <c r="W131" s="4">
        <v>43503</v>
      </c>
      <c r="X131" s="65">
        <f>+VLOOKUP(W131,'Data from AGSI_Europe'!D:G,2,FALSE)</f>
        <v>530.2165</v>
      </c>
      <c r="Z131" s="4">
        <v>43868</v>
      </c>
      <c r="AA131" s="65">
        <f>+VLOOKUP(Z131,'Data from AGSI_Europe'!D:G,2,FALSE)</f>
        <v>756.78229999999996</v>
      </c>
    </row>
    <row r="132" spans="2:27" x14ac:dyDescent="0.25">
      <c r="B132" s="4">
        <v>40947</v>
      </c>
      <c r="C132" s="59">
        <f>+VLOOKUP(B132,'Data from AGSI_Europe'!D:G,2,FALSE)</f>
        <v>404.48129999999998</v>
      </c>
      <c r="E132" s="4">
        <v>41313</v>
      </c>
      <c r="F132" s="65">
        <f>+VLOOKUP(E132,'Data from AGSI_Europe'!D:G,2,FALSE)</f>
        <v>413.83440000000002</v>
      </c>
      <c r="H132" s="4">
        <v>41678</v>
      </c>
      <c r="I132" s="65">
        <f>+VLOOKUP(H132,'Data from AGSI_Europe'!D:G,2,FALSE)</f>
        <v>505.66730000000001</v>
      </c>
      <c r="K132" s="4">
        <v>42043</v>
      </c>
      <c r="L132" s="65">
        <f>+VLOOKUP(K132,'Data from AGSI_Europe'!D:G,2,FALSE)</f>
        <v>488.5917</v>
      </c>
      <c r="N132" s="4">
        <v>42408</v>
      </c>
      <c r="O132" s="65">
        <f>+VLOOKUP(N132,'Data from AGSI_Europe'!D:G,2,FALSE)</f>
        <v>531.54899999999998</v>
      </c>
      <c r="Q132" s="4">
        <v>42774</v>
      </c>
      <c r="R132" s="65">
        <f>+VLOOKUP(Q132,'Data from AGSI_Europe'!D:G,2,FALSE)</f>
        <v>402.91730000000001</v>
      </c>
      <c r="T132" s="4">
        <v>43139</v>
      </c>
      <c r="U132" s="65">
        <f>+VLOOKUP(T132,'Data from AGSI_Europe'!D:G,2,FALSE)</f>
        <v>460.10919999999999</v>
      </c>
      <c r="W132" s="4">
        <v>43504</v>
      </c>
      <c r="X132" s="65">
        <f>+VLOOKUP(W132,'Data from AGSI_Europe'!D:G,2,FALSE)</f>
        <v>525.73990000000003</v>
      </c>
      <c r="Z132" s="4">
        <v>43869</v>
      </c>
      <c r="AA132" s="65">
        <f>+VLOOKUP(Z132,'Data from AGSI_Europe'!D:G,2,FALSE)</f>
        <v>752.30420000000004</v>
      </c>
    </row>
    <row r="133" spans="2:27" x14ac:dyDescent="0.25">
      <c r="B133" s="4">
        <v>40948</v>
      </c>
      <c r="C133" s="59">
        <f>+VLOOKUP(B133,'Data from AGSI_Europe'!D:G,2,FALSE)</f>
        <v>397.7056</v>
      </c>
      <c r="E133" s="4">
        <v>41314</v>
      </c>
      <c r="F133" s="65">
        <f>+VLOOKUP(E133,'Data from AGSI_Europe'!D:G,2,FALSE)</f>
        <v>409.40460000000002</v>
      </c>
      <c r="H133" s="4">
        <v>41679</v>
      </c>
      <c r="I133" s="65">
        <f>+VLOOKUP(H133,'Data from AGSI_Europe'!D:G,2,FALSE)</f>
        <v>503.4151</v>
      </c>
      <c r="K133" s="4">
        <v>42044</v>
      </c>
      <c r="L133" s="65">
        <f>+VLOOKUP(K133,'Data from AGSI_Europe'!D:G,2,FALSE)</f>
        <v>480.79500000000002</v>
      </c>
      <c r="N133" s="4">
        <v>42409</v>
      </c>
      <c r="O133" s="65">
        <f>+VLOOKUP(N133,'Data from AGSI_Europe'!D:G,2,FALSE)</f>
        <v>527.9538</v>
      </c>
      <c r="Q133" s="4">
        <v>42775</v>
      </c>
      <c r="R133" s="65">
        <f>+VLOOKUP(Q133,'Data from AGSI_Europe'!D:G,2,FALSE)</f>
        <v>395.0009</v>
      </c>
      <c r="T133" s="4">
        <v>43140</v>
      </c>
      <c r="U133" s="65">
        <f>+VLOOKUP(T133,'Data from AGSI_Europe'!D:G,2,FALSE)</f>
        <v>456.32960000000003</v>
      </c>
      <c r="W133" s="4">
        <v>43505</v>
      </c>
      <c r="X133" s="65">
        <f>+VLOOKUP(W133,'Data from AGSI_Europe'!D:G,2,FALSE)</f>
        <v>522.68849999999998</v>
      </c>
      <c r="Z133" s="4">
        <v>43870</v>
      </c>
      <c r="AA133" s="65">
        <f>+VLOOKUP(Z133,'Data from AGSI_Europe'!D:G,2,FALSE)</f>
        <v>749.07979999999998</v>
      </c>
    </row>
    <row r="134" spans="2:27" x14ac:dyDescent="0.25">
      <c r="B134" s="4">
        <v>40949</v>
      </c>
      <c r="C134" s="59">
        <f>+VLOOKUP(B134,'Data from AGSI_Europe'!D:G,2,FALSE)</f>
        <v>391.23480000000001</v>
      </c>
      <c r="E134" s="4">
        <v>41315</v>
      </c>
      <c r="F134" s="65">
        <f>+VLOOKUP(E134,'Data from AGSI_Europe'!D:G,2,FALSE)</f>
        <v>405.09870000000001</v>
      </c>
      <c r="H134" s="4">
        <v>41680</v>
      </c>
      <c r="I134" s="65">
        <f>+VLOOKUP(H134,'Data from AGSI_Europe'!D:G,2,FALSE)</f>
        <v>499.78719999999998</v>
      </c>
      <c r="K134" s="4">
        <v>42045</v>
      </c>
      <c r="L134" s="65">
        <f>+VLOOKUP(K134,'Data from AGSI_Europe'!D:G,2,FALSE)</f>
        <v>473.46859999999998</v>
      </c>
      <c r="N134" s="4">
        <v>42410</v>
      </c>
      <c r="O134" s="65">
        <f>+VLOOKUP(N134,'Data from AGSI_Europe'!D:G,2,FALSE)</f>
        <v>523.92430000000002</v>
      </c>
      <c r="Q134" s="4">
        <v>42776</v>
      </c>
      <c r="R134" s="65">
        <f>+VLOOKUP(Q134,'Data from AGSI_Europe'!D:G,2,FALSE)</f>
        <v>387.0043</v>
      </c>
      <c r="T134" s="4">
        <v>43141</v>
      </c>
      <c r="U134" s="65">
        <f>+VLOOKUP(T134,'Data from AGSI_Europe'!D:G,2,FALSE)</f>
        <v>450.52679999999998</v>
      </c>
      <c r="W134" s="4">
        <v>43506</v>
      </c>
      <c r="X134" s="65">
        <f>+VLOOKUP(W134,'Data from AGSI_Europe'!D:G,2,FALSE)</f>
        <v>519.78440000000001</v>
      </c>
      <c r="Z134" s="4">
        <v>43871</v>
      </c>
      <c r="AA134" s="65">
        <f>+VLOOKUP(Z134,'Data from AGSI_Europe'!D:G,2,FALSE)</f>
        <v>745.23829999999998</v>
      </c>
    </row>
    <row r="135" spans="2:27" x14ac:dyDescent="0.25">
      <c r="B135" s="4">
        <v>40950</v>
      </c>
      <c r="C135" s="59">
        <f>+VLOOKUP(B135,'Data from AGSI_Europe'!D:G,2,FALSE)</f>
        <v>385.32380000000001</v>
      </c>
      <c r="E135" s="4">
        <v>41316</v>
      </c>
      <c r="F135" s="65">
        <f>+VLOOKUP(E135,'Data from AGSI_Europe'!D:G,2,FALSE)</f>
        <v>399.4547</v>
      </c>
      <c r="H135" s="4">
        <v>41681</v>
      </c>
      <c r="I135" s="65">
        <f>+VLOOKUP(H135,'Data from AGSI_Europe'!D:G,2,FALSE)</f>
        <v>496.37849999999997</v>
      </c>
      <c r="K135" s="4">
        <v>42046</v>
      </c>
      <c r="L135" s="65">
        <f>+VLOOKUP(K135,'Data from AGSI_Europe'!D:G,2,FALSE)</f>
        <v>465.95389999999998</v>
      </c>
      <c r="N135" s="4">
        <v>42411</v>
      </c>
      <c r="O135" s="65">
        <f>+VLOOKUP(N135,'Data from AGSI_Europe'!D:G,2,FALSE)</f>
        <v>519.59709999999995</v>
      </c>
      <c r="Q135" s="4">
        <v>42777</v>
      </c>
      <c r="R135" s="65">
        <f>+VLOOKUP(Q135,'Data from AGSI_Europe'!D:G,2,FALSE)</f>
        <v>381.05650000000003</v>
      </c>
      <c r="T135" s="4">
        <v>43142</v>
      </c>
      <c r="U135" s="65">
        <f>+VLOOKUP(T135,'Data from AGSI_Europe'!D:G,2,FALSE)</f>
        <v>445.38619999999997</v>
      </c>
      <c r="W135" s="4">
        <v>43507</v>
      </c>
      <c r="X135" s="65">
        <f>+VLOOKUP(W135,'Data from AGSI_Europe'!D:G,2,FALSE)</f>
        <v>514.07529999999997</v>
      </c>
      <c r="Z135" s="4">
        <v>43872</v>
      </c>
      <c r="AA135" s="65">
        <f>+VLOOKUP(Z135,'Data from AGSI_Europe'!D:G,2,FALSE)</f>
        <v>740.0367</v>
      </c>
    </row>
    <row r="136" spans="2:27" x14ac:dyDescent="0.25">
      <c r="B136" s="4">
        <v>40951</v>
      </c>
      <c r="C136" s="59">
        <f>+VLOOKUP(B136,'Data from AGSI_Europe'!D:G,2,FALSE)</f>
        <v>379.79660000000001</v>
      </c>
      <c r="E136" s="4">
        <v>41317</v>
      </c>
      <c r="F136" s="65">
        <f>+VLOOKUP(E136,'Data from AGSI_Europe'!D:G,2,FALSE)</f>
        <v>393.78609999999998</v>
      </c>
      <c r="H136" s="4">
        <v>41682</v>
      </c>
      <c r="I136" s="65">
        <f>+VLOOKUP(H136,'Data from AGSI_Europe'!D:G,2,FALSE)</f>
        <v>492.99149999999997</v>
      </c>
      <c r="K136" s="4">
        <v>42047</v>
      </c>
      <c r="L136" s="65">
        <f>+VLOOKUP(K136,'Data from AGSI_Europe'!D:G,2,FALSE)</f>
        <v>458.54239999999999</v>
      </c>
      <c r="N136" s="4">
        <v>42412</v>
      </c>
      <c r="O136" s="65">
        <f>+VLOOKUP(N136,'Data from AGSI_Europe'!D:G,2,FALSE)</f>
        <v>515.53689999999995</v>
      </c>
      <c r="Q136" s="4">
        <v>42778</v>
      </c>
      <c r="R136" s="65">
        <f>+VLOOKUP(Q136,'Data from AGSI_Europe'!D:G,2,FALSE)</f>
        <v>376.75099999999998</v>
      </c>
      <c r="T136" s="4">
        <v>43143</v>
      </c>
      <c r="U136" s="65">
        <f>+VLOOKUP(T136,'Data from AGSI_Europe'!D:G,2,FALSE)</f>
        <v>437.69110000000001</v>
      </c>
      <c r="W136" s="4">
        <v>43508</v>
      </c>
      <c r="X136" s="65">
        <f>+VLOOKUP(W136,'Data from AGSI_Europe'!D:G,2,FALSE)</f>
        <v>509.08440000000002</v>
      </c>
      <c r="Z136" s="4">
        <v>43873</v>
      </c>
      <c r="AA136" s="65">
        <f>+VLOOKUP(Z136,'Data from AGSI_Europe'!D:G,2,FALSE)</f>
        <v>734.54539999999997</v>
      </c>
    </row>
    <row r="137" spans="2:27" x14ac:dyDescent="0.25">
      <c r="B137" s="4">
        <v>40952</v>
      </c>
      <c r="C137" s="59">
        <f>+VLOOKUP(B137,'Data from AGSI_Europe'!D:G,2,FALSE)</f>
        <v>373.61869999999999</v>
      </c>
      <c r="E137" s="4">
        <v>41318</v>
      </c>
      <c r="F137" s="65">
        <f>+VLOOKUP(E137,'Data from AGSI_Europe'!D:G,2,FALSE)</f>
        <v>387.79750000000001</v>
      </c>
      <c r="H137" s="4">
        <v>41683</v>
      </c>
      <c r="I137" s="65">
        <f>+VLOOKUP(H137,'Data from AGSI_Europe'!D:G,2,FALSE)</f>
        <v>489.58159999999998</v>
      </c>
      <c r="K137" s="4">
        <v>42048</v>
      </c>
      <c r="L137" s="65">
        <f>+VLOOKUP(K137,'Data from AGSI_Europe'!D:G,2,FALSE)</f>
        <v>451.8725</v>
      </c>
      <c r="N137" s="4">
        <v>42413</v>
      </c>
      <c r="O137" s="65">
        <f>+VLOOKUP(N137,'Data from AGSI_Europe'!D:G,2,FALSE)</f>
        <v>512.54650000000004</v>
      </c>
      <c r="Q137" s="4">
        <v>42779</v>
      </c>
      <c r="R137" s="65">
        <f>+VLOOKUP(Q137,'Data from AGSI_Europe'!D:G,2,FALSE)</f>
        <v>371.31509999999997</v>
      </c>
      <c r="T137" s="4">
        <v>43144</v>
      </c>
      <c r="U137" s="65">
        <f>+VLOOKUP(T137,'Data from AGSI_Europe'!D:G,2,FALSE)</f>
        <v>429.69479999999999</v>
      </c>
      <c r="W137" s="4">
        <v>43509</v>
      </c>
      <c r="X137" s="65">
        <f>+VLOOKUP(W137,'Data from AGSI_Europe'!D:G,2,FALSE)</f>
        <v>503.95549999999997</v>
      </c>
      <c r="Z137" s="4">
        <v>43874</v>
      </c>
      <c r="AA137" s="65">
        <f>+VLOOKUP(Z137,'Data from AGSI_Europe'!D:G,2,FALSE)</f>
        <v>728.7396</v>
      </c>
    </row>
    <row r="138" spans="2:27" x14ac:dyDescent="0.25">
      <c r="B138" s="4">
        <v>40953</v>
      </c>
      <c r="C138" s="59">
        <f>+VLOOKUP(B138,'Data from AGSI_Europe'!D:G,2,FALSE)</f>
        <v>368.69130000000001</v>
      </c>
      <c r="E138" s="4">
        <v>41319</v>
      </c>
      <c r="F138" s="65">
        <f>+VLOOKUP(E138,'Data from AGSI_Europe'!D:G,2,FALSE)</f>
        <v>382.4751</v>
      </c>
      <c r="H138" s="4">
        <v>41684</v>
      </c>
      <c r="I138" s="65">
        <f>+VLOOKUP(H138,'Data from AGSI_Europe'!D:G,2,FALSE)</f>
        <v>486.70150000000001</v>
      </c>
      <c r="K138" s="4">
        <v>42049</v>
      </c>
      <c r="L138" s="65">
        <f>+VLOOKUP(K138,'Data from AGSI_Europe'!D:G,2,FALSE)</f>
        <v>446.31659999999999</v>
      </c>
      <c r="N138" s="4">
        <v>42414</v>
      </c>
      <c r="O138" s="65">
        <f>+VLOOKUP(N138,'Data from AGSI_Europe'!D:G,2,FALSE)</f>
        <v>509.7516</v>
      </c>
      <c r="Q138" s="4">
        <v>42780</v>
      </c>
      <c r="R138" s="65">
        <f>+VLOOKUP(Q138,'Data from AGSI_Europe'!D:G,2,FALSE)</f>
        <v>365.19709999999998</v>
      </c>
      <c r="T138" s="4">
        <v>43145</v>
      </c>
      <c r="U138" s="65">
        <f>+VLOOKUP(T138,'Data from AGSI_Europe'!D:G,2,FALSE)</f>
        <v>422.6952</v>
      </c>
      <c r="W138" s="4">
        <v>43510</v>
      </c>
      <c r="X138" s="65">
        <f>+VLOOKUP(W138,'Data from AGSI_Europe'!D:G,2,FALSE)</f>
        <v>499.64299999999997</v>
      </c>
      <c r="Z138" s="4">
        <v>43875</v>
      </c>
      <c r="AA138" s="65">
        <f>+VLOOKUP(Z138,'Data from AGSI_Europe'!D:G,2,FALSE)</f>
        <v>723.9085</v>
      </c>
    </row>
    <row r="139" spans="2:27" x14ac:dyDescent="0.25">
      <c r="B139" s="4">
        <v>40954</v>
      </c>
      <c r="C139" s="59">
        <f>+VLOOKUP(B139,'Data from AGSI_Europe'!D:G,2,FALSE)</f>
        <v>364.90359999999998</v>
      </c>
      <c r="E139" s="4">
        <v>41320</v>
      </c>
      <c r="F139" s="65">
        <f>+VLOOKUP(E139,'Data from AGSI_Europe'!D:G,2,FALSE)</f>
        <v>378.08460000000002</v>
      </c>
      <c r="H139" s="4">
        <v>41685</v>
      </c>
      <c r="I139" s="65">
        <f>+VLOOKUP(H139,'Data from AGSI_Europe'!D:G,2,FALSE)</f>
        <v>484.65460000000002</v>
      </c>
      <c r="K139" s="4">
        <v>42050</v>
      </c>
      <c r="L139" s="65">
        <f>+VLOOKUP(K139,'Data from AGSI_Europe'!D:G,2,FALSE)</f>
        <v>441.03890000000001</v>
      </c>
      <c r="N139" s="4">
        <v>42415</v>
      </c>
      <c r="O139" s="65">
        <f>+VLOOKUP(N139,'Data from AGSI_Europe'!D:G,2,FALSE)</f>
        <v>505.15249999999997</v>
      </c>
      <c r="Q139" s="4">
        <v>42781</v>
      </c>
      <c r="R139" s="65">
        <f>+VLOOKUP(Q139,'Data from AGSI_Europe'!D:G,2,FALSE)</f>
        <v>360.4042</v>
      </c>
      <c r="T139" s="4">
        <v>43146</v>
      </c>
      <c r="U139" s="65">
        <f>+VLOOKUP(T139,'Data from AGSI_Europe'!D:G,2,FALSE)</f>
        <v>415.81799999999998</v>
      </c>
      <c r="W139" s="4">
        <v>43511</v>
      </c>
      <c r="X139" s="65">
        <f>+VLOOKUP(W139,'Data from AGSI_Europe'!D:G,2,FALSE)</f>
        <v>496.12650000000002</v>
      </c>
      <c r="Z139" s="4">
        <v>43876</v>
      </c>
      <c r="AA139" s="65">
        <f>+VLOOKUP(Z139,'Data from AGSI_Europe'!D:G,2,FALSE)</f>
        <v>721.64970000000005</v>
      </c>
    </row>
    <row r="140" spans="2:27" x14ac:dyDescent="0.25">
      <c r="B140" s="4">
        <v>40955</v>
      </c>
      <c r="C140" s="59">
        <f>+VLOOKUP(B140,'Data from AGSI_Europe'!D:G,2,FALSE)</f>
        <v>361.7319</v>
      </c>
      <c r="E140" s="4">
        <v>41321</v>
      </c>
      <c r="F140" s="65">
        <f>+VLOOKUP(E140,'Data from AGSI_Europe'!D:G,2,FALSE)</f>
        <v>374.91759999999999</v>
      </c>
      <c r="H140" s="4">
        <v>41686</v>
      </c>
      <c r="I140" s="65">
        <f>+VLOOKUP(H140,'Data from AGSI_Europe'!D:G,2,FALSE)</f>
        <v>482.66129999999998</v>
      </c>
      <c r="K140" s="4">
        <v>42051</v>
      </c>
      <c r="L140" s="65">
        <f>+VLOOKUP(K140,'Data from AGSI_Europe'!D:G,2,FALSE)</f>
        <v>434.2679</v>
      </c>
      <c r="N140" s="4">
        <v>42416</v>
      </c>
      <c r="O140" s="65">
        <f>+VLOOKUP(N140,'Data from AGSI_Europe'!D:G,2,FALSE)</f>
        <v>499.89519999999999</v>
      </c>
      <c r="Q140" s="4">
        <v>42782</v>
      </c>
      <c r="R140" s="65">
        <f>+VLOOKUP(Q140,'Data from AGSI_Europe'!D:G,2,FALSE)</f>
        <v>355.65519999999998</v>
      </c>
      <c r="T140" s="4">
        <v>43147</v>
      </c>
      <c r="U140" s="65">
        <f>+VLOOKUP(T140,'Data from AGSI_Europe'!D:G,2,FALSE)</f>
        <v>409.45139999999998</v>
      </c>
      <c r="W140" s="4">
        <v>43512</v>
      </c>
      <c r="X140" s="65">
        <f>+VLOOKUP(W140,'Data from AGSI_Europe'!D:G,2,FALSE)</f>
        <v>494.31150000000002</v>
      </c>
      <c r="Z140" s="4">
        <v>43877</v>
      </c>
      <c r="AA140" s="65">
        <f>+VLOOKUP(Z140,'Data from AGSI_Europe'!D:G,2,FALSE)</f>
        <v>719.93899999999996</v>
      </c>
    </row>
    <row r="141" spans="2:27" x14ac:dyDescent="0.25">
      <c r="B141" s="4">
        <v>40956</v>
      </c>
      <c r="C141" s="59">
        <f>+VLOOKUP(B141,'Data from AGSI_Europe'!D:G,2,FALSE)</f>
        <v>359.3107</v>
      </c>
      <c r="E141" s="4">
        <v>41322</v>
      </c>
      <c r="F141" s="65">
        <f>+VLOOKUP(E141,'Data from AGSI_Europe'!D:G,2,FALSE)</f>
        <v>374.95339999999999</v>
      </c>
      <c r="H141" s="4">
        <v>41687</v>
      </c>
      <c r="I141" s="65">
        <f>+VLOOKUP(H141,'Data from AGSI_Europe'!D:G,2,FALSE)</f>
        <v>479.64449999999999</v>
      </c>
      <c r="K141" s="4">
        <v>42052</v>
      </c>
      <c r="L141" s="65">
        <f>+VLOOKUP(K141,'Data from AGSI_Europe'!D:G,2,FALSE)</f>
        <v>427.4273</v>
      </c>
      <c r="N141" s="4">
        <v>42417</v>
      </c>
      <c r="O141" s="65">
        <f>+VLOOKUP(N141,'Data from AGSI_Europe'!D:G,2,FALSE)</f>
        <v>494.38409999999999</v>
      </c>
      <c r="Q141" s="4">
        <v>42783</v>
      </c>
      <c r="R141" s="65">
        <f>+VLOOKUP(Q141,'Data from AGSI_Europe'!D:G,2,FALSE)</f>
        <v>351.30130000000003</v>
      </c>
      <c r="T141" s="4">
        <v>43148</v>
      </c>
      <c r="U141" s="65">
        <f>+VLOOKUP(T141,'Data from AGSI_Europe'!D:G,2,FALSE)</f>
        <v>404.26979999999998</v>
      </c>
      <c r="W141" s="4">
        <v>43513</v>
      </c>
      <c r="X141" s="65">
        <f>+VLOOKUP(W141,'Data from AGSI_Europe'!D:G,2,FALSE)</f>
        <v>488.86669999999998</v>
      </c>
      <c r="Z141" s="4">
        <v>43878</v>
      </c>
      <c r="AA141" s="65">
        <f>+VLOOKUP(Z141,'Data from AGSI_Europe'!D:G,2,FALSE)</f>
        <v>716.40819999999997</v>
      </c>
    </row>
    <row r="142" spans="2:27" x14ac:dyDescent="0.25">
      <c r="B142" s="4">
        <v>40957</v>
      </c>
      <c r="C142" s="59">
        <f>+VLOOKUP(B142,'Data from AGSI_Europe'!D:G,2,FALSE)</f>
        <v>357.84769999999997</v>
      </c>
      <c r="E142" s="4">
        <v>41323</v>
      </c>
      <c r="F142" s="65">
        <f>+VLOOKUP(E142,'Data from AGSI_Europe'!D:G,2,FALSE)</f>
        <v>370.44</v>
      </c>
      <c r="H142" s="4">
        <v>41688</v>
      </c>
      <c r="I142" s="65">
        <f>+VLOOKUP(H142,'Data from AGSI_Europe'!D:G,2,FALSE)</f>
        <v>476.88510000000002</v>
      </c>
      <c r="K142" s="4">
        <v>42053</v>
      </c>
      <c r="L142" s="65">
        <f>+VLOOKUP(K142,'Data from AGSI_Europe'!D:G,2,FALSE)</f>
        <v>420.20190000000002</v>
      </c>
      <c r="N142" s="4">
        <v>42418</v>
      </c>
      <c r="O142" s="65">
        <f>+VLOOKUP(N142,'Data from AGSI_Europe'!D:G,2,FALSE)</f>
        <v>489.07330000000002</v>
      </c>
      <c r="Q142" s="4">
        <v>42784</v>
      </c>
      <c r="R142" s="65">
        <f>+VLOOKUP(Q142,'Data from AGSI_Europe'!D:G,2,FALSE)</f>
        <v>348.50470000000001</v>
      </c>
      <c r="T142" s="4">
        <v>43149</v>
      </c>
      <c r="U142" s="65">
        <f>+VLOOKUP(T142,'Data from AGSI_Europe'!D:G,2,FALSE)</f>
        <v>399.01119999999997</v>
      </c>
      <c r="W142" s="4">
        <v>43514</v>
      </c>
      <c r="X142" s="65">
        <f>+VLOOKUP(W142,'Data from AGSI_Europe'!D:G,2,FALSE)</f>
        <v>490.10989999999998</v>
      </c>
      <c r="Z142" s="4">
        <v>43879</v>
      </c>
      <c r="AA142" s="65">
        <f>+VLOOKUP(Z142,'Data from AGSI_Europe'!D:G,2,FALSE)</f>
        <v>712.1395</v>
      </c>
    </row>
    <row r="143" spans="2:27" x14ac:dyDescent="0.25">
      <c r="B143" s="4">
        <v>40958</v>
      </c>
      <c r="C143" s="59">
        <f>+VLOOKUP(B143,'Data from AGSI_Europe'!D:G,2,FALSE)</f>
        <v>356.44319999999999</v>
      </c>
      <c r="E143" s="4">
        <v>41324</v>
      </c>
      <c r="F143" s="65">
        <f>+VLOOKUP(E143,'Data from AGSI_Europe'!D:G,2,FALSE)</f>
        <v>367.42380000000003</v>
      </c>
      <c r="H143" s="4">
        <v>41689</v>
      </c>
      <c r="I143" s="65">
        <f>+VLOOKUP(H143,'Data from AGSI_Europe'!D:G,2,FALSE)</f>
        <v>474.65230000000003</v>
      </c>
      <c r="K143" s="4">
        <v>42054</v>
      </c>
      <c r="L143" s="65">
        <f>+VLOOKUP(K143,'Data from AGSI_Europe'!D:G,2,FALSE)</f>
        <v>413.23289999999997</v>
      </c>
      <c r="N143" s="4">
        <v>42419</v>
      </c>
      <c r="O143" s="65">
        <f>+VLOOKUP(N143,'Data from AGSI_Europe'!D:G,2,FALSE)</f>
        <v>484.61700000000002</v>
      </c>
      <c r="Q143" s="4">
        <v>42785</v>
      </c>
      <c r="R143" s="65">
        <f>+VLOOKUP(Q143,'Data from AGSI_Europe'!D:G,2,FALSE)</f>
        <v>345.63260000000002</v>
      </c>
      <c r="T143" s="4">
        <v>43150</v>
      </c>
      <c r="U143" s="65">
        <f>+VLOOKUP(T143,'Data from AGSI_Europe'!D:G,2,FALSE)</f>
        <v>391.63389999999998</v>
      </c>
      <c r="W143" s="4">
        <v>43515</v>
      </c>
      <c r="X143" s="65">
        <f>+VLOOKUP(W143,'Data from AGSI_Europe'!D:G,2,FALSE)</f>
        <v>487.20530000000002</v>
      </c>
      <c r="Z143" s="4">
        <v>43880</v>
      </c>
      <c r="AA143" s="65">
        <f>+VLOOKUP(Z143,'Data from AGSI_Europe'!D:G,2,FALSE)</f>
        <v>707.40300000000002</v>
      </c>
    </row>
    <row r="144" spans="2:27" x14ac:dyDescent="0.25">
      <c r="B144" s="4">
        <v>40959</v>
      </c>
      <c r="C144" s="59">
        <f>+VLOOKUP(B144,'Data from AGSI_Europe'!D:G,2,FALSE)</f>
        <v>353.53750000000002</v>
      </c>
      <c r="E144" s="4">
        <v>41325</v>
      </c>
      <c r="F144" s="65">
        <f>+VLOOKUP(E144,'Data from AGSI_Europe'!D:G,2,FALSE)</f>
        <v>362.16570000000002</v>
      </c>
      <c r="H144" s="4">
        <v>41690</v>
      </c>
      <c r="I144" s="65">
        <f>+VLOOKUP(H144,'Data from AGSI_Europe'!D:G,2,FALSE)</f>
        <v>472.3091</v>
      </c>
      <c r="K144" s="4">
        <v>42055</v>
      </c>
      <c r="L144" s="65">
        <f>+VLOOKUP(K144,'Data from AGSI_Europe'!D:G,2,FALSE)</f>
        <v>406.48860000000002</v>
      </c>
      <c r="N144" s="4">
        <v>42420</v>
      </c>
      <c r="O144" s="65">
        <f>+VLOOKUP(N144,'Data from AGSI_Europe'!D:G,2,FALSE)</f>
        <v>481.93509999999998</v>
      </c>
      <c r="Q144" s="4">
        <v>42786</v>
      </c>
      <c r="R144" s="65">
        <f>+VLOOKUP(Q144,'Data from AGSI_Europe'!D:G,2,FALSE)</f>
        <v>340.97300000000001</v>
      </c>
      <c r="T144" s="4">
        <v>43151</v>
      </c>
      <c r="U144" s="65">
        <f>+VLOOKUP(T144,'Data from AGSI_Europe'!D:G,2,FALSE)</f>
        <v>384.36040000000003</v>
      </c>
      <c r="W144" s="4">
        <v>43516</v>
      </c>
      <c r="X144" s="65">
        <f>+VLOOKUP(W144,'Data from AGSI_Europe'!D:G,2,FALSE)</f>
        <v>484.01990000000001</v>
      </c>
      <c r="Z144" s="4">
        <v>43881</v>
      </c>
      <c r="AA144" s="65">
        <f>+VLOOKUP(Z144,'Data from AGSI_Europe'!D:G,2,FALSE)</f>
        <v>703.47329999999999</v>
      </c>
    </row>
    <row r="145" spans="1:33" x14ac:dyDescent="0.25">
      <c r="B145" s="4">
        <v>40960</v>
      </c>
      <c r="C145" s="59">
        <f>+VLOOKUP(B145,'Data from AGSI_Europe'!D:G,2,FALSE)</f>
        <v>350.93540000000002</v>
      </c>
      <c r="E145" s="4">
        <v>41326</v>
      </c>
      <c r="F145" s="65">
        <f>+VLOOKUP(E145,'Data from AGSI_Europe'!D:G,2,FALSE)</f>
        <v>356.21530000000001</v>
      </c>
      <c r="H145" s="4">
        <v>41691</v>
      </c>
      <c r="I145" s="65">
        <f>+VLOOKUP(H145,'Data from AGSI_Europe'!D:G,2,FALSE)</f>
        <v>470.20960000000002</v>
      </c>
      <c r="K145" s="4">
        <v>42056</v>
      </c>
      <c r="L145" s="65">
        <f>+VLOOKUP(K145,'Data from AGSI_Europe'!D:G,2,FALSE)</f>
        <v>400.70229999999998</v>
      </c>
      <c r="N145" s="4">
        <v>42421</v>
      </c>
      <c r="O145" s="65">
        <f>+VLOOKUP(N145,'Data from AGSI_Europe'!D:G,2,FALSE)</f>
        <v>480.22019999999998</v>
      </c>
      <c r="Q145" s="4">
        <v>42787</v>
      </c>
      <c r="R145" s="65">
        <f>+VLOOKUP(Q145,'Data from AGSI_Europe'!D:G,2,FALSE)</f>
        <v>337.94</v>
      </c>
      <c r="T145" s="4">
        <v>43152</v>
      </c>
      <c r="U145" s="65">
        <f>+VLOOKUP(T145,'Data from AGSI_Europe'!D:G,2,FALSE)</f>
        <v>376.54160000000002</v>
      </c>
      <c r="W145" s="4">
        <v>43517</v>
      </c>
      <c r="X145" s="65">
        <f>+VLOOKUP(W145,'Data from AGSI_Europe'!D:G,2,FALSE)</f>
        <v>469.38549999999998</v>
      </c>
      <c r="Z145" s="4">
        <v>43882</v>
      </c>
      <c r="AA145" s="65">
        <f>+VLOOKUP(Z145,'Data from AGSI_Europe'!D:G,2,FALSE)</f>
        <v>699.39880000000005</v>
      </c>
    </row>
    <row r="146" spans="1:33" x14ac:dyDescent="0.25">
      <c r="B146" s="4">
        <v>40961</v>
      </c>
      <c r="C146" s="59">
        <f>+VLOOKUP(B146,'Data from AGSI_Europe'!D:G,2,FALSE)</f>
        <v>348.77440000000001</v>
      </c>
      <c r="E146" s="4">
        <v>41327</v>
      </c>
      <c r="F146" s="65">
        <f>+VLOOKUP(E146,'Data from AGSI_Europe'!D:G,2,FALSE)</f>
        <v>349.9991</v>
      </c>
      <c r="H146" s="4">
        <v>41692</v>
      </c>
      <c r="I146" s="65">
        <f>+VLOOKUP(H146,'Data from AGSI_Europe'!D:G,2,FALSE)</f>
        <v>468.73489999999998</v>
      </c>
      <c r="K146" s="4">
        <v>42057</v>
      </c>
      <c r="L146" s="65">
        <f>+VLOOKUP(K146,'Data from AGSI_Europe'!D:G,2,FALSE)</f>
        <v>395.45170000000002</v>
      </c>
      <c r="N146" s="4">
        <v>42422</v>
      </c>
      <c r="O146" s="65">
        <f>+VLOOKUP(N146,'Data from AGSI_Europe'!D:G,2,FALSE)</f>
        <v>477.64600000000002</v>
      </c>
      <c r="Q146" s="4">
        <v>42788</v>
      </c>
      <c r="R146" s="65">
        <f>+VLOOKUP(Q146,'Data from AGSI_Europe'!D:G,2,FALSE)</f>
        <v>334.99849999999998</v>
      </c>
      <c r="T146" s="4">
        <v>43153</v>
      </c>
      <c r="U146" s="65">
        <f>+VLOOKUP(T146,'Data from AGSI_Europe'!D:G,2,FALSE)</f>
        <v>364.01830000000001</v>
      </c>
      <c r="W146" s="4">
        <v>43518</v>
      </c>
      <c r="X146" s="65">
        <f>+VLOOKUP(W146,'Data from AGSI_Europe'!D:G,2,FALSE)</f>
        <v>470.76159999999999</v>
      </c>
      <c r="Z146" s="4">
        <v>43883</v>
      </c>
      <c r="AA146" s="65">
        <f>+VLOOKUP(Z146,'Data from AGSI_Europe'!D:G,2,FALSE)</f>
        <v>696.93979999999999</v>
      </c>
    </row>
    <row r="147" spans="1:33" x14ac:dyDescent="0.25">
      <c r="B147" s="4">
        <v>40962</v>
      </c>
      <c r="C147" s="59">
        <f>+VLOOKUP(B147,'Data from AGSI_Europe'!D:G,2,FALSE)</f>
        <v>346.9212</v>
      </c>
      <c r="E147" s="4">
        <v>41328</v>
      </c>
      <c r="F147" s="65">
        <f>+VLOOKUP(E147,'Data from AGSI_Europe'!D:G,2,FALSE)</f>
        <v>344.5779</v>
      </c>
      <c r="H147" s="4">
        <v>41693</v>
      </c>
      <c r="I147" s="65">
        <f>+VLOOKUP(H147,'Data from AGSI_Europe'!D:G,2,FALSE)</f>
        <v>467.35930000000002</v>
      </c>
      <c r="K147" s="4">
        <v>42058</v>
      </c>
      <c r="L147" s="65">
        <f>+VLOOKUP(K147,'Data from AGSI_Europe'!D:G,2,FALSE)</f>
        <v>389.64760000000001</v>
      </c>
      <c r="N147" s="4">
        <v>42423</v>
      </c>
      <c r="O147" s="65">
        <f>+VLOOKUP(N147,'Data from AGSI_Europe'!D:G,2,FALSE)</f>
        <v>474.4676</v>
      </c>
      <c r="Q147" s="4">
        <v>42789</v>
      </c>
      <c r="R147" s="65">
        <f>+VLOOKUP(Q147,'Data from AGSI_Europe'!D:G,2,FALSE)</f>
        <v>331.65129999999999</v>
      </c>
      <c r="T147" s="4">
        <v>43154</v>
      </c>
      <c r="U147" s="65">
        <f>+VLOOKUP(T147,'Data from AGSI_Europe'!D:G,2,FALSE)</f>
        <v>360.16930000000002</v>
      </c>
      <c r="W147" s="4">
        <v>43519</v>
      </c>
      <c r="X147" s="65">
        <f>+VLOOKUP(W147,'Data from AGSI_Europe'!D:G,2,FALSE)</f>
        <v>468.7534</v>
      </c>
      <c r="Z147" s="4">
        <v>43884</v>
      </c>
      <c r="AA147" s="65">
        <f>+VLOOKUP(Z147,'Data from AGSI_Europe'!D:G,2,FALSE)</f>
        <v>695.01890000000003</v>
      </c>
    </row>
    <row r="148" spans="1:33" x14ac:dyDescent="0.25">
      <c r="A148" s="20"/>
      <c r="B148" s="21">
        <v>40963</v>
      </c>
      <c r="C148" s="60">
        <f>+VLOOKUP(B148,'Data from AGSI_Europe'!D:G,2,FALSE)</f>
        <v>345.5942</v>
      </c>
      <c r="D148" s="23">
        <f>+C148-C184</f>
        <v>14.320100000000025</v>
      </c>
      <c r="E148" s="21">
        <v>41329</v>
      </c>
      <c r="F148" s="66">
        <f>+VLOOKUP(E148,'Data from AGSI_Europe'!D:G,2,FALSE)</f>
        <v>339.51929999999999</v>
      </c>
      <c r="G148" s="23">
        <f>+F148-F183</f>
        <v>116.74759999999998</v>
      </c>
      <c r="H148" s="21">
        <v>41694</v>
      </c>
      <c r="I148" s="66">
        <f>+VLOOKUP(H148,'Data from AGSI_Europe'!D:G,2,FALSE)</f>
        <v>465.137</v>
      </c>
      <c r="J148" s="23">
        <f>+I148-I183</f>
        <v>31.740799999999979</v>
      </c>
      <c r="K148" s="21">
        <v>42059</v>
      </c>
      <c r="L148" s="66">
        <f>+VLOOKUP(K148,'Data from AGSI_Europe'!D:G,2,FALSE)</f>
        <v>383.79509999999999</v>
      </c>
      <c r="M148" s="23">
        <f>+L148-L183</f>
        <v>109.2423</v>
      </c>
      <c r="N148" s="21">
        <v>42424</v>
      </c>
      <c r="O148" s="66">
        <f>+VLOOKUP(N148,'Data from AGSI_Europe'!D:G,2,FALSE)</f>
        <v>470.56779999999998</v>
      </c>
      <c r="P148" s="23">
        <f>+O148-O183</f>
        <v>106.50659999999999</v>
      </c>
      <c r="Q148" s="21">
        <v>42790</v>
      </c>
      <c r="R148" s="66">
        <f>+VLOOKUP(Q148,'Data from AGSI_Europe'!D:G,2,FALSE)</f>
        <v>327.45069999999998</v>
      </c>
      <c r="S148" s="23">
        <f>+R148-R183</f>
        <v>49.399299999999982</v>
      </c>
      <c r="T148" s="21">
        <v>43155</v>
      </c>
      <c r="U148" s="66">
        <f>+VLOOKUP(T148,'Data from AGSI_Europe'!D:G,2,FALSE)</f>
        <v>353.04809999999998</v>
      </c>
      <c r="W148" s="4">
        <v>43520</v>
      </c>
      <c r="X148" s="65">
        <f>+VLOOKUP(W148,'Data from AGSI_Europe'!D:G,2,FALSE)</f>
        <v>466.7525</v>
      </c>
      <c r="Z148" s="4">
        <v>43885</v>
      </c>
      <c r="AA148" s="65">
        <f>+VLOOKUP(Z148,'Data from AGSI_Europe'!D:G,2,FALSE)</f>
        <v>691.70010000000002</v>
      </c>
      <c r="AD148" s="30" t="s">
        <v>22</v>
      </c>
      <c r="AE148" s="31">
        <f>+AVERAGE(D148,G148,J148,M148,P148,S148)</f>
        <v>71.326116666666664</v>
      </c>
      <c r="AF148" s="32">
        <f>+$U$148-AE148</f>
        <v>281.7219833333333</v>
      </c>
    </row>
    <row r="149" spans="1:33" x14ac:dyDescent="0.25">
      <c r="B149" s="4">
        <v>40964</v>
      </c>
      <c r="C149" s="59">
        <f>+VLOOKUP(B149,'Data from AGSI_Europe'!D:G,2,FALSE)</f>
        <v>345.0111</v>
      </c>
      <c r="E149" s="4">
        <v>41330</v>
      </c>
      <c r="F149" s="65">
        <f>+VLOOKUP(E149,'Data from AGSI_Europe'!D:G,2,FALSE)</f>
        <v>333.83670000000001</v>
      </c>
      <c r="H149" s="4">
        <v>41695</v>
      </c>
      <c r="I149" s="65">
        <f>+VLOOKUP(H149,'Data from AGSI_Europe'!D:G,2,FALSE)</f>
        <v>462.88690000000003</v>
      </c>
      <c r="K149" s="4">
        <v>42060</v>
      </c>
      <c r="L149" s="65">
        <f>+VLOOKUP(K149,'Data from AGSI_Europe'!D:G,2,FALSE)</f>
        <v>378.1456</v>
      </c>
      <c r="N149" s="4">
        <v>42425</v>
      </c>
      <c r="O149" s="65">
        <f>+VLOOKUP(N149,'Data from AGSI_Europe'!D:G,2,FALSE)</f>
        <v>465.99979999999999</v>
      </c>
      <c r="Q149" s="4">
        <v>42791</v>
      </c>
      <c r="R149" s="65">
        <f>+VLOOKUP(Q149,'Data from AGSI_Europe'!D:G,2,FALSE)</f>
        <v>324.3476</v>
      </c>
      <c r="T149" s="4">
        <v>43156</v>
      </c>
      <c r="U149" s="65">
        <f>+VLOOKUP(T149,'Data from AGSI_Europe'!D:G,2,FALSE)</f>
        <v>345.17219999999998</v>
      </c>
      <c r="W149" s="4">
        <v>43521</v>
      </c>
      <c r="X149" s="65">
        <f>+VLOOKUP(W149,'Data from AGSI_Europe'!D:G,2,FALSE)</f>
        <v>463.76510000000002</v>
      </c>
      <c r="Z149" s="4">
        <v>43886</v>
      </c>
      <c r="AA149" s="65">
        <f>+VLOOKUP(Z149,'Data from AGSI_Europe'!D:G,2,FALSE)</f>
        <v>688.22149999999999</v>
      </c>
      <c r="AD149" s="30" t="s">
        <v>23</v>
      </c>
      <c r="AE149" s="31">
        <f>+MIN(D148,G148,J148,M148,P148,S148)</f>
        <v>14.320100000000025</v>
      </c>
      <c r="AF149" s="32">
        <f>+$U$148-AE149</f>
        <v>338.72799999999995</v>
      </c>
    </row>
    <row r="150" spans="1:33" x14ac:dyDescent="0.25">
      <c r="B150" s="4">
        <v>40965</v>
      </c>
      <c r="C150" s="59">
        <f>+VLOOKUP(B150,'Data from AGSI_Europe'!D:G,2,FALSE)</f>
        <v>344.39499999999998</v>
      </c>
      <c r="E150" s="4">
        <v>41331</v>
      </c>
      <c r="F150" s="65">
        <f>+VLOOKUP(E150,'Data from AGSI_Europe'!D:G,2,FALSE)</f>
        <v>328.6968</v>
      </c>
      <c r="H150" s="4">
        <v>41696</v>
      </c>
      <c r="I150" s="65">
        <f>+VLOOKUP(H150,'Data from AGSI_Europe'!D:G,2,FALSE)</f>
        <v>460.53890000000001</v>
      </c>
      <c r="K150" s="4">
        <v>42061</v>
      </c>
      <c r="L150" s="65">
        <f>+VLOOKUP(K150,'Data from AGSI_Europe'!D:G,2,FALSE)</f>
        <v>372.89890000000003</v>
      </c>
      <c r="N150" s="4">
        <v>42426</v>
      </c>
      <c r="O150" s="65">
        <f>+VLOOKUP(N150,'Data from AGSI_Europe'!D:G,2,FALSE)</f>
        <v>461.39920000000001</v>
      </c>
      <c r="Q150" s="4">
        <v>42792</v>
      </c>
      <c r="R150" s="65">
        <f>+VLOOKUP(Q150,'Data from AGSI_Europe'!D:G,2,FALSE)</f>
        <v>322.29199999999997</v>
      </c>
      <c r="T150" s="4">
        <v>43157</v>
      </c>
      <c r="U150" s="65">
        <f>+VLOOKUP(T150,'Data from AGSI_Europe'!D:G,2,FALSE)</f>
        <v>330.99639999999999</v>
      </c>
      <c r="W150" s="4">
        <v>43522</v>
      </c>
      <c r="X150" s="65">
        <f>+VLOOKUP(W150,'Data from AGSI_Europe'!D:G,2,FALSE)</f>
        <v>461.87259999999998</v>
      </c>
      <c r="Z150" s="4">
        <v>43887</v>
      </c>
      <c r="AA150" s="65">
        <f>+VLOOKUP(Z150,'Data from AGSI_Europe'!D:G,2,FALSE)</f>
        <v>682.55780000000004</v>
      </c>
      <c r="AD150" s="30" t="s">
        <v>24</v>
      </c>
      <c r="AE150" s="30">
        <f>+MAX(D148,G148,J148,M148,P148,S148)</f>
        <v>116.74759999999998</v>
      </c>
      <c r="AF150" s="32">
        <f>+$U$148-AE150</f>
        <v>236.3005</v>
      </c>
    </row>
    <row r="151" spans="1:33" x14ac:dyDescent="0.25">
      <c r="B151" s="4">
        <v>40966</v>
      </c>
      <c r="C151" s="59">
        <f>+VLOOKUP(B151,'Data from AGSI_Europe'!D:G,2,FALSE)</f>
        <v>342.7079</v>
      </c>
      <c r="E151" s="4">
        <v>41332</v>
      </c>
      <c r="F151" s="65">
        <f>+VLOOKUP(E151,'Data from AGSI_Europe'!D:G,2,FALSE)</f>
        <v>323.76780000000002</v>
      </c>
      <c r="H151" s="4">
        <v>41697</v>
      </c>
      <c r="I151" s="65">
        <f>+VLOOKUP(H151,'Data from AGSI_Europe'!D:G,2,FALSE)</f>
        <v>458.10050000000001</v>
      </c>
      <c r="K151" s="4">
        <v>42062</v>
      </c>
      <c r="L151" s="65">
        <f>+VLOOKUP(K151,'Data from AGSI_Europe'!D:G,2,FALSE)</f>
        <v>367.57920000000001</v>
      </c>
      <c r="N151" s="4">
        <v>42427</v>
      </c>
      <c r="O151" s="65">
        <f>+VLOOKUP(N151,'Data from AGSI_Europe'!D:G,2,FALSE)</f>
        <v>458.1001</v>
      </c>
      <c r="Q151" s="4">
        <v>42793</v>
      </c>
      <c r="R151" s="65">
        <f>+VLOOKUP(Q151,'Data from AGSI_Europe'!D:G,2,FALSE)</f>
        <v>319.2638</v>
      </c>
      <c r="T151" s="4">
        <v>43158</v>
      </c>
      <c r="U151" s="65">
        <f>+VLOOKUP(T151,'Data from AGSI_Europe'!D:G,2,FALSE)</f>
        <v>320.58629999999999</v>
      </c>
      <c r="W151" s="4">
        <v>43523</v>
      </c>
      <c r="X151" s="65">
        <f>+VLOOKUP(W151,'Data from AGSI_Europe'!D:G,2,FALSE)</f>
        <v>459.92189999999999</v>
      </c>
      <c r="Z151" s="4">
        <v>43888</v>
      </c>
      <c r="AA151" s="65">
        <f>+VLOOKUP(Z151,'Data from AGSI_Europe'!D:G,2,FALSE)</f>
        <v>676.63130000000001</v>
      </c>
    </row>
    <row r="152" spans="1:33" x14ac:dyDescent="0.25">
      <c r="B152" s="4">
        <v>40967</v>
      </c>
      <c r="C152" s="59">
        <f>+VLOOKUP(B152,'Data from AGSI_Europe'!D:G,2,FALSE)</f>
        <v>340.99349999999998</v>
      </c>
      <c r="E152" s="4">
        <v>41333</v>
      </c>
      <c r="F152" s="65">
        <f>+VLOOKUP(E152,'Data from AGSI_Europe'!D:G,2,FALSE)</f>
        <v>319.44659999999999</v>
      </c>
      <c r="H152" s="4">
        <v>41698</v>
      </c>
      <c r="I152" s="65">
        <f>+VLOOKUP(H152,'Data from AGSI_Europe'!D:G,2,FALSE)</f>
        <v>455.47129999999999</v>
      </c>
      <c r="K152" s="4">
        <v>42063</v>
      </c>
      <c r="L152" s="65">
        <f>+VLOOKUP(K152,'Data from AGSI_Europe'!D:G,2,FALSE)</f>
        <v>362.87920000000003</v>
      </c>
      <c r="N152" s="4">
        <v>42428</v>
      </c>
      <c r="O152" s="65">
        <f>+VLOOKUP(N152,'Data from AGSI_Europe'!D:G,2,FALSE)</f>
        <v>455.01429999999999</v>
      </c>
      <c r="Q152" s="4">
        <v>42794</v>
      </c>
      <c r="R152" s="65">
        <f>+VLOOKUP(Q152,'Data from AGSI_Europe'!D:G,2,FALSE)</f>
        <v>315.32530000000003</v>
      </c>
      <c r="T152" s="4">
        <v>43159</v>
      </c>
      <c r="U152" s="65">
        <f>+VLOOKUP(T152,'Data from AGSI_Europe'!D:G,2,FALSE)</f>
        <v>312.3904</v>
      </c>
      <c r="W152" s="4">
        <v>43524</v>
      </c>
      <c r="X152" s="65">
        <f>+VLOOKUP(W152,'Data from AGSI_Europe'!D:G,2,FALSE)</f>
        <v>457.71319999999997</v>
      </c>
      <c r="Z152" s="4">
        <v>43889</v>
      </c>
      <c r="AA152" s="65">
        <f>+VLOOKUP(Z152,'Data from AGSI_Europe'!D:G,2,FALSE)</f>
        <v>671.5829</v>
      </c>
    </row>
    <row r="153" spans="1:33" x14ac:dyDescent="0.25">
      <c r="B153" s="4">
        <v>40968</v>
      </c>
      <c r="C153" s="59">
        <f>+VLOOKUP(B153,'Data from AGSI_Europe'!D:G,2,FALSE)</f>
        <v>339.38990000000001</v>
      </c>
      <c r="E153" s="36">
        <v>41334</v>
      </c>
      <c r="F153" s="67">
        <f>+VLOOKUP(E153,'Data from AGSI_Europe'!D:G,2,FALSE)</f>
        <v>315.76729999999998</v>
      </c>
      <c r="G153" s="37">
        <f>+F153-F183</f>
        <v>92.995599999999968</v>
      </c>
      <c r="H153" s="36">
        <v>41699</v>
      </c>
      <c r="I153" s="67">
        <f>+VLOOKUP(H153,'Data from AGSI_Europe'!D:G,2,FALSE)</f>
        <v>458.23430000000002</v>
      </c>
      <c r="J153" s="37">
        <f>+I153-I183</f>
        <v>24.838099999999997</v>
      </c>
      <c r="K153" s="36">
        <v>42064</v>
      </c>
      <c r="L153" s="67">
        <f>+VLOOKUP(K153,'Data from AGSI_Europe'!D:G,2,FALSE)</f>
        <v>358.92939999999999</v>
      </c>
      <c r="M153" s="37">
        <f>+L153-L183</f>
        <v>84.376599999999996</v>
      </c>
      <c r="N153" s="4">
        <v>42429</v>
      </c>
      <c r="O153" s="65">
        <f>+VLOOKUP(N153,'Data from AGSI_Europe'!D:G,2,FALSE)</f>
        <v>450.56529999999998</v>
      </c>
      <c r="Q153" s="36">
        <v>42795</v>
      </c>
      <c r="R153" s="67">
        <f>+VLOOKUP(Q153,'Data from AGSI_Europe'!D:G,2,FALSE)</f>
        <v>311.72149999999999</v>
      </c>
      <c r="S153" s="37">
        <f>+R153-R183</f>
        <v>33.670099999999991</v>
      </c>
      <c r="T153" s="36">
        <v>43160</v>
      </c>
      <c r="U153" s="67">
        <f>+VLOOKUP(T153,'Data from AGSI_Europe'!D:G,2,FALSE)</f>
        <v>302.54849999999999</v>
      </c>
      <c r="W153" s="4">
        <v>43525</v>
      </c>
      <c r="X153" s="65">
        <f>+VLOOKUP(W153,'Data from AGSI_Europe'!D:G,2,FALSE)</f>
        <v>456.41070000000002</v>
      </c>
      <c r="Z153" s="4">
        <v>43890</v>
      </c>
      <c r="AA153" s="65">
        <f>+VLOOKUP(Z153,'Data from AGSI_Europe'!D:G,2,FALSE)</f>
        <v>669.21400000000006</v>
      </c>
    </row>
    <row r="154" spans="1:33" x14ac:dyDescent="0.25">
      <c r="A154" s="39"/>
      <c r="B154" s="36">
        <v>40969</v>
      </c>
      <c r="C154" s="61">
        <f>+VLOOKUP(B154,'Data from AGSI_Europe'!D:G,2,FALSE)</f>
        <v>338.33940000000001</v>
      </c>
      <c r="D154" s="37">
        <f>+C153-C184</f>
        <v>8.1158000000000357</v>
      </c>
      <c r="E154" s="4">
        <v>41335</v>
      </c>
      <c r="F154" s="65">
        <f>+VLOOKUP(E154,'Data from AGSI_Europe'!D:G,2,FALSE)</f>
        <v>312.91629999999998</v>
      </c>
      <c r="H154" s="4">
        <v>41700</v>
      </c>
      <c r="I154" s="65">
        <f>+VLOOKUP(H154,'Data from AGSI_Europe'!D:G,2,FALSE)</f>
        <v>456.76710000000003</v>
      </c>
      <c r="K154" s="4">
        <v>42065</v>
      </c>
      <c r="L154" s="65">
        <f>+VLOOKUP(K154,'Data from AGSI_Europe'!D:G,2,FALSE)</f>
        <v>354.411</v>
      </c>
      <c r="N154" s="36">
        <v>42430</v>
      </c>
      <c r="O154" s="67">
        <f>+VLOOKUP(N154,'Data from AGSI_Europe'!D:G,2,FALSE)</f>
        <v>444.98149999999998</v>
      </c>
      <c r="P154" s="37">
        <f>+O154-O184</f>
        <v>80.500599999999963</v>
      </c>
      <c r="Q154" s="4">
        <v>42796</v>
      </c>
      <c r="R154" s="65">
        <f>+VLOOKUP(Q154,'Data from AGSI_Europe'!D:G,2,FALSE)</f>
        <v>308.48450000000003</v>
      </c>
      <c r="T154" s="4">
        <v>43161</v>
      </c>
      <c r="U154" s="65">
        <f>+VLOOKUP(T154,'Data from AGSI_Europe'!D:G,2,FALSE)</f>
        <v>293.21469999999999</v>
      </c>
      <c r="W154" s="4">
        <v>43526</v>
      </c>
      <c r="X154" s="65">
        <f>+VLOOKUP(W154,'Data from AGSI_Europe'!D:G,2,FALSE)</f>
        <v>456.71960000000001</v>
      </c>
      <c r="Z154" s="4">
        <v>43891</v>
      </c>
      <c r="AA154" s="65">
        <f>+VLOOKUP(Z154,'Data from AGSI_Europe'!D:G,2,FALSE)</f>
        <v>667.30840000000001</v>
      </c>
    </row>
    <row r="155" spans="1:33" x14ac:dyDescent="0.25">
      <c r="A155" s="24"/>
      <c r="B155" s="25">
        <v>40970</v>
      </c>
      <c r="C155" s="62">
        <f>+VLOOKUP(B155,'Data from AGSI_Europe'!D:G,2,FALSE)</f>
        <v>337.5154</v>
      </c>
      <c r="D155" s="24"/>
      <c r="E155" s="36">
        <v>41336</v>
      </c>
      <c r="F155" s="67">
        <f>+VLOOKUP(E155,'Data from AGSI_Europe'!D:G,2,FALSE)</f>
        <v>310.07150000000001</v>
      </c>
      <c r="G155" s="37">
        <f>+F155-F183</f>
        <v>87.299800000000005</v>
      </c>
      <c r="H155" s="36">
        <v>41701</v>
      </c>
      <c r="I155" s="67">
        <f>+VLOOKUP(H155,'Data from AGSI_Europe'!D:G,2,FALSE)</f>
        <v>454.56279999999998</v>
      </c>
      <c r="J155" s="37">
        <f>+I155-I183</f>
        <v>21.16659999999996</v>
      </c>
      <c r="K155" s="36">
        <v>42066</v>
      </c>
      <c r="L155" s="67">
        <f>+VLOOKUP(K155,'Data from AGSI_Europe'!D:G,2,FALSE)</f>
        <v>349.298</v>
      </c>
      <c r="M155" s="37">
        <f>+L155-L183</f>
        <v>74.745200000000011</v>
      </c>
      <c r="N155" s="25">
        <v>42431</v>
      </c>
      <c r="O155" s="68">
        <f>+VLOOKUP(N155,'Data from AGSI_Europe'!D:G,2,FALSE)</f>
        <v>441.28230000000002</v>
      </c>
      <c r="P155" s="24"/>
      <c r="Q155" s="36">
        <v>42797</v>
      </c>
      <c r="R155" s="67">
        <f>+VLOOKUP(Q155,'Data from AGSI_Europe'!D:G,2,FALSE)</f>
        <v>305.70510000000002</v>
      </c>
      <c r="S155" s="37">
        <f>+R155-R183</f>
        <v>27.653700000000015</v>
      </c>
      <c r="T155" s="36">
        <v>43162</v>
      </c>
      <c r="U155" s="67">
        <f>+VLOOKUP(T155,'Data from AGSI_Europe'!D:G,2,FALSE)</f>
        <v>285.79930000000002</v>
      </c>
      <c r="V155" s="38"/>
      <c r="W155" s="4">
        <v>43527</v>
      </c>
      <c r="X155" s="65">
        <f>+VLOOKUP(W155,'Data from AGSI_Europe'!D:G,2,FALSE)</f>
        <v>457.0745</v>
      </c>
      <c r="Z155" s="4">
        <v>43892</v>
      </c>
      <c r="AA155" s="65">
        <f>+VLOOKUP(Z155,'Data from AGSI_Europe'!D:G,2,FALSE)</f>
        <v>662.47559999999999</v>
      </c>
      <c r="AD155" s="30" t="s">
        <v>22</v>
      </c>
      <c r="AE155" s="31">
        <f>+AVERAGE(D156,G155,J155,M155,P156,S155)</f>
        <v>48.189033333333334</v>
      </c>
      <c r="AF155" s="32">
        <f>+$U$155-AE155</f>
        <v>237.61026666666669</v>
      </c>
      <c r="AG155" s="33">
        <f>+AE155/$U$155</f>
        <v>0.16861144633081093</v>
      </c>
    </row>
    <row r="156" spans="1:33" x14ac:dyDescent="0.25">
      <c r="A156" s="39"/>
      <c r="B156" s="36">
        <v>40971</v>
      </c>
      <c r="C156" s="61">
        <f>+VLOOKUP(B156,'Data from AGSI_Europe'!D:G,2,FALSE)</f>
        <v>337.10640000000001</v>
      </c>
      <c r="D156" s="37">
        <f>+C156-C184</f>
        <v>5.832300000000032</v>
      </c>
      <c r="E156" s="4">
        <v>41337</v>
      </c>
      <c r="F156" s="65">
        <f>+VLOOKUP(E156,'Data from AGSI_Europe'!D:G,2,FALSE)</f>
        <v>306.75909999999999</v>
      </c>
      <c r="H156" s="4">
        <v>41702</v>
      </c>
      <c r="I156" s="65">
        <f>+VLOOKUP(H156,'Data from AGSI_Europe'!D:G,2,FALSE)</f>
        <v>452.06610000000001</v>
      </c>
      <c r="K156" s="4">
        <v>42067</v>
      </c>
      <c r="L156" s="65">
        <f>+VLOOKUP(K156,'Data from AGSI_Europe'!D:G,2,FALSE)</f>
        <v>344.08789999999999</v>
      </c>
      <c r="N156" s="36">
        <v>42432</v>
      </c>
      <c r="O156" s="67">
        <f>+VLOOKUP(N156,'Data from AGSI_Europe'!D:G,2,FALSE)</f>
        <v>436.91750000000002</v>
      </c>
      <c r="P156" s="37">
        <f>+O156-O184</f>
        <v>72.436599999999999</v>
      </c>
      <c r="Q156" s="4">
        <v>42798</v>
      </c>
      <c r="R156" s="65">
        <f>+VLOOKUP(Q156,'Data from AGSI_Europe'!D:G,2,FALSE)</f>
        <v>304.74450000000002</v>
      </c>
      <c r="T156" s="4">
        <v>43163</v>
      </c>
      <c r="U156" s="65">
        <f>+VLOOKUP(T156,'Data from AGSI_Europe'!D:G,2,FALSE)</f>
        <v>280.20139999999998</v>
      </c>
      <c r="W156" s="4">
        <v>43528</v>
      </c>
      <c r="X156" s="65">
        <f>+VLOOKUP(W156,'Data from AGSI_Europe'!D:G,2,FALSE)</f>
        <v>456.16699999999997</v>
      </c>
      <c r="Z156" s="4">
        <v>43893</v>
      </c>
      <c r="AA156" s="65">
        <f>+VLOOKUP(Z156,'Data from AGSI_Europe'!D:G,2,FALSE)</f>
        <v>657.81939999999997</v>
      </c>
      <c r="AD156" s="30" t="s">
        <v>23</v>
      </c>
      <c r="AE156" s="31">
        <f>+MIN(D156,G155,J155,M155,P156,S155)</f>
        <v>5.832300000000032</v>
      </c>
      <c r="AF156" s="32">
        <f>+$U$155-AE156</f>
        <v>279.96699999999998</v>
      </c>
      <c r="AG156" s="33">
        <f>+AE156/$U$155</f>
        <v>2.0406977903724859E-2</v>
      </c>
    </row>
    <row r="157" spans="1:33" x14ac:dyDescent="0.25">
      <c r="B157" s="4">
        <v>40972</v>
      </c>
      <c r="C157" s="59">
        <f>+VLOOKUP(B157,'Data from AGSI_Europe'!D:G,2,FALSE)</f>
        <v>336.56139999999999</v>
      </c>
      <c r="E157" s="4">
        <v>41338</v>
      </c>
      <c r="F157" s="65">
        <f>+VLOOKUP(E157,'Data from AGSI_Europe'!D:G,2,FALSE)</f>
        <v>303.98849999999999</v>
      </c>
      <c r="H157" s="4">
        <v>41703</v>
      </c>
      <c r="I157" s="65">
        <f>+VLOOKUP(H157,'Data from AGSI_Europe'!D:G,2,FALSE)</f>
        <v>450.10340000000002</v>
      </c>
      <c r="K157" s="4">
        <v>42068</v>
      </c>
      <c r="L157" s="65">
        <f>+VLOOKUP(K157,'Data from AGSI_Europe'!D:G,2,FALSE)</f>
        <v>339.05810000000002</v>
      </c>
      <c r="N157" s="4">
        <v>42433</v>
      </c>
      <c r="O157" s="65">
        <f>+VLOOKUP(N157,'Data from AGSI_Europe'!D:G,2,FALSE)</f>
        <v>432.46129999999999</v>
      </c>
      <c r="Q157" s="4">
        <v>42799</v>
      </c>
      <c r="R157" s="65">
        <f>+VLOOKUP(Q157,'Data from AGSI_Europe'!D:G,2,FALSE)</f>
        <v>303.63420000000002</v>
      </c>
      <c r="T157" s="4">
        <v>43164</v>
      </c>
      <c r="U157" s="65">
        <f>+VLOOKUP(T157,'Data from AGSI_Europe'!D:G,2,FALSE)</f>
        <v>274.11320000000001</v>
      </c>
      <c r="W157" s="4">
        <v>43529</v>
      </c>
      <c r="X157" s="65">
        <f>+VLOOKUP(W157,'Data from AGSI_Europe'!D:G,2,FALSE)</f>
        <v>454.81830000000002</v>
      </c>
      <c r="Z157" s="4">
        <v>43894</v>
      </c>
      <c r="AA157" s="65">
        <f>+VLOOKUP(Z157,'Data from AGSI_Europe'!D:G,2,FALSE)</f>
        <v>652.73559999999998</v>
      </c>
      <c r="AD157" s="30" t="s">
        <v>24</v>
      </c>
      <c r="AE157" s="30">
        <f>+MAX(D156,G155,J155,M155,P156,S155)</f>
        <v>87.299800000000005</v>
      </c>
      <c r="AF157" s="32">
        <f>+$U$155-AE157</f>
        <v>198.49950000000001</v>
      </c>
      <c r="AG157" s="33">
        <f>+AE157/$U$155</f>
        <v>0.30545841084985165</v>
      </c>
    </row>
    <row r="158" spans="1:33" x14ac:dyDescent="0.25">
      <c r="B158" s="4">
        <v>40973</v>
      </c>
      <c r="C158" s="59">
        <f>+VLOOKUP(B158,'Data from AGSI_Europe'!D:G,2,FALSE)</f>
        <v>334.90320000000003</v>
      </c>
      <c r="E158" s="4">
        <v>41339</v>
      </c>
      <c r="F158" s="65">
        <f>+VLOOKUP(E158,'Data from AGSI_Europe'!D:G,2,FALSE)</f>
        <v>301.61009999999999</v>
      </c>
      <c r="H158" s="4">
        <v>41704</v>
      </c>
      <c r="I158" s="65">
        <f>+VLOOKUP(H158,'Data from AGSI_Europe'!D:G,2,FALSE)</f>
        <v>448.28640000000001</v>
      </c>
      <c r="K158" s="4">
        <v>42069</v>
      </c>
      <c r="L158" s="65">
        <f>+VLOOKUP(K158,'Data from AGSI_Europe'!D:G,2,FALSE)</f>
        <v>335.16320000000002</v>
      </c>
      <c r="N158" s="4">
        <v>42434</v>
      </c>
      <c r="O158" s="65">
        <f>+VLOOKUP(N158,'Data from AGSI_Europe'!D:G,2,FALSE)</f>
        <v>429.02609999999999</v>
      </c>
      <c r="Q158" s="4">
        <v>42800</v>
      </c>
      <c r="R158" s="65">
        <f>+VLOOKUP(Q158,'Data from AGSI_Europe'!D:G,2,FALSE)</f>
        <v>300.6474</v>
      </c>
      <c r="T158" s="4">
        <v>43165</v>
      </c>
      <c r="U158" s="65">
        <f>+VLOOKUP(T158,'Data from AGSI_Europe'!D:G,2,FALSE)</f>
        <v>268.59199999999998</v>
      </c>
      <c r="W158" s="4">
        <v>43530</v>
      </c>
      <c r="X158" s="65">
        <f>+VLOOKUP(W158,'Data from AGSI_Europe'!D:G,2,FALSE)</f>
        <v>453.80900000000003</v>
      </c>
      <c r="Z158" s="4">
        <v>43895</v>
      </c>
      <c r="AA158" s="65">
        <f>+VLOOKUP(Z158,'Data from AGSI_Europe'!D:G,2,FALSE)</f>
        <v>648.02660000000003</v>
      </c>
    </row>
    <row r="159" spans="1:33" x14ac:dyDescent="0.25">
      <c r="B159" s="4">
        <v>40974</v>
      </c>
      <c r="C159" s="59">
        <f>+VLOOKUP(B159,'Data from AGSI_Europe'!D:G,2,FALSE)</f>
        <v>332.80619999999999</v>
      </c>
      <c r="E159" s="4">
        <v>41340</v>
      </c>
      <c r="F159" s="65">
        <f>+VLOOKUP(E159,'Data from AGSI_Europe'!D:G,2,FALSE)</f>
        <v>299.697</v>
      </c>
      <c r="H159" s="4">
        <v>41705</v>
      </c>
      <c r="I159" s="65">
        <f>+VLOOKUP(H159,'Data from AGSI_Europe'!D:G,2,FALSE)</f>
        <v>447.0061</v>
      </c>
      <c r="K159" s="4">
        <v>42070</v>
      </c>
      <c r="L159" s="65">
        <f>+VLOOKUP(K159,'Data from AGSI_Europe'!D:G,2,FALSE)</f>
        <v>332.601</v>
      </c>
      <c r="N159" s="4">
        <v>42435</v>
      </c>
      <c r="O159" s="65">
        <f>+VLOOKUP(N159,'Data from AGSI_Europe'!D:G,2,FALSE)</f>
        <v>425.77530000000002</v>
      </c>
      <c r="Q159" s="4">
        <v>42801</v>
      </c>
      <c r="R159" s="65">
        <f>+VLOOKUP(Q159,'Data from AGSI_Europe'!D:G,2,FALSE)</f>
        <v>296.83769999999998</v>
      </c>
      <c r="T159" s="4">
        <v>43166</v>
      </c>
      <c r="U159" s="65">
        <f>+VLOOKUP(T159,'Data from AGSI_Europe'!D:G,2,FALSE)</f>
        <v>258.8775</v>
      </c>
      <c r="W159" s="4">
        <v>43531</v>
      </c>
      <c r="X159" s="65">
        <f>+VLOOKUP(W159,'Data from AGSI_Europe'!D:G,2,FALSE)</f>
        <v>453.30329999999998</v>
      </c>
      <c r="Z159" s="4">
        <v>43896</v>
      </c>
      <c r="AA159" s="65">
        <f>+VLOOKUP(Z159,'Data from AGSI_Europe'!D:G,2,FALSE)</f>
        <v>644.01559999999995</v>
      </c>
    </row>
    <row r="160" spans="1:33" x14ac:dyDescent="0.25">
      <c r="B160" s="4">
        <v>40975</v>
      </c>
      <c r="C160" s="59">
        <f>+VLOOKUP(B160,'Data from AGSI_Europe'!D:G,2,FALSE)</f>
        <v>329.95600000000002</v>
      </c>
      <c r="E160" s="4">
        <v>41341</v>
      </c>
      <c r="F160" s="65">
        <f>+VLOOKUP(E160,'Data from AGSI_Europe'!D:G,2,FALSE)</f>
        <v>298.12740000000002</v>
      </c>
      <c r="H160" s="4">
        <v>41706</v>
      </c>
      <c r="I160" s="65">
        <f>+VLOOKUP(H160,'Data from AGSI_Europe'!D:G,2,FALSE)</f>
        <v>446.351</v>
      </c>
      <c r="K160" s="4">
        <v>42071</v>
      </c>
      <c r="L160" s="65">
        <f>+VLOOKUP(K160,'Data from AGSI_Europe'!D:G,2,FALSE)</f>
        <v>330.63940000000002</v>
      </c>
      <c r="N160" s="4">
        <v>42436</v>
      </c>
      <c r="O160" s="65">
        <f>+VLOOKUP(N160,'Data from AGSI_Europe'!D:G,2,FALSE)</f>
        <v>420.94049999999999</v>
      </c>
      <c r="Q160" s="4">
        <v>42802</v>
      </c>
      <c r="R160" s="65">
        <f>+VLOOKUP(Q160,'Data from AGSI_Europe'!D:G,2,FALSE)</f>
        <v>294.0027</v>
      </c>
      <c r="T160" s="4">
        <v>43167</v>
      </c>
      <c r="U160" s="65">
        <f>+VLOOKUP(T160,'Data from AGSI_Europe'!D:G,2,FALSE)</f>
        <v>258.54919999999998</v>
      </c>
      <c r="W160" s="4">
        <v>43532</v>
      </c>
      <c r="X160" s="65">
        <f>+VLOOKUP(W160,'Data from AGSI_Europe'!D:G,2,FALSE)</f>
        <v>452.37970000000001</v>
      </c>
      <c r="Z160" s="4">
        <v>43897</v>
      </c>
      <c r="AA160" s="65">
        <f>+VLOOKUP(Z160,'Data from AGSI_Europe'!D:G,2,FALSE)</f>
        <v>641.98099999999999</v>
      </c>
    </row>
    <row r="161" spans="1:33" x14ac:dyDescent="0.25">
      <c r="B161" s="4">
        <v>40976</v>
      </c>
      <c r="C161" s="59">
        <f>+VLOOKUP(B161,'Data from AGSI_Europe'!D:G,2,FALSE)</f>
        <v>328.31310000000002</v>
      </c>
      <c r="E161" s="4">
        <v>41342</v>
      </c>
      <c r="F161" s="65">
        <f>+VLOOKUP(E161,'Data from AGSI_Europe'!D:G,2,FALSE)</f>
        <v>297.01179999999999</v>
      </c>
      <c r="H161" s="4">
        <v>41707</v>
      </c>
      <c r="I161" s="65">
        <f>+VLOOKUP(H161,'Data from AGSI_Europe'!D:G,2,FALSE)</f>
        <v>446.07220000000001</v>
      </c>
      <c r="K161" s="4">
        <v>42072</v>
      </c>
      <c r="L161" s="65">
        <f>+VLOOKUP(K161,'Data from AGSI_Europe'!D:G,2,FALSE)</f>
        <v>327.71269999999998</v>
      </c>
      <c r="N161" s="4">
        <v>42437</v>
      </c>
      <c r="O161" s="65">
        <f>+VLOOKUP(N161,'Data from AGSI_Europe'!D:G,2,FALSE)</f>
        <v>416.28579999999999</v>
      </c>
      <c r="Q161" s="4">
        <v>42803</v>
      </c>
      <c r="R161" s="65">
        <f>+VLOOKUP(Q161,'Data from AGSI_Europe'!D:G,2,FALSE)</f>
        <v>292.0172</v>
      </c>
      <c r="T161" s="4">
        <v>43168</v>
      </c>
      <c r="U161" s="65">
        <f>+VLOOKUP(T161,'Data from AGSI_Europe'!D:G,2,FALSE)</f>
        <v>254.67570000000001</v>
      </c>
      <c r="W161" s="4">
        <v>43533</v>
      </c>
      <c r="X161" s="65">
        <f>+VLOOKUP(W161,'Data from AGSI_Europe'!D:G,2,FALSE)</f>
        <v>452.6927</v>
      </c>
      <c r="Z161" s="4">
        <v>43898</v>
      </c>
      <c r="AA161" s="65">
        <f>+VLOOKUP(Z161,'Data from AGSI_Europe'!D:G,2,FALSE)</f>
        <v>640.28480000000002</v>
      </c>
    </row>
    <row r="162" spans="1:33" x14ac:dyDescent="0.25">
      <c r="B162" s="4">
        <v>40977</v>
      </c>
      <c r="C162" s="62">
        <f>+VLOOKUP(B162,'Data from AGSI_Europe'!D:G,2,FALSE)</f>
        <v>327.10039999999998</v>
      </c>
      <c r="D162" s="24"/>
      <c r="E162" s="25">
        <v>41343</v>
      </c>
      <c r="F162" s="68">
        <f>+VLOOKUP(E162,'Data from AGSI_Europe'!D:G,2,FALSE)</f>
        <v>295.49950000000001</v>
      </c>
      <c r="G162" s="42"/>
      <c r="H162" s="25">
        <v>41708</v>
      </c>
      <c r="I162" s="68">
        <f>+VLOOKUP(H162,'Data from AGSI_Europe'!D:G,2,FALSE)</f>
        <v>445.1146</v>
      </c>
      <c r="J162" s="42"/>
      <c r="K162" s="25">
        <v>42073</v>
      </c>
      <c r="L162" s="68">
        <f>+VLOOKUP(K162,'Data from AGSI_Europe'!D:G,2,FALSE)</f>
        <v>325.21609999999998</v>
      </c>
      <c r="M162" s="42"/>
      <c r="N162" s="25">
        <v>42438</v>
      </c>
      <c r="O162" s="68">
        <f>+VLOOKUP(N162,'Data from AGSI_Europe'!D:G,2,FALSE)</f>
        <v>411.8218</v>
      </c>
      <c r="P162" s="24"/>
      <c r="Q162" s="25">
        <v>42804</v>
      </c>
      <c r="R162" s="68">
        <f>+VLOOKUP(Q162,'Data from AGSI_Europe'!D:G,2,FALSE)</f>
        <v>290.37029999999999</v>
      </c>
      <c r="S162" s="42"/>
      <c r="T162" s="25">
        <v>43169</v>
      </c>
      <c r="U162" s="75">
        <f>+VLOOKUP(T162,'Data from AGSI_Europe'!D:G,2,FALSE)</f>
        <v>253.2354</v>
      </c>
      <c r="V162" s="24"/>
      <c r="W162" s="4">
        <v>43534</v>
      </c>
      <c r="X162" s="65">
        <f>+VLOOKUP(W162,'Data from AGSI_Europe'!D:G,2,FALSE)</f>
        <v>452.92360000000002</v>
      </c>
      <c r="Z162" s="4">
        <v>43899</v>
      </c>
      <c r="AA162" s="65">
        <f>+VLOOKUP(Z162,'Data from AGSI_Europe'!D:G,2,FALSE)</f>
        <v>636.50459999999998</v>
      </c>
      <c r="AD162" s="24"/>
      <c r="AE162" s="43"/>
      <c r="AF162" s="44"/>
      <c r="AG162" s="45"/>
    </row>
    <row r="163" spans="1:33" x14ac:dyDescent="0.25">
      <c r="A163" s="24"/>
      <c r="B163" s="25">
        <v>40978</v>
      </c>
      <c r="C163" s="62">
        <f>+VLOOKUP(B163,'Data from AGSI_Europe'!D:G,2,FALSE)</f>
        <v>326.5104</v>
      </c>
      <c r="D163" s="24"/>
      <c r="E163" s="36">
        <v>41344</v>
      </c>
      <c r="F163" s="67">
        <f>+VLOOKUP(E163,'Data from AGSI_Europe'!D:G,2,FALSE)</f>
        <v>292.33159999999998</v>
      </c>
      <c r="G163" s="37">
        <f>+F163-F183</f>
        <v>69.559899999999971</v>
      </c>
      <c r="H163" s="36">
        <v>41709</v>
      </c>
      <c r="I163" s="67">
        <f>+VLOOKUP(H163,'Data from AGSI_Europe'!D:G,2,FALSE)</f>
        <v>443.86360000000002</v>
      </c>
      <c r="J163" s="37">
        <f>+I163-I183</f>
        <v>10.467399999999998</v>
      </c>
      <c r="K163" s="36">
        <v>42074</v>
      </c>
      <c r="L163" s="67">
        <f>+VLOOKUP(K163,'Data from AGSI_Europe'!D:G,2,FALSE)</f>
        <v>322.48540000000003</v>
      </c>
      <c r="M163" s="37">
        <f>+L163-L183</f>
        <v>47.932600000000036</v>
      </c>
      <c r="N163" s="25">
        <v>42439</v>
      </c>
      <c r="O163" s="68">
        <f>+VLOOKUP(N163,'Data from AGSI_Europe'!D:G,2,FALSE)</f>
        <v>407.59370000000001</v>
      </c>
      <c r="P163" s="24"/>
      <c r="Q163" s="36">
        <v>42805</v>
      </c>
      <c r="R163" s="67">
        <f>+VLOOKUP(Q163,'Data from AGSI_Europe'!D:G,2,FALSE)</f>
        <v>289.81569999999999</v>
      </c>
      <c r="S163" s="37">
        <f>+R163-R183</f>
        <v>11.764299999999992</v>
      </c>
      <c r="T163" s="36">
        <v>43170</v>
      </c>
      <c r="U163" s="67">
        <f>+VLOOKUP(T163,'Data from AGSI_Europe'!D:G,2,FALSE)</f>
        <v>252.42869999999999</v>
      </c>
      <c r="W163" s="4">
        <v>43535</v>
      </c>
      <c r="X163" s="65">
        <f>+VLOOKUP(W163,'Data from AGSI_Europe'!D:G,2,FALSE)</f>
        <v>451.12810000000002</v>
      </c>
      <c r="Z163" s="4">
        <v>43900</v>
      </c>
      <c r="AA163" s="65">
        <f>+VLOOKUP(Z163,'Data from AGSI_Europe'!D:G,2,FALSE)</f>
        <v>633.7826</v>
      </c>
      <c r="AD163" s="30" t="s">
        <v>22</v>
      </c>
      <c r="AE163" s="31">
        <f>+AVERAGE(D164,G163,J163,M163,P164,S163)</f>
        <v>28.968566666666664</v>
      </c>
      <c r="AF163" s="32">
        <f>+$U$162-AE163</f>
        <v>224.26683333333332</v>
      </c>
      <c r="AG163" s="33">
        <f>+AE163/$U$163</f>
        <v>0.11475940202784654</v>
      </c>
    </row>
    <row r="164" spans="1:33" x14ac:dyDescent="0.25">
      <c r="A164" s="39"/>
      <c r="B164" s="36">
        <v>40979</v>
      </c>
      <c r="C164" s="61">
        <f>+VLOOKUP(B164,'Data from AGSI_Europe'!D:G,2,FALSE)</f>
        <v>326.19110000000001</v>
      </c>
      <c r="D164" s="37">
        <f>+C164-C184</f>
        <v>-5.08299999999997</v>
      </c>
      <c r="E164" s="4">
        <v>41345</v>
      </c>
      <c r="F164" s="65">
        <f>+VLOOKUP(E164,'Data from AGSI_Europe'!D:G,2,FALSE)</f>
        <v>288.21370000000002</v>
      </c>
      <c r="H164" s="4">
        <v>41710</v>
      </c>
      <c r="I164" s="65">
        <f>+VLOOKUP(H164,'Data from AGSI_Europe'!D:G,2,FALSE)</f>
        <v>442.66410000000002</v>
      </c>
      <c r="K164" s="4">
        <v>42075</v>
      </c>
      <c r="L164" s="65">
        <f>+VLOOKUP(K164,'Data from AGSI_Europe'!D:G,2,FALSE)</f>
        <v>319.39409999999998</v>
      </c>
      <c r="N164" s="36">
        <v>42440</v>
      </c>
      <c r="O164" s="67">
        <f>+VLOOKUP(N164,'Data from AGSI_Europe'!D:G,2,FALSE)</f>
        <v>403.65109999999999</v>
      </c>
      <c r="P164" s="37">
        <f>+O164-O184</f>
        <v>39.170199999999966</v>
      </c>
      <c r="Q164" s="4">
        <v>42806</v>
      </c>
      <c r="R164" s="65">
        <f>+VLOOKUP(Q164,'Data from AGSI_Europe'!D:G,2,FALSE)</f>
        <v>289.38749999999999</v>
      </c>
      <c r="T164" s="4">
        <v>43171</v>
      </c>
      <c r="U164" s="65">
        <f>+VLOOKUP(T164,'Data from AGSI_Europe'!D:G,2,FALSE)</f>
        <v>248.53149999999999</v>
      </c>
      <c r="W164" s="4">
        <v>43536</v>
      </c>
      <c r="X164" s="65">
        <f>+VLOOKUP(W164,'Data from AGSI_Europe'!D:G,2,FALSE)</f>
        <v>448.77260000000001</v>
      </c>
      <c r="Z164" s="4">
        <v>43901</v>
      </c>
      <c r="AA164" s="65">
        <f>+VLOOKUP(Z164,'Data from AGSI_Europe'!D:G,2,FALSE)</f>
        <v>632.11360000000002</v>
      </c>
      <c r="AD164" s="30" t="s">
        <v>23</v>
      </c>
      <c r="AE164" s="31">
        <f>+MIN(D164,G163,J163,M163,P164,S163)</f>
        <v>-5.08299999999997</v>
      </c>
      <c r="AF164" s="32">
        <f>+$U$162-AE164</f>
        <v>258.3184</v>
      </c>
      <c r="AG164" s="33">
        <f>+AE164/$U$163</f>
        <v>-2.0136379104277645E-2</v>
      </c>
    </row>
    <row r="165" spans="1:33" x14ac:dyDescent="0.25">
      <c r="B165" s="4">
        <v>40980</v>
      </c>
      <c r="C165" s="59">
        <f>+VLOOKUP(B165,'Data from AGSI_Europe'!D:G,2,FALSE)</f>
        <v>325.31240000000003</v>
      </c>
      <c r="E165" s="4">
        <v>41346</v>
      </c>
      <c r="F165" s="65">
        <f>+VLOOKUP(E165,'Data from AGSI_Europe'!D:G,2,FALSE)</f>
        <v>283.5557</v>
      </c>
      <c r="H165" s="4">
        <v>41711</v>
      </c>
      <c r="I165" s="65">
        <f>+VLOOKUP(H165,'Data from AGSI_Europe'!D:G,2,FALSE)</f>
        <v>437.94540000000001</v>
      </c>
      <c r="K165" s="4">
        <v>42076</v>
      </c>
      <c r="L165" s="65">
        <f>+VLOOKUP(K165,'Data from AGSI_Europe'!D:G,2,FALSE)</f>
        <v>316.24340000000001</v>
      </c>
      <c r="N165" s="4">
        <v>42441</v>
      </c>
      <c r="O165" s="65">
        <f>+VLOOKUP(N165,'Data from AGSI_Europe'!D:G,2,FALSE)</f>
        <v>401.1465</v>
      </c>
      <c r="Q165" s="4">
        <v>42807</v>
      </c>
      <c r="R165" s="65">
        <f>+VLOOKUP(Q165,'Data from AGSI_Europe'!D:G,2,FALSE)</f>
        <v>287.03309999999999</v>
      </c>
      <c r="T165" s="4">
        <v>43172</v>
      </c>
      <c r="U165" s="65">
        <f>+VLOOKUP(T165,'Data from AGSI_Europe'!D:G,2,FALSE)</f>
        <v>247.5701</v>
      </c>
      <c r="W165" s="4">
        <v>43537</v>
      </c>
      <c r="X165" s="65">
        <f>+VLOOKUP(W165,'Data from AGSI_Europe'!D:G,2,FALSE)</f>
        <v>446.5564</v>
      </c>
      <c r="Z165" s="4">
        <v>43902</v>
      </c>
      <c r="AA165" s="65">
        <f>+VLOOKUP(Z165,'Data from AGSI_Europe'!D:G,2,FALSE)</f>
        <v>630.59169999999995</v>
      </c>
      <c r="AD165" s="30" t="s">
        <v>24</v>
      </c>
      <c r="AE165" s="30">
        <f>+MAX(D164,G163,J163,M163,P164,S163)</f>
        <v>69.559899999999971</v>
      </c>
      <c r="AF165" s="32">
        <f>+$U$162-AE165</f>
        <v>183.67550000000003</v>
      </c>
      <c r="AG165" s="33">
        <f>+AE165/$U$163</f>
        <v>0.27556256479552432</v>
      </c>
    </row>
    <row r="166" spans="1:33" x14ac:dyDescent="0.25">
      <c r="B166" s="4">
        <v>40981</v>
      </c>
      <c r="C166" s="59">
        <f>+VLOOKUP(B166,'Data from AGSI_Europe'!D:G,2,FALSE)</f>
        <v>324.66370000000001</v>
      </c>
      <c r="E166" s="4">
        <v>41347</v>
      </c>
      <c r="F166" s="65">
        <f>+VLOOKUP(E166,'Data from AGSI_Europe'!D:G,2,FALSE)</f>
        <v>278.67930000000001</v>
      </c>
      <c r="H166" s="4">
        <v>41712</v>
      </c>
      <c r="I166" s="65">
        <f>+VLOOKUP(H166,'Data from AGSI_Europe'!D:G,2,FALSE)</f>
        <v>437.43049999999999</v>
      </c>
      <c r="K166" s="4">
        <v>42077</v>
      </c>
      <c r="L166" s="65">
        <f>+VLOOKUP(K166,'Data from AGSI_Europe'!D:G,2,FALSE)</f>
        <v>313.28440000000001</v>
      </c>
      <c r="N166" s="4">
        <v>42442</v>
      </c>
      <c r="O166" s="65">
        <f>+VLOOKUP(N166,'Data from AGSI_Europe'!D:G,2,FALSE)</f>
        <v>398.68880000000001</v>
      </c>
      <c r="Q166" s="4">
        <v>42808</v>
      </c>
      <c r="R166" s="65">
        <f>+VLOOKUP(Q166,'Data from AGSI_Europe'!D:G,2,FALSE)</f>
        <v>285.04669999999999</v>
      </c>
      <c r="T166" s="4">
        <v>43173</v>
      </c>
      <c r="U166" s="65">
        <f>+VLOOKUP(T166,'Data from AGSI_Europe'!D:G,2,FALSE)</f>
        <v>245.21619999999999</v>
      </c>
      <c r="W166" s="4">
        <v>43538</v>
      </c>
      <c r="X166" s="65">
        <f>+VLOOKUP(W166,'Data from AGSI_Europe'!D:G,2,FALSE)</f>
        <v>444.8039</v>
      </c>
      <c r="Z166" s="4">
        <v>43903</v>
      </c>
      <c r="AA166" s="65">
        <f>+VLOOKUP(Z166,'Data from AGSI_Europe'!D:G,2,FALSE)</f>
        <v>627.95190000000002</v>
      </c>
    </row>
    <row r="167" spans="1:33" x14ac:dyDescent="0.25">
      <c r="B167" s="4">
        <v>40982</v>
      </c>
      <c r="C167" s="59">
        <f>+VLOOKUP(B167,'Data from AGSI_Europe'!D:G,2,FALSE)</f>
        <v>324.01830000000001</v>
      </c>
      <c r="E167" s="4">
        <v>41348</v>
      </c>
      <c r="F167" s="65">
        <f>+VLOOKUP(E167,'Data from AGSI_Europe'!D:G,2,FALSE)</f>
        <v>274.08120000000002</v>
      </c>
      <c r="H167" s="4">
        <v>41713</v>
      </c>
      <c r="I167" s="65">
        <f>+VLOOKUP(H167,'Data from AGSI_Europe'!D:G,2,FALSE)</f>
        <v>437.52440000000001</v>
      </c>
      <c r="K167" s="4">
        <v>42078</v>
      </c>
      <c r="L167" s="65">
        <f>+VLOOKUP(K167,'Data from AGSI_Europe'!D:G,2,FALSE)</f>
        <v>310.5324</v>
      </c>
      <c r="N167" s="4">
        <v>42443</v>
      </c>
      <c r="O167" s="65">
        <f>+VLOOKUP(N167,'Data from AGSI_Europe'!D:G,2,FALSE)</f>
        <v>395.2149</v>
      </c>
      <c r="Q167" s="4">
        <v>42809</v>
      </c>
      <c r="R167" s="65">
        <f>+VLOOKUP(Q167,'Data from AGSI_Europe'!D:G,2,FALSE)</f>
        <v>283.49040000000002</v>
      </c>
      <c r="T167" s="4">
        <v>43174</v>
      </c>
      <c r="U167" s="65">
        <f>+VLOOKUP(T167,'Data from AGSI_Europe'!D:G,2,FALSE)</f>
        <v>242.4238</v>
      </c>
      <c r="W167" s="4">
        <v>43539</v>
      </c>
      <c r="X167" s="65">
        <f>+VLOOKUP(W167,'Data from AGSI_Europe'!D:G,2,FALSE)</f>
        <v>444.19600000000003</v>
      </c>
      <c r="Z167" s="4">
        <v>43904</v>
      </c>
      <c r="AA167" s="65">
        <f>+VLOOKUP(Z167,'Data from AGSI_Europe'!D:G,2,FALSE)</f>
        <v>626.31420000000003</v>
      </c>
    </row>
    <row r="168" spans="1:33" x14ac:dyDescent="0.25">
      <c r="B168" s="4">
        <v>40983</v>
      </c>
      <c r="C168" s="59">
        <f>+VLOOKUP(B168,'Data from AGSI_Europe'!D:G,2,FALSE)</f>
        <v>323.63299999999998</v>
      </c>
      <c r="E168" s="4">
        <v>41349</v>
      </c>
      <c r="F168" s="65">
        <f>+VLOOKUP(E168,'Data from AGSI_Europe'!D:G,2,FALSE)</f>
        <v>270.82400000000001</v>
      </c>
      <c r="H168" s="4">
        <v>41714</v>
      </c>
      <c r="I168" s="65">
        <f>+VLOOKUP(H168,'Data from AGSI_Europe'!D:G,2,FALSE)</f>
        <v>437.80239999999998</v>
      </c>
      <c r="K168" s="4">
        <v>42079</v>
      </c>
      <c r="L168" s="65">
        <f>+VLOOKUP(K168,'Data from AGSI_Europe'!D:G,2,FALSE)</f>
        <v>307.32900000000001</v>
      </c>
      <c r="N168" s="4">
        <v>42444</v>
      </c>
      <c r="O168" s="65">
        <f>+VLOOKUP(N168,'Data from AGSI_Europe'!D:G,2,FALSE)</f>
        <v>391.28629999999998</v>
      </c>
      <c r="Q168" s="4">
        <v>42810</v>
      </c>
      <c r="R168" s="65">
        <f>+VLOOKUP(Q168,'Data from AGSI_Europe'!D:G,2,FALSE)</f>
        <v>282.48950000000002</v>
      </c>
      <c r="T168" s="4">
        <v>43175</v>
      </c>
      <c r="U168" s="65">
        <f>+VLOOKUP(T168,'Data from AGSI_Europe'!D:G,2,FALSE)</f>
        <v>239.9828</v>
      </c>
      <c r="W168" s="4">
        <v>43540</v>
      </c>
      <c r="X168" s="65">
        <f>+VLOOKUP(W168,'Data from AGSI_Europe'!D:G,2,FALSE)</f>
        <v>444.35550000000001</v>
      </c>
      <c r="Z168" s="4">
        <v>43905</v>
      </c>
      <c r="AA168" s="65">
        <f>+VLOOKUP(Z168,'Data from AGSI_Europe'!D:G,2,FALSE)</f>
        <v>625.72500000000002</v>
      </c>
    </row>
    <row r="169" spans="1:33" x14ac:dyDescent="0.25">
      <c r="A169" s="24"/>
      <c r="B169" s="25">
        <v>40984</v>
      </c>
      <c r="C169" s="62">
        <f>+VLOOKUP(B169,'Data from AGSI_Europe'!D:G,2,FALSE)</f>
        <v>323.57679999999999</v>
      </c>
      <c r="D169" s="24"/>
      <c r="E169" s="36">
        <v>41350</v>
      </c>
      <c r="F169" s="67">
        <f>+VLOOKUP(E169,'Data from AGSI_Europe'!D:G,2,FALSE)</f>
        <v>267.99310000000003</v>
      </c>
      <c r="G169" s="37">
        <f>+F169-F183</f>
        <v>45.221400000000017</v>
      </c>
      <c r="H169" s="36">
        <v>41715</v>
      </c>
      <c r="I169" s="67">
        <f>+VLOOKUP(H169,'Data from AGSI_Europe'!D:G,2,FALSE)</f>
        <v>437.35899999999998</v>
      </c>
      <c r="J169" s="37">
        <f>+I169-I183</f>
        <v>3.9627999999999588</v>
      </c>
      <c r="K169" s="36">
        <v>42080</v>
      </c>
      <c r="L169" s="67">
        <f>+VLOOKUP(K169,'Data from AGSI_Europe'!D:G,2,FALSE)</f>
        <v>304.87150000000003</v>
      </c>
      <c r="M169" s="37">
        <f>+L169-L183</f>
        <v>30.318700000000035</v>
      </c>
      <c r="N169" s="25">
        <v>42445</v>
      </c>
      <c r="O169" s="68">
        <f>+VLOOKUP(N169,'Data from AGSI_Europe'!D:G,2,FALSE)</f>
        <v>387.16570000000002</v>
      </c>
      <c r="P169" s="24"/>
      <c r="Q169" s="36">
        <v>42811</v>
      </c>
      <c r="R169" s="67">
        <f>+VLOOKUP(Q169,'Data from AGSI_Europe'!D:G,2,FALSE)</f>
        <v>281.48099999999999</v>
      </c>
      <c r="S169" s="37">
        <f>+R169-R183</f>
        <v>3.4295999999999935</v>
      </c>
      <c r="T169" s="36">
        <v>43176</v>
      </c>
      <c r="U169" s="67">
        <f>+VLOOKUP(T169,'Data from AGSI_Europe'!D:G,2,FALSE)</f>
        <v>236.26859999999999</v>
      </c>
      <c r="W169" s="4">
        <v>43541</v>
      </c>
      <c r="X169" s="65">
        <f>+VLOOKUP(W169,'Data from AGSI_Europe'!D:G,2,FALSE)</f>
        <v>444.77100000000002</v>
      </c>
      <c r="Z169" s="4">
        <v>43906</v>
      </c>
      <c r="AA169" s="65">
        <f>+VLOOKUP(Z169,'Data from AGSI_Europe'!D:G,2,FALSE)</f>
        <v>623.74369999999999</v>
      </c>
      <c r="AD169" s="17" t="s">
        <v>22</v>
      </c>
      <c r="AE169" s="18">
        <f>+AVERAGE(D170,G169,J169,M169,P170,S169)</f>
        <v>15.794300000000002</v>
      </c>
      <c r="AF169" s="19">
        <f>+$U$169-AE169</f>
        <v>220.4743</v>
      </c>
    </row>
    <row r="170" spans="1:33" x14ac:dyDescent="0.25">
      <c r="A170" s="39"/>
      <c r="B170" s="36">
        <v>40985</v>
      </c>
      <c r="C170" s="61">
        <f>+VLOOKUP(B170,'Data from AGSI_Europe'!D:G,2,FALSE)</f>
        <v>324.04239999999999</v>
      </c>
      <c r="D170" s="37">
        <f>+C170-C184</f>
        <v>-7.2316999999999894</v>
      </c>
      <c r="E170" s="4">
        <v>41351</v>
      </c>
      <c r="F170" s="65">
        <f>+VLOOKUP(E170,'Data from AGSI_Europe'!D:G,2,FALSE)</f>
        <v>263.95920000000001</v>
      </c>
      <c r="H170" s="4">
        <v>41716</v>
      </c>
      <c r="I170" s="65">
        <f>+VLOOKUP(H170,'Data from AGSI_Europe'!D:G,2,FALSE)</f>
        <v>437.22879999999998</v>
      </c>
      <c r="K170" s="4">
        <v>42081</v>
      </c>
      <c r="L170" s="65">
        <f>+VLOOKUP(K170,'Data from AGSI_Europe'!D:G,2,FALSE)</f>
        <v>302.4563</v>
      </c>
      <c r="N170" s="36">
        <v>42446</v>
      </c>
      <c r="O170" s="67">
        <f>+VLOOKUP(N170,'Data from AGSI_Europe'!D:G,2,FALSE)</f>
        <v>383.54590000000002</v>
      </c>
      <c r="P170" s="37">
        <f>+O170-O184</f>
        <v>19.064999999999998</v>
      </c>
      <c r="Q170" s="4">
        <v>42812</v>
      </c>
      <c r="R170" s="65">
        <f>+VLOOKUP(Q170,'Data from AGSI_Europe'!D:G,2,FALSE)</f>
        <v>281.58859999999999</v>
      </c>
      <c r="T170" s="4">
        <v>43177</v>
      </c>
      <c r="U170" s="65">
        <f>+VLOOKUP(T170,'Data from AGSI_Europe'!D:G,2,FALSE)</f>
        <v>232.0967</v>
      </c>
      <c r="W170" s="4">
        <v>43542</v>
      </c>
      <c r="X170" s="65">
        <f>+VLOOKUP(W170,'Data from AGSI_Europe'!D:G,2,FALSE)</f>
        <v>442.75529999999998</v>
      </c>
      <c r="Z170" s="4">
        <v>43907</v>
      </c>
      <c r="AA170" s="65">
        <f>+VLOOKUP(Z170,'Data from AGSI_Europe'!D:G,2,FALSE)</f>
        <v>622.36659999999995</v>
      </c>
      <c r="AD170" s="17" t="s">
        <v>23</v>
      </c>
      <c r="AE170" s="18">
        <f>+MIN(D170,G169,J169,M169,P170,S169)</f>
        <v>-7.2316999999999894</v>
      </c>
      <c r="AF170" s="19">
        <f>+$U$169-AE170</f>
        <v>243.50029999999998</v>
      </c>
    </row>
    <row r="171" spans="1:33" x14ac:dyDescent="0.25">
      <c r="B171" s="4">
        <v>40986</v>
      </c>
      <c r="C171" s="59">
        <f>+VLOOKUP(B171,'Data from AGSI_Europe'!D:G,2,FALSE)</f>
        <v>324.44279999999998</v>
      </c>
      <c r="E171" s="4">
        <v>41352</v>
      </c>
      <c r="F171" s="65">
        <f>+VLOOKUP(E171,'Data from AGSI_Europe'!D:G,2,FALSE)</f>
        <v>260.59730000000002</v>
      </c>
      <c r="H171" s="4">
        <v>41717</v>
      </c>
      <c r="I171" s="65">
        <f>+VLOOKUP(H171,'Data from AGSI_Europe'!D:G,2,FALSE)</f>
        <v>437.19310000000002</v>
      </c>
      <c r="K171" s="4">
        <v>42082</v>
      </c>
      <c r="L171" s="65">
        <f>+VLOOKUP(K171,'Data from AGSI_Europe'!D:G,2,FALSE)</f>
        <v>299.92939999999999</v>
      </c>
      <c r="N171" s="4">
        <v>42447</v>
      </c>
      <c r="O171" s="65">
        <f>+VLOOKUP(N171,'Data from AGSI_Europe'!D:G,2,FALSE)</f>
        <v>380.5942</v>
      </c>
      <c r="Q171" s="4">
        <v>42813</v>
      </c>
      <c r="R171" s="65">
        <f>+VLOOKUP(Q171,'Data from AGSI_Europe'!D:G,2,FALSE)</f>
        <v>282.1155</v>
      </c>
      <c r="T171" s="4">
        <v>43178</v>
      </c>
      <c r="U171" s="65">
        <f>+VLOOKUP(T171,'Data from AGSI_Europe'!D:G,2,FALSE)</f>
        <v>225.2627</v>
      </c>
      <c r="W171" s="4">
        <v>43543</v>
      </c>
      <c r="X171" s="65">
        <f>+VLOOKUP(W171,'Data from AGSI_Europe'!D:G,2,FALSE)</f>
        <v>440.49470000000002</v>
      </c>
      <c r="Z171" s="4">
        <v>43908</v>
      </c>
      <c r="AA171" s="65">
        <f>+VLOOKUP(Z171,'Data from AGSI_Europe'!D:G,2,FALSE)</f>
        <v>621.24929999999995</v>
      </c>
      <c r="AD171" s="17" t="s">
        <v>24</v>
      </c>
      <c r="AE171" s="17">
        <f>+MAX(D170,G169,J169,M169,P170,S169)</f>
        <v>45.221400000000017</v>
      </c>
      <c r="AF171" s="19">
        <f>+$U$169-AE171</f>
        <v>191.04719999999998</v>
      </c>
    </row>
    <row r="172" spans="1:33" x14ac:dyDescent="0.25">
      <c r="B172" s="4">
        <v>40987</v>
      </c>
      <c r="C172" s="59">
        <f>+VLOOKUP(B172,'Data from AGSI_Europe'!D:G,2,FALSE)</f>
        <v>324.23930000000001</v>
      </c>
      <c r="E172" s="4">
        <v>41353</v>
      </c>
      <c r="F172" s="65">
        <f>+VLOOKUP(E172,'Data from AGSI_Europe'!D:G,2,FALSE)</f>
        <v>256.94549999999998</v>
      </c>
      <c r="H172" s="4">
        <v>41718</v>
      </c>
      <c r="I172" s="65">
        <f>+VLOOKUP(H172,'Data from AGSI_Europe'!D:G,2,FALSE)</f>
        <v>437.4812</v>
      </c>
      <c r="K172" s="4">
        <v>42083</v>
      </c>
      <c r="L172" s="65">
        <f>+VLOOKUP(K172,'Data from AGSI_Europe'!D:G,2,FALSE)</f>
        <v>297.17590000000001</v>
      </c>
      <c r="N172" s="4">
        <v>42448</v>
      </c>
      <c r="O172" s="65">
        <f>+VLOOKUP(N172,'Data from AGSI_Europe'!D:G,2,FALSE)</f>
        <v>378.84690000000001</v>
      </c>
      <c r="Q172" s="4">
        <v>42814</v>
      </c>
      <c r="R172" s="65">
        <f>+VLOOKUP(Q172,'Data from AGSI_Europe'!D:G,2,FALSE)</f>
        <v>280.85719999999998</v>
      </c>
      <c r="T172" s="4">
        <v>43179</v>
      </c>
      <c r="U172" s="65">
        <f>+VLOOKUP(T172,'Data from AGSI_Europe'!D:G,2,FALSE)</f>
        <v>219.62739999999999</v>
      </c>
      <c r="W172" s="4">
        <v>43544</v>
      </c>
      <c r="X172" s="65">
        <f>+VLOOKUP(W172,'Data from AGSI_Europe'!D:G,2,FALSE)</f>
        <v>438.8</v>
      </c>
      <c r="Z172" s="4">
        <v>43909</v>
      </c>
      <c r="AA172" s="65">
        <f>+VLOOKUP(Z172,'Data from AGSI_Europe'!D:G,2,FALSE)</f>
        <v>620.14850000000001</v>
      </c>
    </row>
    <row r="173" spans="1:33" x14ac:dyDescent="0.25">
      <c r="B173" s="4">
        <v>40988</v>
      </c>
      <c r="C173" s="59">
        <f>+VLOOKUP(B173,'Data from AGSI_Europe'!D:G,2,FALSE)</f>
        <v>324.13249999999999</v>
      </c>
      <c r="E173" s="4">
        <v>41354</v>
      </c>
      <c r="F173" s="65">
        <f>+VLOOKUP(E173,'Data from AGSI_Europe'!D:G,2,FALSE)</f>
        <v>253.81890000000001</v>
      </c>
      <c r="H173" s="4">
        <v>41719</v>
      </c>
      <c r="I173" s="65">
        <f>+VLOOKUP(H173,'Data from AGSI_Europe'!D:G,2,FALSE)</f>
        <v>437.87920000000003</v>
      </c>
      <c r="K173" s="4">
        <v>42084</v>
      </c>
      <c r="L173" s="65">
        <f>+VLOOKUP(K173,'Data from AGSI_Europe'!D:G,2,FALSE)</f>
        <v>294.97919999999999</v>
      </c>
      <c r="N173" s="4">
        <v>42449</v>
      </c>
      <c r="O173" s="65">
        <f>+VLOOKUP(N173,'Data from AGSI_Europe'!D:G,2,FALSE)</f>
        <v>377.32870000000003</v>
      </c>
      <c r="Q173" s="4">
        <v>42815</v>
      </c>
      <c r="R173" s="65">
        <f>+VLOOKUP(Q173,'Data from AGSI_Europe'!D:G,2,FALSE)</f>
        <v>280.33699999999999</v>
      </c>
      <c r="T173" s="4">
        <v>43180</v>
      </c>
      <c r="U173" s="65">
        <f>+VLOOKUP(T173,'Data from AGSI_Europe'!D:G,2,FALSE)</f>
        <v>214.28360000000001</v>
      </c>
      <c r="W173" s="4">
        <v>43545</v>
      </c>
      <c r="X173" s="65">
        <f>+VLOOKUP(W173,'Data from AGSI_Europe'!D:G,2,FALSE)</f>
        <v>437.95080000000002</v>
      </c>
      <c r="Z173" s="4">
        <v>43910</v>
      </c>
      <c r="AA173" s="65">
        <f>+VLOOKUP(Z173,'Data from AGSI_Europe'!D:G,2,FALSE)</f>
        <v>619.54610000000002</v>
      </c>
    </row>
    <row r="174" spans="1:33" x14ac:dyDescent="0.25">
      <c r="B174" s="4">
        <v>40989</v>
      </c>
      <c r="C174" s="59">
        <f>+VLOOKUP(B174,'Data from AGSI_Europe'!D:G,2,FALSE)</f>
        <v>324.6028</v>
      </c>
      <c r="E174" s="4">
        <v>41355</v>
      </c>
      <c r="F174" s="65">
        <f>+VLOOKUP(E174,'Data from AGSI_Europe'!D:G,2,FALSE)</f>
        <v>250.90870000000001</v>
      </c>
      <c r="H174" s="4">
        <v>41720</v>
      </c>
      <c r="I174" s="65">
        <f>+VLOOKUP(H174,'Data from AGSI_Europe'!D:G,2,FALSE)</f>
        <v>438.26940000000002</v>
      </c>
      <c r="K174" s="4">
        <v>42085</v>
      </c>
      <c r="L174" s="65">
        <f>+VLOOKUP(K174,'Data from AGSI_Europe'!D:G,2,FALSE)</f>
        <v>292.55250000000001</v>
      </c>
      <c r="N174" s="4">
        <v>42450</v>
      </c>
      <c r="O174" s="65">
        <f>+VLOOKUP(N174,'Data from AGSI_Europe'!D:G,2,FALSE)</f>
        <v>374.6549</v>
      </c>
      <c r="Q174" s="4">
        <v>42816</v>
      </c>
      <c r="R174" s="65">
        <f>+VLOOKUP(Q174,'Data from AGSI_Europe'!D:G,2,FALSE)</f>
        <v>278.76900000000001</v>
      </c>
      <c r="T174" s="4">
        <v>43181</v>
      </c>
      <c r="U174" s="65">
        <f>+VLOOKUP(T174,'Data from AGSI_Europe'!D:G,2,FALSE)</f>
        <v>209.4247</v>
      </c>
      <c r="W174" s="4">
        <v>43546</v>
      </c>
      <c r="X174" s="65">
        <f>+VLOOKUP(W174,'Data from AGSI_Europe'!D:G,2,FALSE)</f>
        <v>438.37479999999999</v>
      </c>
      <c r="Z174" s="4">
        <v>43911</v>
      </c>
      <c r="AA174" s="65">
        <f>+VLOOKUP(Z174,'Data from AGSI_Europe'!D:G,2,FALSE)</f>
        <v>619.38670000000002</v>
      </c>
      <c r="AD174" s="24"/>
      <c r="AE174" s="43"/>
      <c r="AF174" s="44"/>
    </row>
    <row r="175" spans="1:33" x14ac:dyDescent="0.25">
      <c r="B175" s="4">
        <v>40990</v>
      </c>
      <c r="C175" s="59">
        <f>+VLOOKUP(B175,'Data from AGSI_Europe'!D:G,2,FALSE)</f>
        <v>324.88139999999999</v>
      </c>
      <c r="E175" s="4">
        <v>41356</v>
      </c>
      <c r="F175" s="65">
        <f>+VLOOKUP(E175,'Data from AGSI_Europe'!D:G,2,FALSE)</f>
        <v>247.9855</v>
      </c>
      <c r="H175" s="4">
        <v>41721</v>
      </c>
      <c r="I175" s="65">
        <f>+VLOOKUP(H175,'Data from AGSI_Europe'!D:G,2,FALSE)</f>
        <v>436.92399999999998</v>
      </c>
      <c r="K175" s="4">
        <v>42086</v>
      </c>
      <c r="L175" s="65">
        <f>+VLOOKUP(K175,'Data from AGSI_Europe'!D:G,2,FALSE)</f>
        <v>289.57069999999999</v>
      </c>
      <c r="N175" s="4">
        <v>42451</v>
      </c>
      <c r="O175" s="65">
        <f>+VLOOKUP(N175,'Data from AGSI_Europe'!D:G,2,FALSE)</f>
        <v>372.37560000000002</v>
      </c>
      <c r="Q175" s="4">
        <v>42817</v>
      </c>
      <c r="R175" s="65">
        <f>+VLOOKUP(Q175,'Data from AGSI_Europe'!D:G,2,FALSE)</f>
        <v>277.82920000000001</v>
      </c>
      <c r="T175" s="4">
        <v>43182</v>
      </c>
      <c r="U175" s="65">
        <f>+VLOOKUP(T175,'Data from AGSI_Europe'!D:G,2,FALSE)</f>
        <v>205.49180000000001</v>
      </c>
      <c r="W175" s="4">
        <v>43547</v>
      </c>
      <c r="X175" s="65">
        <f>+VLOOKUP(W175,'Data from AGSI_Europe'!D:G,2,FALSE)</f>
        <v>440.07380000000001</v>
      </c>
      <c r="Z175" s="4">
        <v>43912</v>
      </c>
      <c r="AA175" s="65">
        <f>+VLOOKUP(Z175,'Data from AGSI_Europe'!D:G,2,FALSE)</f>
        <v>618.37990000000002</v>
      </c>
      <c r="AD175" s="24"/>
      <c r="AE175" s="43"/>
      <c r="AF175" s="44"/>
    </row>
    <row r="176" spans="1:33" x14ac:dyDescent="0.25">
      <c r="B176" s="4">
        <v>40991</v>
      </c>
      <c r="C176" s="59">
        <f>+VLOOKUP(B176,'Data from AGSI_Europe'!D:G,2,FALSE)</f>
        <v>325.46969999999999</v>
      </c>
      <c r="E176" s="4">
        <v>41357</v>
      </c>
      <c r="F176" s="65">
        <f>+VLOOKUP(E176,'Data from AGSI_Europe'!D:G,2,FALSE)</f>
        <v>244.7098</v>
      </c>
      <c r="H176" s="4">
        <v>41722</v>
      </c>
      <c r="I176" s="65">
        <f>+VLOOKUP(H176,'Data from AGSI_Europe'!D:G,2,FALSE)</f>
        <v>435.63650000000001</v>
      </c>
      <c r="K176" s="4">
        <v>42087</v>
      </c>
      <c r="L176" s="65">
        <f>+VLOOKUP(K176,'Data from AGSI_Europe'!D:G,2,FALSE)</f>
        <v>286.91370000000001</v>
      </c>
      <c r="N176" s="4">
        <v>42452</v>
      </c>
      <c r="O176" s="65">
        <f>+VLOOKUP(N176,'Data from AGSI_Europe'!D:G,2,FALSE)</f>
        <v>370.04969999999997</v>
      </c>
      <c r="Q176" s="4">
        <v>42818</v>
      </c>
      <c r="R176" s="65">
        <f>+VLOOKUP(Q176,'Data from AGSI_Europe'!D:G,2,FALSE)</f>
        <v>276.90170000000001</v>
      </c>
      <c r="T176" s="4">
        <v>43183</v>
      </c>
      <c r="U176" s="65">
        <f>+VLOOKUP(T176,'Data from AGSI_Europe'!D:G,2,FALSE)</f>
        <v>201.04300000000001</v>
      </c>
      <c r="W176" s="4">
        <v>43548</v>
      </c>
      <c r="X176" s="65">
        <f>+VLOOKUP(W176,'Data from AGSI_Europe'!D:G,2,FALSE)</f>
        <v>440.13119999999998</v>
      </c>
      <c r="Z176" s="4">
        <v>43913</v>
      </c>
      <c r="AA176" s="65">
        <f>+VLOOKUP(Z176,'Data from AGSI_Europe'!D:G,2,FALSE)</f>
        <v>615.57600000000002</v>
      </c>
      <c r="AD176" s="24"/>
      <c r="AE176" s="24"/>
      <c r="AF176" s="44"/>
    </row>
    <row r="177" spans="1:32" x14ac:dyDescent="0.25">
      <c r="A177" s="24"/>
      <c r="B177" s="25">
        <v>40992</v>
      </c>
      <c r="C177" s="62">
        <f>+VLOOKUP(B177,'Data from AGSI_Europe'!D:G,2,FALSE)</f>
        <v>326.38369999999998</v>
      </c>
      <c r="D177" s="42"/>
      <c r="E177" s="28">
        <v>41358</v>
      </c>
      <c r="F177" s="69">
        <f>+VLOOKUP(E177,'Data from AGSI_Europe'!D:G,2,FALSE)</f>
        <v>240.5318</v>
      </c>
      <c r="G177" s="29">
        <f>+F177-F183</f>
        <v>17.760099999999994</v>
      </c>
      <c r="H177" s="28">
        <v>41723</v>
      </c>
      <c r="I177" s="69">
        <f>+VLOOKUP(H177,'Data from AGSI_Europe'!D:G,2,FALSE)</f>
        <v>433.61189999999999</v>
      </c>
      <c r="J177" s="29">
        <f>+I177-I183</f>
        <v>0.2156999999999698</v>
      </c>
      <c r="K177" s="28">
        <v>42088</v>
      </c>
      <c r="L177" s="69">
        <f>+VLOOKUP(K177,'Data from AGSI_Europe'!D:G,2,FALSE)</f>
        <v>284.15190000000001</v>
      </c>
      <c r="M177" s="29">
        <f>+L177-L183</f>
        <v>9.5991000000000213</v>
      </c>
      <c r="N177" s="25">
        <v>42453</v>
      </c>
      <c r="O177" s="68">
        <f>+VLOOKUP(N177,'Data from AGSI_Europe'!D:G,2,FALSE)</f>
        <v>368.05200000000002</v>
      </c>
      <c r="P177" s="42"/>
      <c r="Q177" s="28">
        <v>42819</v>
      </c>
      <c r="R177" s="69">
        <f>+VLOOKUP(Q177,'Data from AGSI_Europe'!D:G,2,FALSE)</f>
        <v>277.22300000000001</v>
      </c>
      <c r="S177" s="76">
        <f>+R177-R183</f>
        <v>-0.82839999999998781</v>
      </c>
      <c r="T177" s="28">
        <v>43184</v>
      </c>
      <c r="U177" s="76">
        <f>+VLOOKUP(T177,'Data from AGSI_Europe'!D:G,2,FALSE)</f>
        <v>202.94329999999999</v>
      </c>
      <c r="W177" s="4">
        <v>43549</v>
      </c>
      <c r="X177" s="65">
        <f>+VLOOKUP(W177,'Data from AGSI_Europe'!D:G,2,FALSE)</f>
        <v>442.47089999999997</v>
      </c>
      <c r="Z177" s="4">
        <v>43914</v>
      </c>
      <c r="AA177" s="65">
        <f>+VLOOKUP(Z177,'Data from AGSI_Europe'!D:G,2,FALSE)</f>
        <v>612.94269999999995</v>
      </c>
      <c r="AD177" s="17" t="s">
        <v>22</v>
      </c>
      <c r="AE177" s="18">
        <f>+AVERAGE(D178,G177,J177,M177,P178,S177)</f>
        <v>4.2163166666666667</v>
      </c>
      <c r="AF177" s="19">
        <f>+$U$177-AE177</f>
        <v>198.72698333333332</v>
      </c>
    </row>
    <row r="178" spans="1:32" x14ac:dyDescent="0.25">
      <c r="A178" s="27"/>
      <c r="B178" s="28">
        <v>40993</v>
      </c>
      <c r="C178" s="63">
        <f>+VLOOKUP(B178,'Data from AGSI_Europe'!D:G,2,FALSE)</f>
        <v>327.48770000000002</v>
      </c>
      <c r="D178" s="29">
        <f>+C178-C184</f>
        <v>-3.7863999999999578</v>
      </c>
      <c r="E178" s="4">
        <v>41359</v>
      </c>
      <c r="F178" s="65">
        <f>+VLOOKUP(E178,'Data from AGSI_Europe'!D:G,2,FALSE)</f>
        <v>236.1885</v>
      </c>
      <c r="H178" s="4">
        <v>41724</v>
      </c>
      <c r="I178" s="65">
        <f>+VLOOKUP(H178,'Data from AGSI_Europe'!D:G,2,FALSE)</f>
        <v>431.88260000000002</v>
      </c>
      <c r="K178" s="4">
        <v>42089</v>
      </c>
      <c r="L178" s="65">
        <f>+VLOOKUP(K178,'Data from AGSI_Europe'!D:G,2,FALSE)</f>
        <v>281.71379999999999</v>
      </c>
      <c r="N178" s="28">
        <v>42454</v>
      </c>
      <c r="O178" s="69">
        <f>+VLOOKUP(N178,'Data from AGSI_Europe'!D:G,2,FALSE)</f>
        <v>366.81869999999998</v>
      </c>
      <c r="P178" s="29">
        <f>+O178-O184</f>
        <v>2.3377999999999588</v>
      </c>
      <c r="Q178" s="4">
        <v>42820</v>
      </c>
      <c r="R178" s="65">
        <f>+VLOOKUP(Q178,'Data from AGSI_Europe'!D:G,2,FALSE)</f>
        <v>277.69479999999999</v>
      </c>
      <c r="T178" s="4">
        <v>43185</v>
      </c>
      <c r="U178" s="65">
        <f>+VLOOKUP(T178,'Data from AGSI_Europe'!D:G,2,FALSE)</f>
        <v>199.58840000000001</v>
      </c>
      <c r="W178" s="4">
        <v>43550</v>
      </c>
      <c r="X178" s="65">
        <f>+VLOOKUP(W178,'Data from AGSI_Europe'!D:G,2,FALSE)</f>
        <v>441.91140000000001</v>
      </c>
      <c r="Z178" s="4">
        <v>43915</v>
      </c>
      <c r="AA178" s="65">
        <f>+VLOOKUP(Z178,'Data from AGSI_Europe'!D:G,2,FALSE)</f>
        <v>609.91949999999997</v>
      </c>
      <c r="AD178" s="17" t="s">
        <v>23</v>
      </c>
      <c r="AE178" s="18">
        <f>+MIN(D178,G177,J177,M177,P178,S177)</f>
        <v>-3.7863999999999578</v>
      </c>
      <c r="AF178" s="19">
        <f>+$U$177-AE178</f>
        <v>206.72969999999995</v>
      </c>
    </row>
    <row r="179" spans="1:32" x14ac:dyDescent="0.25">
      <c r="B179" s="4">
        <v>40994</v>
      </c>
      <c r="C179" s="59">
        <f>+VLOOKUP(B179,'Data from AGSI_Europe'!D:G,2,FALSE)</f>
        <v>328.00470000000001</v>
      </c>
      <c r="E179" s="4">
        <v>41360</v>
      </c>
      <c r="F179" s="65">
        <f>+VLOOKUP(E179,'Data from AGSI_Europe'!D:G,2,FALSE)</f>
        <v>232.21369999999999</v>
      </c>
      <c r="H179" s="4">
        <v>41725</v>
      </c>
      <c r="I179" s="65">
        <f>+VLOOKUP(H179,'Data from AGSI_Europe'!D:G,2,FALSE)</f>
        <v>430.61059999999998</v>
      </c>
      <c r="K179" s="4">
        <v>42090</v>
      </c>
      <c r="L179" s="65">
        <f>+VLOOKUP(K179,'Data from AGSI_Europe'!D:G,2,FALSE)</f>
        <v>279.44040000000001</v>
      </c>
      <c r="N179" s="4">
        <v>42455</v>
      </c>
      <c r="O179" s="65">
        <f>+VLOOKUP(N179,'Data from AGSI_Europe'!D:G,2,FALSE)</f>
        <v>366.43830000000003</v>
      </c>
      <c r="Q179" s="4">
        <v>42821</v>
      </c>
      <c r="R179" s="65">
        <f>+VLOOKUP(Q179,'Data from AGSI_Europe'!D:G,2,FALSE)</f>
        <v>276.66090000000003</v>
      </c>
      <c r="T179" s="4">
        <v>43186</v>
      </c>
      <c r="U179" s="65">
        <f>+VLOOKUP(T179,'Data from AGSI_Europe'!D:G,2,FALSE)</f>
        <v>197.75729999999999</v>
      </c>
      <c r="W179" s="4">
        <v>43551</v>
      </c>
      <c r="X179" s="65">
        <f>+VLOOKUP(W179,'Data from AGSI_Europe'!D:G,2,FALSE)</f>
        <v>441.0564</v>
      </c>
      <c r="Z179" s="4">
        <v>43916</v>
      </c>
      <c r="AA179" s="65">
        <f>+VLOOKUP(Z179,'Data from AGSI_Europe'!D:G,2,FALSE)</f>
        <v>607.16729999999995</v>
      </c>
      <c r="AD179" s="17" t="s">
        <v>24</v>
      </c>
      <c r="AE179" s="17">
        <f>+MAX(D178,G177,J177,M177,P178,S177)</f>
        <v>17.760099999999994</v>
      </c>
      <c r="AF179" s="19">
        <f>+$U$177-AE179</f>
        <v>185.1832</v>
      </c>
    </row>
    <row r="180" spans="1:32" x14ac:dyDescent="0.25">
      <c r="B180" s="4">
        <v>40995</v>
      </c>
      <c r="C180" s="59">
        <f>+VLOOKUP(B180,'Data from AGSI_Europe'!D:G,2,FALSE)</f>
        <v>328.44290000000001</v>
      </c>
      <c r="E180" s="4">
        <v>41361</v>
      </c>
      <c r="F180" s="65">
        <f>+VLOOKUP(E180,'Data from AGSI_Europe'!D:G,2,FALSE)</f>
        <v>228.73660000000001</v>
      </c>
      <c r="H180" s="4">
        <v>41726</v>
      </c>
      <c r="I180" s="65">
        <f>+VLOOKUP(H180,'Data from AGSI_Europe'!D:G,2,FALSE)</f>
        <v>430.31180000000001</v>
      </c>
      <c r="K180" s="4">
        <v>42091</v>
      </c>
      <c r="L180" s="65">
        <f>+VLOOKUP(K180,'Data from AGSI_Europe'!D:G,2,FALSE)</f>
        <v>278.55579999999998</v>
      </c>
      <c r="N180" s="4">
        <v>42456</v>
      </c>
      <c r="O180" s="65">
        <f>+VLOOKUP(N180,'Data from AGSI_Europe'!D:G,2,FALSE)</f>
        <v>366.36759999999998</v>
      </c>
      <c r="Q180" s="4">
        <v>42822</v>
      </c>
      <c r="R180" s="65">
        <f>+VLOOKUP(Q180,'Data from AGSI_Europe'!D:G,2,FALSE)</f>
        <v>276.2063</v>
      </c>
      <c r="T180" s="4">
        <v>43187</v>
      </c>
      <c r="U180" s="65">
        <f>+VLOOKUP(T180,'Data from AGSI_Europe'!D:G,2,FALSE)</f>
        <v>195.7183</v>
      </c>
      <c r="W180" s="4">
        <v>43552</v>
      </c>
      <c r="X180" s="65">
        <f>+VLOOKUP(W180,'Data from AGSI_Europe'!D:G,2,FALSE)</f>
        <v>440.77609999999999</v>
      </c>
      <c r="Z180" s="4">
        <v>43917</v>
      </c>
      <c r="AA180" s="65">
        <f>+VLOOKUP(Z180,'Data from AGSI_Europe'!D:G,2,FALSE)</f>
        <v>605.65210000000002</v>
      </c>
    </row>
    <row r="181" spans="1:32" x14ac:dyDescent="0.25">
      <c r="B181" s="4">
        <v>40996</v>
      </c>
      <c r="C181" s="59">
        <f>+VLOOKUP(B181,'Data from AGSI_Europe'!D:G,2,FALSE)</f>
        <v>328.97669999999999</v>
      </c>
      <c r="E181" s="4">
        <v>41362</v>
      </c>
      <c r="F181" s="65">
        <f>+VLOOKUP(E181,'Data from AGSI_Europe'!D:G,2,FALSE)</f>
        <v>226.03739999999999</v>
      </c>
      <c r="H181" s="4">
        <v>41727</v>
      </c>
      <c r="I181" s="65">
        <f>+VLOOKUP(H181,'Data from AGSI_Europe'!D:G,2,FALSE)</f>
        <v>431.18720000000002</v>
      </c>
      <c r="K181" s="4">
        <v>42092</v>
      </c>
      <c r="L181" s="65">
        <f>+VLOOKUP(K181,'Data from AGSI_Europe'!D:G,2,FALSE)</f>
        <v>278.09789999999998</v>
      </c>
      <c r="N181" s="4">
        <v>42457</v>
      </c>
      <c r="O181" s="65">
        <f>+VLOOKUP(N181,'Data from AGSI_Europe'!D:G,2,FALSE)</f>
        <v>365.97410000000002</v>
      </c>
      <c r="Q181" s="4">
        <v>42823</v>
      </c>
      <c r="R181" s="65">
        <f>+VLOOKUP(Q181,'Data from AGSI_Europe'!D:G,2,FALSE)</f>
        <v>276.43869999999998</v>
      </c>
      <c r="T181" s="4">
        <v>43188</v>
      </c>
      <c r="U181" s="65">
        <f>+VLOOKUP(T181,'Data from AGSI_Europe'!D:G,2,FALSE)</f>
        <v>193.3571</v>
      </c>
      <c r="W181" s="4">
        <v>43553</v>
      </c>
      <c r="X181" s="65">
        <f>+VLOOKUP(W181,'Data from AGSI_Europe'!D:G,2,FALSE)</f>
        <v>441.65030000000002</v>
      </c>
      <c r="Z181" s="4">
        <v>43918</v>
      </c>
      <c r="AA181" s="65">
        <f>+VLOOKUP(Z181,'Data from AGSI_Europe'!D:G,2,FALSE)</f>
        <v>605.44910000000004</v>
      </c>
    </row>
    <row r="182" spans="1:32" x14ac:dyDescent="0.25">
      <c r="B182" s="4">
        <v>40997</v>
      </c>
      <c r="C182" s="59">
        <f>+VLOOKUP(B182,'Data from AGSI_Europe'!D:G,2,FALSE)</f>
        <v>329.60419999999999</v>
      </c>
      <c r="E182" s="4">
        <v>41363</v>
      </c>
      <c r="F182" s="65">
        <f>+VLOOKUP(E182,'Data from AGSI_Europe'!D:G,2,FALSE)</f>
        <v>224.29060000000001</v>
      </c>
      <c r="H182" s="4">
        <v>41728</v>
      </c>
      <c r="I182" s="65">
        <f>+VLOOKUP(H182,'Data from AGSI_Europe'!D:G,2,FALSE)</f>
        <v>432.60649999999998</v>
      </c>
      <c r="K182" s="4">
        <v>42093</v>
      </c>
      <c r="L182" s="65">
        <f>+VLOOKUP(K182,'Data from AGSI_Europe'!D:G,2,FALSE)</f>
        <v>276.50909999999999</v>
      </c>
      <c r="N182" s="4">
        <v>42458</v>
      </c>
      <c r="O182" s="65">
        <f>+VLOOKUP(N182,'Data from AGSI_Europe'!D:G,2,FALSE)</f>
        <v>364.95960000000002</v>
      </c>
      <c r="Q182" s="4">
        <v>42824</v>
      </c>
      <c r="R182" s="65">
        <f>+VLOOKUP(Q182,'Data from AGSI_Europe'!D:G,2,FALSE)</f>
        <v>277.34339999999997</v>
      </c>
      <c r="T182" s="4">
        <v>43189</v>
      </c>
      <c r="U182" s="65">
        <f>+VLOOKUP(T182,'Data from AGSI_Europe'!D:G,2,FALSE)</f>
        <v>192.69399999999999</v>
      </c>
      <c r="W182" s="4">
        <v>43554</v>
      </c>
      <c r="X182" s="65">
        <f>+VLOOKUP(W182,'Data from AGSI_Europe'!D:G,2,FALSE)</f>
        <v>443.48439999999999</v>
      </c>
      <c r="Z182" s="4">
        <v>43919</v>
      </c>
      <c r="AA182" s="65">
        <f>+VLOOKUP(Z182,'Data from AGSI_Europe'!D:G,2,FALSE)</f>
        <v>604.60450000000003</v>
      </c>
    </row>
    <row r="183" spans="1:32" x14ac:dyDescent="0.25">
      <c r="B183" s="4">
        <v>40998</v>
      </c>
      <c r="C183" s="58">
        <f>+VLOOKUP(B183,'Data from AGSI_Europe'!D:G,2,FALSE)</f>
        <v>330.43650000000002</v>
      </c>
      <c r="E183" s="4">
        <v>41364</v>
      </c>
      <c r="F183" s="64">
        <f>+VLOOKUP(E183,'Data from AGSI_Europe'!D:G,2,FALSE)</f>
        <v>222.77170000000001</v>
      </c>
      <c r="H183" s="4">
        <v>41729</v>
      </c>
      <c r="I183" s="70">
        <f>+VLOOKUP(H183,'Data from AGSI_Europe'!D:G,2,FALSE)</f>
        <v>433.39620000000002</v>
      </c>
      <c r="K183" s="4">
        <v>42094</v>
      </c>
      <c r="L183" s="71">
        <f>+VLOOKUP(K183,'Data from AGSI_Europe'!D:G,2,FALSE)</f>
        <v>274.55279999999999</v>
      </c>
      <c r="N183" s="4">
        <v>42459</v>
      </c>
      <c r="O183" s="72">
        <f>+VLOOKUP(N183,'Data from AGSI_Europe'!D:G,2,FALSE)</f>
        <v>364.06119999999999</v>
      </c>
      <c r="Q183" s="4">
        <v>42825</v>
      </c>
      <c r="R183" s="73">
        <f>+VLOOKUP(Q183,'Data from AGSI_Europe'!D:G,2,FALSE)</f>
        <v>278.0514</v>
      </c>
      <c r="T183" s="4">
        <v>43190</v>
      </c>
      <c r="U183" s="77">
        <f>+VLOOKUP(T183,'Data from AGSI_Europe'!D:G,2,FALSE)</f>
        <v>191.1</v>
      </c>
      <c r="W183" s="4">
        <v>43555</v>
      </c>
      <c r="X183" s="177">
        <f>+VLOOKUP(W183,'Data from AGSI_Europe'!D:G,2,FALSE)</f>
        <v>441.41129999999998</v>
      </c>
      <c r="Z183" s="4">
        <v>43920</v>
      </c>
      <c r="AA183" s="65">
        <f>+VLOOKUP(Z183,'Data from AGSI_Europe'!D:G,2,FALSE)</f>
        <v>601.97559999999999</v>
      </c>
      <c r="AD183" s="24"/>
      <c r="AE183" s="40">
        <f>+(U177-AF177)/U177</f>
        <v>2.0775835746568973E-2</v>
      </c>
      <c r="AF183" s="41">
        <f>+U177-U177*AE183</f>
        <v>198.72698333333332</v>
      </c>
    </row>
    <row r="184" spans="1:32" x14ac:dyDescent="0.25">
      <c r="B184" s="4">
        <v>40999</v>
      </c>
      <c r="C184" s="58">
        <f>+VLOOKUP(B184,'Data from AGSI_Europe'!D:G,2,FALSE)</f>
        <v>331.27409999999998</v>
      </c>
      <c r="E184" s="4"/>
      <c r="N184" s="4">
        <v>42460</v>
      </c>
      <c r="O184" s="72">
        <f>+VLOOKUP(N184,'Data from AGSI_Europe'!D:G,2,FALSE)</f>
        <v>364.48090000000002</v>
      </c>
      <c r="T184" s="4">
        <v>43191</v>
      </c>
      <c r="Z184" s="4">
        <v>43921</v>
      </c>
      <c r="AA184" s="65">
        <f>+VLOOKUP(Z184,'Data from AGSI_Europe'!D:G,2,FALSE)</f>
        <v>598.41030000000001</v>
      </c>
      <c r="AD184" t="s">
        <v>37</v>
      </c>
      <c r="AE184" s="4">
        <f>+T177</f>
        <v>43184</v>
      </c>
      <c r="AF184">
        <f>+VLOOKUP(AE184,'Data from AGSI_Europe'!D:L,7,FALSE)</f>
        <v>1067.4076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1AA3-1DD7-4DF4-874B-9180A1153F9D}">
  <dimension ref="A2:D9"/>
  <sheetViews>
    <sheetView workbookViewId="0">
      <selection activeCell="C9" sqref="C9"/>
    </sheetView>
  </sheetViews>
  <sheetFormatPr defaultRowHeight="15" x14ac:dyDescent="0.25"/>
  <cols>
    <col min="1" max="1" width="15.42578125" customWidth="1"/>
    <col min="2" max="2" width="9.140625" customWidth="1"/>
    <col min="3" max="3" width="15" customWidth="1"/>
    <col min="4" max="4" width="15.42578125" customWidth="1"/>
  </cols>
  <sheetData>
    <row r="2" spans="1:4" x14ac:dyDescent="0.25">
      <c r="C2" s="84" t="s">
        <v>43</v>
      </c>
      <c r="D2" s="84" t="s">
        <v>42</v>
      </c>
    </row>
    <row r="3" spans="1:4" x14ac:dyDescent="0.25">
      <c r="A3" s="4">
        <v>40817</v>
      </c>
      <c r="B3" s="85">
        <v>2011</v>
      </c>
      <c r="C3" s="83">
        <f>+VLOOKUP(A3,'Data from AGSI_Europe'!$D$2:$J$2590,7,FALSE)</f>
        <v>625.4846</v>
      </c>
      <c r="D3" s="83">
        <f>+Winters_Europe_TWh!AG2</f>
        <v>270.45590000000004</v>
      </c>
    </row>
    <row r="4" spans="1:4" x14ac:dyDescent="0.25">
      <c r="A4" s="4">
        <v>41183</v>
      </c>
      <c r="B4" s="85">
        <v>2012</v>
      </c>
      <c r="C4" s="83">
        <f>+VLOOKUP(A4,'Data from AGSI_Europe'!$D$2:$J$2590,7,FALSE)</f>
        <v>782.78039999999999</v>
      </c>
      <c r="D4" s="83">
        <f>+Winters_Europe_TWh!AG3</f>
        <v>493.46759999999995</v>
      </c>
    </row>
    <row r="5" spans="1:4" x14ac:dyDescent="0.25">
      <c r="A5" s="4">
        <v>41548</v>
      </c>
      <c r="B5" s="85">
        <v>2013</v>
      </c>
      <c r="C5" s="83">
        <f>+VLOOKUP(A5,'Data from AGSI_Europe'!$D$2:$J$2590,7,FALSE)</f>
        <v>882.95360000000005</v>
      </c>
      <c r="D5" s="83">
        <f>+Winters_Europe_TWh!AG4</f>
        <v>290.73389999999995</v>
      </c>
    </row>
    <row r="6" spans="1:4" x14ac:dyDescent="0.25">
      <c r="A6" s="4">
        <v>41913</v>
      </c>
      <c r="B6" s="85">
        <v>2014</v>
      </c>
      <c r="C6" s="83">
        <f>+VLOOKUP(A6,'Data from AGSI_Europe'!$D$2:$J$2590,7,FALSE)</f>
        <v>935.42679999999996</v>
      </c>
      <c r="D6" s="83">
        <f>+Winters_Europe_TWh!AG5</f>
        <v>592.86200000000008</v>
      </c>
    </row>
    <row r="7" spans="1:4" x14ac:dyDescent="0.25">
      <c r="A7" s="4">
        <v>42278</v>
      </c>
      <c r="B7" s="85">
        <v>2015</v>
      </c>
      <c r="C7" s="83">
        <f>+VLOOKUP(A7,'Data from AGSI_Europe'!$D$2:$J$2590,7,FALSE)</f>
        <v>1019.9913</v>
      </c>
      <c r="D7" s="83">
        <f>+Winters_Europe_TWh!AG6</f>
        <v>474.51900000000001</v>
      </c>
    </row>
    <row r="8" spans="1:4" x14ac:dyDescent="0.25">
      <c r="A8" s="4">
        <v>42644</v>
      </c>
      <c r="B8" s="85">
        <v>2016</v>
      </c>
      <c r="C8" s="83">
        <f>+VLOOKUP(A8,'Data from AGSI_Europe'!$D$2:$J$2590,7,FALSE)</f>
        <v>1076.2547</v>
      </c>
      <c r="D8" s="83">
        <f>+Winters_Europe_TWh!AG7</f>
        <v>694.80659999999989</v>
      </c>
    </row>
    <row r="9" spans="1:4" x14ac:dyDescent="0.25">
      <c r="A9" s="4">
        <v>43009</v>
      </c>
      <c r="B9" s="85">
        <v>2017</v>
      </c>
      <c r="C9" s="83">
        <f>+VLOOKUP(A9,'Data from AGSI_Europe'!$D$2:$J$2590,7,FALSE)</f>
        <v>1064.1500000000001</v>
      </c>
      <c r="D9" s="83">
        <f>+Winters_Europe_TWh!AG8</f>
        <v>712.69290000000001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5FFE4-38AD-4A02-A615-21C5184762B0}">
  <dimension ref="A2:O43"/>
  <sheetViews>
    <sheetView zoomScale="85" zoomScaleNormal="85" workbookViewId="0">
      <selection activeCell="H12" sqref="H12"/>
    </sheetView>
  </sheetViews>
  <sheetFormatPr defaultRowHeight="15" x14ac:dyDescent="0.25"/>
  <cols>
    <col min="1" max="1" width="10.7109375" bestFit="1" customWidth="1"/>
    <col min="2" max="2" width="13" customWidth="1"/>
    <col min="3" max="3" width="9.140625" customWidth="1"/>
    <col min="4" max="5" width="15" customWidth="1"/>
    <col min="6" max="6" width="15.42578125" customWidth="1"/>
    <col min="7" max="7" width="19" bestFit="1" customWidth="1"/>
    <col min="8" max="8" width="19" customWidth="1"/>
  </cols>
  <sheetData>
    <row r="2" spans="1:8" ht="45" x14ac:dyDescent="0.25">
      <c r="D2" s="7" t="s">
        <v>60</v>
      </c>
      <c r="E2" s="96" t="s">
        <v>58</v>
      </c>
      <c r="F2" s="7" t="s">
        <v>51</v>
      </c>
      <c r="G2" s="97" t="s">
        <v>57</v>
      </c>
      <c r="H2" s="98"/>
    </row>
    <row r="3" spans="1:8" x14ac:dyDescent="0.25">
      <c r="A3" s="4">
        <v>40817</v>
      </c>
      <c r="B3" s="4">
        <v>40634</v>
      </c>
      <c r="C3" s="85">
        <v>2011</v>
      </c>
      <c r="D3" s="93">
        <f>+VLOOKUP(A3,'Data from AGSI_Europe'!D:J,7,FALSE)</f>
        <v>625.4846</v>
      </c>
      <c r="E3" s="83">
        <f>+VLOOKUP(B3,'Data from AGSI_Europe'!D:J,2,FALSE)</f>
        <v>286.59030000000001</v>
      </c>
      <c r="F3" s="83">
        <f>+Summers_Europe_TWh!AL4</f>
        <v>314.464</v>
      </c>
      <c r="G3" s="94">
        <f>E3+F3</f>
        <v>601.05430000000001</v>
      </c>
      <c r="H3" s="95">
        <f>G3/D3</f>
        <v>0.96094180416272446</v>
      </c>
    </row>
    <row r="4" spans="1:8" x14ac:dyDescent="0.25">
      <c r="A4" s="4">
        <v>41183</v>
      </c>
      <c r="B4" s="4">
        <v>41000</v>
      </c>
      <c r="C4" s="85">
        <v>2012</v>
      </c>
      <c r="D4" s="93">
        <f>+VLOOKUP(A4,'Data from AGSI_Europe'!D:J,7,FALSE)</f>
        <v>782.78039999999999</v>
      </c>
      <c r="E4" s="83">
        <f>+VLOOKUP(B4,'Data from AGSI_Europe'!D:J,2,FALSE)</f>
        <v>349.20139999999998</v>
      </c>
      <c r="F4" s="83">
        <f>+Summers_Europe_TWh!AL5</f>
        <v>364.99799999999999</v>
      </c>
      <c r="G4" s="94">
        <f t="shared" ref="G4:G9" si="0">E4+F4</f>
        <v>714.19939999999997</v>
      </c>
      <c r="H4" s="95">
        <f t="shared" ref="H4:H9" si="1">G4/D4</f>
        <v>0.91238794430724124</v>
      </c>
    </row>
    <row r="5" spans="1:8" x14ac:dyDescent="0.25">
      <c r="A5" s="4">
        <v>41548</v>
      </c>
      <c r="B5" s="4">
        <v>41365</v>
      </c>
      <c r="C5" s="85">
        <v>2013</v>
      </c>
      <c r="D5" s="93">
        <f>+VLOOKUP(A5,'Data from AGSI_Europe'!D:J,7,FALSE)</f>
        <v>882.95360000000005</v>
      </c>
      <c r="E5" s="83">
        <f>+VLOOKUP(B5,'Data from AGSI_Europe'!D:J,2,FALSE)</f>
        <v>221.3657</v>
      </c>
      <c r="F5" s="83">
        <f>+Summers_Europe_TWh!AL6</f>
        <v>451.84660000000002</v>
      </c>
      <c r="G5" s="94">
        <f t="shared" si="0"/>
        <v>673.21230000000003</v>
      </c>
      <c r="H5" s="95">
        <f t="shared" si="1"/>
        <v>0.76245490136741045</v>
      </c>
    </row>
    <row r="6" spans="1:8" x14ac:dyDescent="0.25">
      <c r="A6" s="4">
        <v>41913</v>
      </c>
      <c r="B6" s="4">
        <v>41730</v>
      </c>
      <c r="C6" s="85">
        <v>2014</v>
      </c>
      <c r="D6" s="93">
        <f>+VLOOKUP(A6,'Data from AGSI_Europe'!D:J,7,FALSE)</f>
        <v>935.42679999999996</v>
      </c>
      <c r="E6" s="83">
        <f>+VLOOKUP(B6,'Data from AGSI_Europe'!D:J,2,FALSE)</f>
        <v>436.13330000000002</v>
      </c>
      <c r="F6" s="83">
        <f>+Summers_Europe_TWh!AL7</f>
        <v>430.20879999999994</v>
      </c>
      <c r="G6" s="94">
        <f t="shared" si="0"/>
        <v>866.34209999999996</v>
      </c>
      <c r="H6" s="95">
        <f t="shared" si="1"/>
        <v>0.92614633234797206</v>
      </c>
    </row>
    <row r="7" spans="1:8" x14ac:dyDescent="0.25">
      <c r="A7" s="4">
        <v>42278</v>
      </c>
      <c r="B7" s="4">
        <v>42095</v>
      </c>
      <c r="C7" s="85">
        <v>2015</v>
      </c>
      <c r="D7" s="93">
        <f>+VLOOKUP(A7,'Data from AGSI_Europe'!D:J,7,FALSE)</f>
        <v>1019.9913</v>
      </c>
      <c r="E7" s="83">
        <f>+VLOOKUP(B7,'Data from AGSI_Europe'!D:J,2,FALSE)</f>
        <v>273.53089999999997</v>
      </c>
      <c r="F7" s="83">
        <f>+Summers_Europe_TWh!AL8</f>
        <v>563.44080000000008</v>
      </c>
      <c r="G7" s="94">
        <f t="shared" si="0"/>
        <v>836.97170000000006</v>
      </c>
      <c r="H7" s="95">
        <f t="shared" si="1"/>
        <v>0.82056748915407418</v>
      </c>
    </row>
    <row r="8" spans="1:8" x14ac:dyDescent="0.25">
      <c r="A8" s="4">
        <v>42644</v>
      </c>
      <c r="B8" s="4">
        <v>42461</v>
      </c>
      <c r="C8" s="85">
        <v>2016</v>
      </c>
      <c r="D8" s="93">
        <f>+VLOOKUP(A8,'Data from AGSI_Europe'!D:J,7,FALSE)</f>
        <v>1076.2547</v>
      </c>
      <c r="E8" s="83">
        <f>+VLOOKUP(B8,'Data from AGSI_Europe'!D:J,2,FALSE)</f>
        <v>365.86709999999999</v>
      </c>
      <c r="F8" s="83">
        <f>+Summers_Europe_TWh!AL9</f>
        <v>604.91049999999996</v>
      </c>
      <c r="G8" s="94">
        <f t="shared" si="0"/>
        <v>970.77759999999989</v>
      </c>
      <c r="H8" s="95">
        <f t="shared" si="1"/>
        <v>0.9019961538843918</v>
      </c>
    </row>
    <row r="9" spans="1:8" x14ac:dyDescent="0.25">
      <c r="A9" s="4">
        <v>43009</v>
      </c>
      <c r="B9" s="4">
        <v>42826</v>
      </c>
      <c r="C9" s="85">
        <v>2017</v>
      </c>
      <c r="D9" s="93">
        <f>+VLOOKUP(A9,'Data from AGSI_Europe'!D:J,7,FALSE)</f>
        <v>1064.1500000000001</v>
      </c>
      <c r="E9" s="83">
        <f>+VLOOKUP(B9,'Data from AGSI_Europe'!D:J,2,FALSE)</f>
        <v>281.45139999999998</v>
      </c>
      <c r="F9" s="83">
        <f>+Summers_Europe_TWh!AL10</f>
        <v>618.50080000000003</v>
      </c>
      <c r="G9" s="94">
        <f t="shared" si="0"/>
        <v>899.95219999999995</v>
      </c>
      <c r="H9" s="95">
        <f t="shared" si="1"/>
        <v>0.84570051214584396</v>
      </c>
    </row>
    <row r="10" spans="1:8" x14ac:dyDescent="0.25">
      <c r="A10" s="140">
        <v>43374</v>
      </c>
      <c r="B10" s="4">
        <v>43191</v>
      </c>
      <c r="C10" s="85">
        <v>2018</v>
      </c>
      <c r="D10" s="93">
        <f>+VLOOKUP(A10,'Data from AGSI_Europe'!D:J,7,FALSE)</f>
        <v>1091.9945</v>
      </c>
      <c r="E10" s="83">
        <f>+VLOOKUP(B10,'Data from AGSI_Europe'!D:J,2,FALSE)</f>
        <v>189.6114</v>
      </c>
      <c r="F10" s="83">
        <f>+Summers_Europe_TWh!AL11</f>
        <v>694.673</v>
      </c>
      <c r="G10" s="94">
        <f>E10+F10</f>
        <v>884.28440000000001</v>
      </c>
      <c r="H10" s="95">
        <f>G10/D10</f>
        <v>0.80978832768846365</v>
      </c>
    </row>
    <row r="11" spans="1:8" x14ac:dyDescent="0.25">
      <c r="A11" s="140">
        <v>43739</v>
      </c>
      <c r="B11" s="4">
        <v>43556</v>
      </c>
      <c r="C11" s="85">
        <v>2019</v>
      </c>
      <c r="D11" s="93">
        <f>+VLOOKUP(A11,'Data from AGSI_Europe'!D:J,7,FALSE)</f>
        <v>1097.0590999999999</v>
      </c>
      <c r="E11" s="83">
        <f>+VLOOKUP(B11,'Data from AGSI_Europe'!D:J,2,FALSE)</f>
        <v>446.7518</v>
      </c>
      <c r="F11" s="83">
        <f>+Summers_Europe_TWh!AL12</f>
        <v>613.61280000000011</v>
      </c>
      <c r="G11" s="94">
        <f>E11+F11</f>
        <v>1060.3646000000001</v>
      </c>
      <c r="H11" s="95">
        <f t="shared" ref="H11:H12" si="2">G11/D11</f>
        <v>0.96655193872417644</v>
      </c>
    </row>
    <row r="12" spans="1:8" x14ac:dyDescent="0.25">
      <c r="A12" s="4">
        <v>44105</v>
      </c>
      <c r="B12" s="4">
        <v>43922</v>
      </c>
      <c r="C12" s="85">
        <v>2020</v>
      </c>
      <c r="D12" s="93">
        <f>+VLOOKUP(A12,'Data from AGSI_Europe'!D:J,7,FALSE)</f>
        <v>1111.6826000000001</v>
      </c>
      <c r="E12" s="83">
        <f>+VLOOKUP(B12,'Data from AGSI_Europe'!D:J,2,FALSE)</f>
        <v>600.33270000000005</v>
      </c>
      <c r="F12" s="83">
        <f>+Summers_Europe_TWh!AL13</f>
        <v>452.95979999999997</v>
      </c>
      <c r="G12" s="94">
        <f>E12+F12</f>
        <v>1053.2925</v>
      </c>
      <c r="H12" s="95">
        <f t="shared" si="2"/>
        <v>0.94747592523261581</v>
      </c>
    </row>
    <row r="13" spans="1:8" x14ac:dyDescent="0.25">
      <c r="F13" s="83">
        <f>+Summers_Europe_TWh!AK13</f>
        <v>1053.2925</v>
      </c>
      <c r="G13" s="83">
        <f>+G10-G11</f>
        <v>-176.0802000000001</v>
      </c>
    </row>
    <row r="38" spans="14:15" x14ac:dyDescent="0.25">
      <c r="O38">
        <f>615+447</f>
        <v>1062</v>
      </c>
    </row>
    <row r="39" spans="14:15" x14ac:dyDescent="0.25">
      <c r="O39">
        <f>615-695</f>
        <v>-80</v>
      </c>
    </row>
    <row r="40" spans="14:15" x14ac:dyDescent="0.25">
      <c r="O40">
        <f>6</f>
        <v>6</v>
      </c>
    </row>
    <row r="43" spans="14:15" x14ac:dyDescent="0.25">
      <c r="N43">
        <f>615+447</f>
        <v>1062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505"/>
  <sheetViews>
    <sheetView tabSelected="1" zoomScale="85" zoomScaleNormal="85" workbookViewId="0">
      <pane xSplit="4" ySplit="1" topLeftCell="E3479" activePane="bottomRight" state="frozen"/>
      <selection pane="topRight" activeCell="E1" sqref="E1"/>
      <selection pane="bottomLeft" activeCell="A2" sqref="A2"/>
      <selection pane="bottomRight" activeCell="H3513" sqref="H3513"/>
    </sheetView>
  </sheetViews>
  <sheetFormatPr defaultColWidth="9.140625" defaultRowHeight="15" x14ac:dyDescent="0.25"/>
  <cols>
    <col min="1" max="1" width="4.42578125" style="2" bestFit="1" customWidth="1"/>
    <col min="2" max="2" width="6.5703125" style="2" bestFit="1" customWidth="1"/>
    <col min="3" max="3" width="5.140625" style="2" bestFit="1" customWidth="1"/>
    <col min="4" max="4" width="18.140625" style="2" customWidth="1"/>
    <col min="5" max="5" width="25.7109375" style="2" customWidth="1"/>
    <col min="6" max="7" width="18.140625" style="2" customWidth="1"/>
    <col min="8" max="8" width="20.5703125" style="2" bestFit="1" customWidth="1"/>
    <col min="9" max="9" width="21.7109375" style="2" bestFit="1" customWidth="1"/>
    <col min="10" max="10" width="29" style="2" bestFit="1" customWidth="1"/>
    <col min="11" max="11" width="28.42578125" style="2" bestFit="1" customWidth="1"/>
    <col min="12" max="12" width="31.85546875" style="2" bestFit="1" customWidth="1"/>
    <col min="13" max="16384" width="9.140625" style="2"/>
  </cols>
  <sheetData>
    <row r="1" spans="1:12" x14ac:dyDescent="0.25">
      <c r="A1" s="1" t="s">
        <v>4</v>
      </c>
      <c r="B1" s="1" t="s">
        <v>5</v>
      </c>
      <c r="C1" s="1" t="s">
        <v>6</v>
      </c>
      <c r="D1" s="1" t="s">
        <v>0</v>
      </c>
      <c r="E1" s="57" t="s">
        <v>1</v>
      </c>
      <c r="F1" s="57" t="s">
        <v>2</v>
      </c>
      <c r="G1" s="57" t="s">
        <v>3</v>
      </c>
      <c r="H1" s="57" t="s">
        <v>31</v>
      </c>
      <c r="I1" s="57" t="s">
        <v>32</v>
      </c>
      <c r="J1" s="57" t="s">
        <v>33</v>
      </c>
      <c r="K1" s="57" t="s">
        <v>34</v>
      </c>
      <c r="L1" s="57" t="s">
        <v>35</v>
      </c>
    </row>
    <row r="2" spans="1:12" x14ac:dyDescent="0.25">
      <c r="A2" s="2">
        <f t="shared" ref="A2:A65" si="0">+DAY(D2)</f>
        <v>1</v>
      </c>
      <c r="B2" s="2">
        <f t="shared" ref="B2:B65" si="1">+MONTH(D2)</f>
        <v>3</v>
      </c>
      <c r="C2" s="2">
        <f t="shared" ref="C2:C65" si="2">+YEAR(D2)</f>
        <v>2011</v>
      </c>
      <c r="D2" s="5">
        <v>40603</v>
      </c>
      <c r="E2" s="34">
        <v>292.86610000000002</v>
      </c>
      <c r="F2" s="3">
        <v>50.44</v>
      </c>
      <c r="G2" s="2">
        <v>-0.41</v>
      </c>
      <c r="H2" s="2">
        <v>100.05</v>
      </c>
      <c r="I2" s="2">
        <v>2464.9</v>
      </c>
      <c r="J2" s="2">
        <v>580.63440000000003</v>
      </c>
      <c r="K2" s="2">
        <v>5402.25</v>
      </c>
      <c r="L2" s="2">
        <v>10063.24</v>
      </c>
    </row>
    <row r="3" spans="1:12" x14ac:dyDescent="0.25">
      <c r="A3" s="2">
        <f t="shared" si="0"/>
        <v>2</v>
      </c>
      <c r="B3" s="2">
        <f t="shared" si="1"/>
        <v>3</v>
      </c>
      <c r="C3" s="2">
        <f t="shared" si="2"/>
        <v>2011</v>
      </c>
      <c r="D3" s="5">
        <v>40604</v>
      </c>
      <c r="E3" s="34">
        <v>290.41129999999998</v>
      </c>
      <c r="F3" s="2">
        <v>50.02</v>
      </c>
      <c r="G3" s="2">
        <v>-0.45</v>
      </c>
      <c r="H3" s="2">
        <v>145.81</v>
      </c>
      <c r="I3" s="2">
        <v>2740.19</v>
      </c>
      <c r="J3" s="2">
        <v>580.63419999999996</v>
      </c>
      <c r="K3" s="2">
        <v>5402.12</v>
      </c>
      <c r="L3" s="2">
        <v>10063.23</v>
      </c>
    </row>
    <row r="4" spans="1:12" x14ac:dyDescent="0.25">
      <c r="A4" s="2">
        <f t="shared" si="0"/>
        <v>3</v>
      </c>
      <c r="B4" s="2">
        <f t="shared" si="1"/>
        <v>3</v>
      </c>
      <c r="C4" s="2">
        <f t="shared" si="2"/>
        <v>2011</v>
      </c>
      <c r="D4" s="5">
        <v>40605</v>
      </c>
      <c r="E4" s="34">
        <v>287.7371</v>
      </c>
      <c r="F4" s="2">
        <v>49.56</v>
      </c>
      <c r="G4" s="2">
        <v>-0.46</v>
      </c>
      <c r="H4" s="2">
        <v>103.6</v>
      </c>
      <c r="I4" s="2">
        <v>2769.77</v>
      </c>
      <c r="J4" s="2">
        <v>580.63390000000004</v>
      </c>
      <c r="K4" s="2">
        <v>5401.97</v>
      </c>
      <c r="L4" s="2">
        <v>10063.23</v>
      </c>
    </row>
    <row r="5" spans="1:12" x14ac:dyDescent="0.25">
      <c r="A5" s="2">
        <f t="shared" si="0"/>
        <v>4</v>
      </c>
      <c r="B5" s="2">
        <f t="shared" si="1"/>
        <v>3</v>
      </c>
      <c r="C5" s="2">
        <f t="shared" si="2"/>
        <v>2011</v>
      </c>
      <c r="D5" s="5">
        <v>40606</v>
      </c>
      <c r="E5" s="34">
        <v>285.66359999999997</v>
      </c>
      <c r="F5" s="2">
        <v>49.2</v>
      </c>
      <c r="G5" s="2">
        <v>-0.35</v>
      </c>
      <c r="H5" s="2">
        <v>131.88</v>
      </c>
      <c r="I5" s="2">
        <v>2169.39</v>
      </c>
      <c r="J5" s="2">
        <v>580.63430000000005</v>
      </c>
      <c r="K5" s="2">
        <v>5401.84</v>
      </c>
      <c r="L5" s="2">
        <v>10063.23</v>
      </c>
    </row>
    <row r="6" spans="1:12" x14ac:dyDescent="0.25">
      <c r="A6" s="2">
        <f t="shared" si="0"/>
        <v>5</v>
      </c>
      <c r="B6" s="2">
        <f t="shared" si="1"/>
        <v>3</v>
      </c>
      <c r="C6" s="2">
        <f t="shared" si="2"/>
        <v>2011</v>
      </c>
      <c r="D6" s="5">
        <v>40607</v>
      </c>
      <c r="E6" s="34">
        <v>284.4871</v>
      </c>
      <c r="F6" s="2">
        <v>49</v>
      </c>
      <c r="G6" s="2">
        <v>-0.19</v>
      </c>
      <c r="H6" s="2">
        <v>198.03</v>
      </c>
      <c r="I6" s="2">
        <v>1291.33</v>
      </c>
      <c r="J6" s="2">
        <v>580.63419999999996</v>
      </c>
      <c r="K6" s="2">
        <v>5401.73</v>
      </c>
      <c r="L6" s="2">
        <v>10063.23</v>
      </c>
    </row>
    <row r="7" spans="1:12" x14ac:dyDescent="0.25">
      <c r="A7" s="2">
        <f t="shared" si="0"/>
        <v>6</v>
      </c>
      <c r="B7" s="2">
        <f t="shared" si="1"/>
        <v>3</v>
      </c>
      <c r="C7" s="2">
        <f t="shared" si="2"/>
        <v>2011</v>
      </c>
      <c r="D7" s="5">
        <v>40608</v>
      </c>
      <c r="E7" s="34">
        <v>283.79660000000001</v>
      </c>
      <c r="F7" s="2">
        <v>48.88</v>
      </c>
      <c r="G7" s="2">
        <v>-0.12</v>
      </c>
      <c r="H7" s="2">
        <v>242.27</v>
      </c>
      <c r="I7" s="2">
        <v>913.18</v>
      </c>
      <c r="J7" s="2">
        <v>580.63400000000001</v>
      </c>
      <c r="K7" s="2">
        <v>5401.61</v>
      </c>
      <c r="L7" s="2">
        <v>10063.23</v>
      </c>
    </row>
    <row r="8" spans="1:12" x14ac:dyDescent="0.25">
      <c r="A8" s="2">
        <f t="shared" si="0"/>
        <v>7</v>
      </c>
      <c r="B8" s="2">
        <f t="shared" si="1"/>
        <v>3</v>
      </c>
      <c r="C8" s="2">
        <f t="shared" si="2"/>
        <v>2011</v>
      </c>
      <c r="D8" s="5">
        <v>40609</v>
      </c>
      <c r="E8" s="34">
        <v>281.97859999999997</v>
      </c>
      <c r="F8" s="2">
        <v>48.56</v>
      </c>
      <c r="G8" s="2">
        <v>-0.32</v>
      </c>
      <c r="H8" s="2">
        <v>160.11000000000001</v>
      </c>
      <c r="I8" s="2">
        <v>2041.66</v>
      </c>
      <c r="J8" s="2">
        <v>580.64509999999996</v>
      </c>
      <c r="K8" s="2">
        <v>5401.59</v>
      </c>
      <c r="L8" s="2">
        <v>10063.459999999999</v>
      </c>
    </row>
    <row r="9" spans="1:12" x14ac:dyDescent="0.25">
      <c r="A9" s="2">
        <f t="shared" si="0"/>
        <v>8</v>
      </c>
      <c r="B9" s="2">
        <f t="shared" si="1"/>
        <v>3</v>
      </c>
      <c r="C9" s="2">
        <f t="shared" si="2"/>
        <v>2011</v>
      </c>
      <c r="D9" s="5">
        <v>40610</v>
      </c>
      <c r="E9" s="34">
        <v>280.12860000000001</v>
      </c>
      <c r="F9" s="2">
        <v>48.25</v>
      </c>
      <c r="G9" s="2">
        <v>-0.33</v>
      </c>
      <c r="H9" s="2">
        <v>241.38</v>
      </c>
      <c r="I9" s="2">
        <v>2186.36</v>
      </c>
      <c r="J9" s="2">
        <v>580.63390000000004</v>
      </c>
      <c r="K9" s="2">
        <v>5401.36</v>
      </c>
      <c r="L9" s="2">
        <v>10063.23</v>
      </c>
    </row>
    <row r="10" spans="1:12" x14ac:dyDescent="0.25">
      <c r="A10" s="2">
        <f t="shared" si="0"/>
        <v>9</v>
      </c>
      <c r="B10" s="2">
        <f t="shared" si="1"/>
        <v>3</v>
      </c>
      <c r="C10" s="2">
        <f t="shared" si="2"/>
        <v>2011</v>
      </c>
      <c r="D10" s="5">
        <v>40611</v>
      </c>
      <c r="E10" s="34">
        <v>278.27319999999997</v>
      </c>
      <c r="F10" s="2">
        <v>47.93</v>
      </c>
      <c r="G10" s="2">
        <v>-0.31</v>
      </c>
      <c r="H10" s="2">
        <v>204.93</v>
      </c>
      <c r="I10" s="2">
        <v>2024.53</v>
      </c>
      <c r="J10" s="2">
        <v>580.63390000000004</v>
      </c>
      <c r="K10" s="2">
        <v>5401.3</v>
      </c>
      <c r="L10" s="2">
        <v>10063.23</v>
      </c>
    </row>
    <row r="11" spans="1:12" x14ac:dyDescent="0.25">
      <c r="A11" s="2">
        <f t="shared" si="0"/>
        <v>10</v>
      </c>
      <c r="B11" s="2">
        <f t="shared" si="1"/>
        <v>3</v>
      </c>
      <c r="C11" s="2">
        <f t="shared" si="2"/>
        <v>2011</v>
      </c>
      <c r="D11" s="5">
        <v>40612</v>
      </c>
      <c r="E11" s="34">
        <v>276.8775</v>
      </c>
      <c r="F11" s="2">
        <v>47.69</v>
      </c>
      <c r="G11" s="2">
        <v>-0.23</v>
      </c>
      <c r="H11" s="2">
        <v>209.33</v>
      </c>
      <c r="I11" s="2">
        <v>1568</v>
      </c>
      <c r="J11" s="2">
        <v>580.63379999999995</v>
      </c>
      <c r="K11" s="2">
        <v>5401.27</v>
      </c>
      <c r="L11" s="2">
        <v>10063.219999999999</v>
      </c>
    </row>
    <row r="12" spans="1:12" x14ac:dyDescent="0.25">
      <c r="A12" s="2">
        <f t="shared" si="0"/>
        <v>11</v>
      </c>
      <c r="B12" s="2">
        <f t="shared" si="1"/>
        <v>3</v>
      </c>
      <c r="C12" s="2">
        <f t="shared" si="2"/>
        <v>2011</v>
      </c>
      <c r="D12" s="5">
        <v>40613</v>
      </c>
      <c r="E12" s="34">
        <v>275.78989999999999</v>
      </c>
      <c r="F12" s="2">
        <v>47.5</v>
      </c>
      <c r="G12" s="2">
        <v>-0.19</v>
      </c>
      <c r="H12" s="2">
        <v>238.61</v>
      </c>
      <c r="I12" s="2">
        <v>1326.19</v>
      </c>
      <c r="J12" s="2">
        <v>580.63350000000003</v>
      </c>
      <c r="K12" s="2">
        <v>5401.26</v>
      </c>
      <c r="L12" s="2">
        <v>10063.219999999999</v>
      </c>
    </row>
    <row r="13" spans="1:12" x14ac:dyDescent="0.25">
      <c r="A13" s="2">
        <f t="shared" si="0"/>
        <v>12</v>
      </c>
      <c r="B13" s="2">
        <f t="shared" si="1"/>
        <v>3</v>
      </c>
      <c r="C13" s="2">
        <f t="shared" si="2"/>
        <v>2011</v>
      </c>
      <c r="D13" s="5">
        <v>40614</v>
      </c>
      <c r="E13" s="34">
        <v>275.48849999999999</v>
      </c>
      <c r="F13" s="2">
        <v>47.45</v>
      </c>
      <c r="G13" s="2">
        <v>-0.06</v>
      </c>
      <c r="H13" s="2">
        <v>414.85</v>
      </c>
      <c r="I13" s="2">
        <v>747.21</v>
      </c>
      <c r="J13" s="2">
        <v>580.63369999999998</v>
      </c>
      <c r="K13" s="2">
        <v>5401.27</v>
      </c>
      <c r="L13" s="2">
        <v>10063.219999999999</v>
      </c>
    </row>
    <row r="14" spans="1:12" x14ac:dyDescent="0.25">
      <c r="A14" s="2">
        <f t="shared" si="0"/>
        <v>13</v>
      </c>
      <c r="B14" s="2">
        <f t="shared" si="1"/>
        <v>3</v>
      </c>
      <c r="C14" s="2">
        <f t="shared" si="2"/>
        <v>2011</v>
      </c>
      <c r="D14" s="5">
        <v>40615</v>
      </c>
      <c r="E14" s="34">
        <v>275.37369999999999</v>
      </c>
      <c r="F14" s="2">
        <v>47.43</v>
      </c>
      <c r="G14" s="2">
        <v>-0.02</v>
      </c>
      <c r="H14" s="2">
        <v>578.02</v>
      </c>
      <c r="I14" s="2">
        <v>679.9</v>
      </c>
      <c r="J14" s="2">
        <v>580.6336</v>
      </c>
      <c r="K14" s="2">
        <v>5401.31</v>
      </c>
      <c r="L14" s="2">
        <v>10063.219999999999</v>
      </c>
    </row>
    <row r="15" spans="1:12" x14ac:dyDescent="0.25">
      <c r="A15" s="2">
        <f t="shared" si="0"/>
        <v>14</v>
      </c>
      <c r="B15" s="2">
        <f t="shared" si="1"/>
        <v>3</v>
      </c>
      <c r="C15" s="2">
        <f t="shared" si="2"/>
        <v>2011</v>
      </c>
      <c r="D15" s="5">
        <v>40616</v>
      </c>
      <c r="E15" s="34">
        <v>274.97239999999999</v>
      </c>
      <c r="F15" s="2">
        <v>47.36</v>
      </c>
      <c r="G15" s="2">
        <v>-0.09</v>
      </c>
      <c r="H15" s="2">
        <v>508.7</v>
      </c>
      <c r="I15" s="2">
        <v>1042.79</v>
      </c>
      <c r="J15" s="2">
        <v>580.63390000000004</v>
      </c>
      <c r="K15" s="2">
        <v>5401.36</v>
      </c>
      <c r="L15" s="2">
        <v>10063.219999999999</v>
      </c>
    </row>
    <row r="16" spans="1:12" x14ac:dyDescent="0.25">
      <c r="A16" s="2">
        <f t="shared" si="0"/>
        <v>15</v>
      </c>
      <c r="B16" s="2">
        <f t="shared" si="1"/>
        <v>3</v>
      </c>
      <c r="C16" s="2">
        <f t="shared" si="2"/>
        <v>2011</v>
      </c>
      <c r="D16" s="5">
        <v>40617</v>
      </c>
      <c r="E16" s="34">
        <v>274.60070000000002</v>
      </c>
      <c r="F16" s="2">
        <v>47.29</v>
      </c>
      <c r="G16" s="2">
        <v>-0.11</v>
      </c>
      <c r="H16" s="2">
        <v>612.96</v>
      </c>
      <c r="I16" s="2">
        <v>1231.53</v>
      </c>
      <c r="J16" s="2">
        <v>580.63409999999999</v>
      </c>
      <c r="K16" s="2">
        <v>5401.39</v>
      </c>
      <c r="L16" s="2">
        <v>10063.23</v>
      </c>
    </row>
    <row r="17" spans="1:12" x14ac:dyDescent="0.25">
      <c r="A17" s="2">
        <f t="shared" si="0"/>
        <v>16</v>
      </c>
      <c r="B17" s="2">
        <f t="shared" si="1"/>
        <v>3</v>
      </c>
      <c r="C17" s="2">
        <f t="shared" si="2"/>
        <v>2011</v>
      </c>
      <c r="D17" s="5">
        <v>40618</v>
      </c>
      <c r="E17" s="34">
        <v>273.93579999999997</v>
      </c>
      <c r="F17" s="2">
        <v>47.18</v>
      </c>
      <c r="G17" s="2">
        <v>-0.12</v>
      </c>
      <c r="H17" s="2">
        <v>557.22</v>
      </c>
      <c r="I17" s="2">
        <v>1279.8599999999999</v>
      </c>
      <c r="J17" s="2">
        <v>580.63400000000001</v>
      </c>
      <c r="K17" s="2">
        <v>5401.41</v>
      </c>
      <c r="L17" s="2">
        <v>10063.23</v>
      </c>
    </row>
    <row r="18" spans="1:12" x14ac:dyDescent="0.25">
      <c r="A18" s="2">
        <f t="shared" si="0"/>
        <v>17</v>
      </c>
      <c r="B18" s="2">
        <f t="shared" si="1"/>
        <v>3</v>
      </c>
      <c r="C18" s="2">
        <f t="shared" si="2"/>
        <v>2011</v>
      </c>
      <c r="D18" s="5">
        <v>40619</v>
      </c>
      <c r="E18" s="34">
        <v>273.27319999999997</v>
      </c>
      <c r="F18" s="2">
        <v>47.06</v>
      </c>
      <c r="G18" s="2">
        <v>-7.0000000000000007E-2</v>
      </c>
      <c r="H18" s="2">
        <v>307.01</v>
      </c>
      <c r="I18" s="2">
        <v>687.43</v>
      </c>
      <c r="J18" s="2">
        <v>580.63400000000001</v>
      </c>
      <c r="K18" s="2">
        <v>5401.41</v>
      </c>
      <c r="L18" s="2">
        <v>10063.23</v>
      </c>
    </row>
    <row r="19" spans="1:12" x14ac:dyDescent="0.25">
      <c r="A19" s="2">
        <f t="shared" si="0"/>
        <v>18</v>
      </c>
      <c r="B19" s="2">
        <f t="shared" si="1"/>
        <v>3</v>
      </c>
      <c r="C19" s="2">
        <f t="shared" si="2"/>
        <v>2011</v>
      </c>
      <c r="D19" s="5">
        <v>40620</v>
      </c>
      <c r="E19" s="34">
        <v>272.80349999999999</v>
      </c>
      <c r="F19" s="2">
        <v>46.98</v>
      </c>
      <c r="G19" s="2">
        <v>-0.05</v>
      </c>
      <c r="H19" s="2">
        <v>322.83999999999997</v>
      </c>
      <c r="I19" s="2">
        <v>611.15</v>
      </c>
      <c r="J19" s="2">
        <v>580.6345</v>
      </c>
      <c r="K19" s="2">
        <v>5401.39</v>
      </c>
      <c r="L19" s="2">
        <v>10063.24</v>
      </c>
    </row>
    <row r="20" spans="1:12" x14ac:dyDescent="0.25">
      <c r="A20" s="2">
        <f t="shared" si="0"/>
        <v>19</v>
      </c>
      <c r="B20" s="2">
        <f t="shared" si="1"/>
        <v>3</v>
      </c>
      <c r="C20" s="2">
        <f t="shared" si="2"/>
        <v>2011</v>
      </c>
      <c r="D20" s="5">
        <v>40621</v>
      </c>
      <c r="E20" s="34">
        <v>272.54559999999998</v>
      </c>
      <c r="F20" s="2">
        <v>46.94</v>
      </c>
      <c r="G20" s="2">
        <v>-0.04</v>
      </c>
      <c r="H20" s="2">
        <v>293.06</v>
      </c>
      <c r="I20" s="2">
        <v>537.15</v>
      </c>
      <c r="J20" s="2">
        <v>580.63459999999998</v>
      </c>
      <c r="K20" s="2">
        <v>5401.35</v>
      </c>
      <c r="L20" s="2">
        <v>10063.24</v>
      </c>
    </row>
    <row r="21" spans="1:12" x14ac:dyDescent="0.25">
      <c r="A21" s="2">
        <f t="shared" si="0"/>
        <v>20</v>
      </c>
      <c r="B21" s="2">
        <f t="shared" si="1"/>
        <v>3</v>
      </c>
      <c r="C21" s="2">
        <f t="shared" si="2"/>
        <v>2011</v>
      </c>
      <c r="D21" s="5">
        <v>40622</v>
      </c>
      <c r="E21" s="34">
        <v>272.43009999999998</v>
      </c>
      <c r="F21" s="2">
        <v>46.92</v>
      </c>
      <c r="G21" s="2">
        <v>-0.01</v>
      </c>
      <c r="H21" s="2">
        <v>298.74</v>
      </c>
      <c r="I21" s="2">
        <v>336.05</v>
      </c>
      <c r="J21" s="2">
        <v>580.63480000000004</v>
      </c>
      <c r="K21" s="2">
        <v>5401.3</v>
      </c>
      <c r="L21" s="2">
        <v>10063.24</v>
      </c>
    </row>
    <row r="22" spans="1:12" x14ac:dyDescent="0.25">
      <c r="A22" s="2">
        <f t="shared" si="0"/>
        <v>21</v>
      </c>
      <c r="B22" s="2">
        <f t="shared" si="1"/>
        <v>3</v>
      </c>
      <c r="C22" s="2">
        <f t="shared" si="2"/>
        <v>2011</v>
      </c>
      <c r="D22" s="5">
        <v>40623</v>
      </c>
      <c r="E22" s="34">
        <v>271.74160000000001</v>
      </c>
      <c r="F22" s="2">
        <v>46.8</v>
      </c>
      <c r="G22" s="2">
        <v>-0.13</v>
      </c>
      <c r="H22" s="2">
        <v>224.93</v>
      </c>
      <c r="I22" s="2">
        <v>951.25</v>
      </c>
      <c r="J22" s="2">
        <v>580.63459999999998</v>
      </c>
      <c r="K22" s="2">
        <v>5401.25</v>
      </c>
      <c r="L22" s="2">
        <v>10063.24</v>
      </c>
    </row>
    <row r="23" spans="1:12" x14ac:dyDescent="0.25">
      <c r="A23" s="2">
        <f t="shared" si="0"/>
        <v>22</v>
      </c>
      <c r="B23" s="2">
        <f t="shared" si="1"/>
        <v>3</v>
      </c>
      <c r="C23" s="2">
        <f t="shared" si="2"/>
        <v>2011</v>
      </c>
      <c r="D23" s="5">
        <v>40624</v>
      </c>
      <c r="E23" s="34">
        <v>271.15890000000002</v>
      </c>
      <c r="F23" s="2">
        <v>46.7</v>
      </c>
      <c r="G23" s="2">
        <v>-0.11</v>
      </c>
      <c r="H23" s="2">
        <v>306.63</v>
      </c>
      <c r="I23" s="2">
        <v>948.76</v>
      </c>
      <c r="J23" s="2">
        <v>580.63810000000001</v>
      </c>
      <c r="K23" s="2">
        <v>5401.27</v>
      </c>
      <c r="L23" s="2">
        <v>10063.31</v>
      </c>
    </row>
    <row r="24" spans="1:12" x14ac:dyDescent="0.25">
      <c r="A24" s="2">
        <f t="shared" si="0"/>
        <v>23</v>
      </c>
      <c r="B24" s="2">
        <f t="shared" si="1"/>
        <v>3</v>
      </c>
      <c r="C24" s="2">
        <f t="shared" si="2"/>
        <v>2011</v>
      </c>
      <c r="D24" s="5">
        <v>40625</v>
      </c>
      <c r="E24" s="34">
        <v>270.75529999999998</v>
      </c>
      <c r="F24" s="2">
        <v>46.63</v>
      </c>
      <c r="G24" s="2">
        <v>-0.08</v>
      </c>
      <c r="H24" s="2">
        <v>340.24</v>
      </c>
      <c r="I24" s="2">
        <v>794.9</v>
      </c>
      <c r="J24" s="2">
        <v>580.63469999999995</v>
      </c>
      <c r="K24" s="2">
        <v>5401.24</v>
      </c>
      <c r="L24" s="2">
        <v>10063.24</v>
      </c>
    </row>
    <row r="25" spans="1:12" x14ac:dyDescent="0.25">
      <c r="A25" s="2">
        <f t="shared" si="0"/>
        <v>24</v>
      </c>
      <c r="B25" s="2">
        <f t="shared" si="1"/>
        <v>3</v>
      </c>
      <c r="C25" s="2">
        <f t="shared" si="2"/>
        <v>2011</v>
      </c>
      <c r="D25" s="5">
        <v>40626</v>
      </c>
      <c r="E25" s="34">
        <v>270.64920000000001</v>
      </c>
      <c r="F25" s="2">
        <v>46.61</v>
      </c>
      <c r="G25" s="2">
        <v>-0.02</v>
      </c>
      <c r="H25" s="2">
        <v>514.27</v>
      </c>
      <c r="I25" s="2">
        <v>626</v>
      </c>
      <c r="J25" s="2">
        <v>580.6345</v>
      </c>
      <c r="K25" s="2">
        <v>5401.27</v>
      </c>
      <c r="L25" s="2">
        <v>10063.24</v>
      </c>
    </row>
    <row r="26" spans="1:12" x14ac:dyDescent="0.25">
      <c r="A26" s="2">
        <f t="shared" si="0"/>
        <v>25</v>
      </c>
      <c r="B26" s="2">
        <f t="shared" si="1"/>
        <v>3</v>
      </c>
      <c r="C26" s="2">
        <f t="shared" si="2"/>
        <v>2011</v>
      </c>
      <c r="D26" s="5">
        <v>40627</v>
      </c>
      <c r="E26" s="34">
        <v>271.65499999999997</v>
      </c>
      <c r="F26" s="2">
        <v>46.51</v>
      </c>
      <c r="G26" s="2">
        <v>0.01</v>
      </c>
      <c r="H26" s="2">
        <v>591.1</v>
      </c>
      <c r="I26" s="2">
        <v>537.02</v>
      </c>
      <c r="J26" s="2">
        <v>584.0729</v>
      </c>
      <c r="K26" s="2">
        <v>5453.75</v>
      </c>
      <c r="L26" s="2">
        <v>10185.290000000001</v>
      </c>
    </row>
    <row r="27" spans="1:12" x14ac:dyDescent="0.25">
      <c r="A27" s="2">
        <f t="shared" si="0"/>
        <v>26</v>
      </c>
      <c r="B27" s="2">
        <f t="shared" si="1"/>
        <v>3</v>
      </c>
      <c r="C27" s="2">
        <f t="shared" si="2"/>
        <v>2011</v>
      </c>
      <c r="D27" s="5">
        <v>40628</v>
      </c>
      <c r="E27" s="34">
        <v>272.048</v>
      </c>
      <c r="F27" s="2">
        <v>46.58</v>
      </c>
      <c r="G27" s="2">
        <v>0.08</v>
      </c>
      <c r="H27" s="2">
        <v>837.61</v>
      </c>
      <c r="I27" s="2">
        <v>350.92</v>
      </c>
      <c r="J27" s="2">
        <v>584.07259999999997</v>
      </c>
      <c r="K27" s="2">
        <v>5453.74</v>
      </c>
      <c r="L27" s="2">
        <v>10185.280000000001</v>
      </c>
    </row>
    <row r="28" spans="1:12" x14ac:dyDescent="0.25">
      <c r="A28" s="2">
        <f t="shared" si="0"/>
        <v>27</v>
      </c>
      <c r="B28" s="2">
        <f t="shared" si="1"/>
        <v>3</v>
      </c>
      <c r="C28" s="2">
        <f t="shared" si="2"/>
        <v>2011</v>
      </c>
      <c r="D28" s="5">
        <v>40629</v>
      </c>
      <c r="E28" s="34">
        <v>272.43220000000002</v>
      </c>
      <c r="F28" s="2">
        <v>46.64</v>
      </c>
      <c r="G28" s="2">
        <v>7.0000000000000007E-2</v>
      </c>
      <c r="H28" s="2">
        <v>955.25</v>
      </c>
      <c r="I28" s="2">
        <v>524.17999999999995</v>
      </c>
      <c r="J28" s="2">
        <v>584.07240000000002</v>
      </c>
      <c r="K28" s="2">
        <v>5453.69</v>
      </c>
      <c r="L28" s="2">
        <v>10185.280000000001</v>
      </c>
    </row>
    <row r="29" spans="1:12" x14ac:dyDescent="0.25">
      <c r="A29" s="2">
        <f t="shared" si="0"/>
        <v>28</v>
      </c>
      <c r="B29" s="2">
        <f t="shared" si="1"/>
        <v>3</v>
      </c>
      <c r="C29" s="2">
        <f t="shared" si="2"/>
        <v>2011</v>
      </c>
      <c r="D29" s="5">
        <v>40630</v>
      </c>
      <c r="E29" s="34">
        <v>272.29320000000001</v>
      </c>
      <c r="F29" s="2">
        <v>46.62</v>
      </c>
      <c r="G29" s="2">
        <v>-0.04</v>
      </c>
      <c r="H29" s="2">
        <v>424.43</v>
      </c>
      <c r="I29" s="2">
        <v>629.69000000000005</v>
      </c>
      <c r="J29" s="2">
        <v>584.07249999999999</v>
      </c>
      <c r="K29" s="2">
        <v>5453.64</v>
      </c>
      <c r="L29" s="2">
        <v>10185.280000000001</v>
      </c>
    </row>
    <row r="30" spans="1:12" x14ac:dyDescent="0.25">
      <c r="A30" s="2">
        <f t="shared" si="0"/>
        <v>29</v>
      </c>
      <c r="B30" s="2">
        <f t="shared" si="1"/>
        <v>3</v>
      </c>
      <c r="C30" s="2">
        <f t="shared" si="2"/>
        <v>2011</v>
      </c>
      <c r="D30" s="5">
        <v>40631</v>
      </c>
      <c r="E30" s="34">
        <v>272.31400000000002</v>
      </c>
      <c r="F30" s="2">
        <v>46.62</v>
      </c>
      <c r="G30" s="2">
        <v>-0.01</v>
      </c>
      <c r="H30" s="2">
        <v>479.7</v>
      </c>
      <c r="I30" s="2">
        <v>535.79</v>
      </c>
      <c r="J30" s="2">
        <v>584.07209999999998</v>
      </c>
      <c r="K30" s="2">
        <v>5453.63</v>
      </c>
      <c r="L30" s="2">
        <v>10185.27</v>
      </c>
    </row>
    <row r="31" spans="1:12" x14ac:dyDescent="0.25">
      <c r="A31" s="2">
        <f t="shared" si="0"/>
        <v>30</v>
      </c>
      <c r="B31" s="2">
        <f t="shared" si="1"/>
        <v>3</v>
      </c>
      <c r="C31" s="2">
        <f t="shared" si="2"/>
        <v>2011</v>
      </c>
      <c r="D31" s="5">
        <v>40632</v>
      </c>
      <c r="E31" s="34">
        <v>272.5086</v>
      </c>
      <c r="F31" s="2">
        <v>46.66</v>
      </c>
      <c r="G31" s="2">
        <v>0.05</v>
      </c>
      <c r="H31" s="2">
        <v>698.63</v>
      </c>
      <c r="I31" s="2">
        <v>429.01</v>
      </c>
      <c r="J31" s="2">
        <v>584.07209999999998</v>
      </c>
      <c r="K31" s="2">
        <v>5453.63</v>
      </c>
      <c r="L31" s="2">
        <v>10185.27</v>
      </c>
    </row>
    <row r="32" spans="1:12" x14ac:dyDescent="0.25">
      <c r="A32" s="2">
        <f t="shared" si="0"/>
        <v>31</v>
      </c>
      <c r="B32" s="2">
        <f t="shared" si="1"/>
        <v>3</v>
      </c>
      <c r="C32" s="2">
        <f t="shared" si="2"/>
        <v>2011</v>
      </c>
      <c r="D32" s="5">
        <v>40633</v>
      </c>
      <c r="E32" s="34">
        <v>273.69529999999997</v>
      </c>
      <c r="F32" s="2">
        <v>46.86</v>
      </c>
      <c r="G32" s="2">
        <v>0.21</v>
      </c>
      <c r="H32" s="2">
        <v>1584.3</v>
      </c>
      <c r="I32" s="2">
        <v>365.24</v>
      </c>
      <c r="J32" s="2">
        <v>584.07190000000003</v>
      </c>
      <c r="K32" s="2">
        <v>5453.7</v>
      </c>
      <c r="L32" s="2">
        <v>10185.27</v>
      </c>
    </row>
    <row r="33" spans="1:12" x14ac:dyDescent="0.25">
      <c r="A33" s="2">
        <f t="shared" si="0"/>
        <v>1</v>
      </c>
      <c r="B33" s="2">
        <f t="shared" si="1"/>
        <v>4</v>
      </c>
      <c r="C33" s="2">
        <f t="shared" si="2"/>
        <v>2011</v>
      </c>
      <c r="D33" s="5">
        <v>40634</v>
      </c>
      <c r="E33" s="34">
        <v>286.59030000000001</v>
      </c>
      <c r="F33" s="2">
        <v>47.09</v>
      </c>
      <c r="G33" s="2">
        <v>0.19</v>
      </c>
      <c r="H33" s="2">
        <v>1285.6199999999999</v>
      </c>
      <c r="I33" s="2">
        <v>132.81</v>
      </c>
      <c r="J33" s="2">
        <v>608.56600000000003</v>
      </c>
      <c r="K33" s="2">
        <v>5675.47</v>
      </c>
      <c r="L33" s="2">
        <v>10812.19</v>
      </c>
    </row>
    <row r="34" spans="1:12" x14ac:dyDescent="0.25">
      <c r="A34" s="2">
        <f t="shared" si="0"/>
        <v>2</v>
      </c>
      <c r="B34" s="2">
        <f t="shared" si="1"/>
        <v>4</v>
      </c>
      <c r="C34" s="2">
        <f t="shared" si="2"/>
        <v>2011</v>
      </c>
      <c r="D34" s="5">
        <v>40635</v>
      </c>
      <c r="E34" s="34">
        <v>287.91660000000002</v>
      </c>
      <c r="F34" s="2">
        <v>47.31</v>
      </c>
      <c r="G34" s="2">
        <v>0.23</v>
      </c>
      <c r="H34" s="2">
        <v>1476.71</v>
      </c>
      <c r="I34" s="2">
        <v>80.52</v>
      </c>
      <c r="J34" s="2">
        <v>608.56179999999995</v>
      </c>
      <c r="K34" s="2">
        <v>5675.48</v>
      </c>
      <c r="L34" s="2">
        <v>10812.1</v>
      </c>
    </row>
    <row r="35" spans="1:12" x14ac:dyDescent="0.25">
      <c r="A35" s="2">
        <f t="shared" si="0"/>
        <v>3</v>
      </c>
      <c r="B35" s="2">
        <f t="shared" si="1"/>
        <v>4</v>
      </c>
      <c r="C35" s="2">
        <f t="shared" si="2"/>
        <v>2011</v>
      </c>
      <c r="D35" s="5">
        <v>40636</v>
      </c>
      <c r="E35" s="34">
        <v>289.53429999999997</v>
      </c>
      <c r="F35" s="2">
        <v>47.58</v>
      </c>
      <c r="G35" s="2">
        <v>0.27</v>
      </c>
      <c r="H35" s="2">
        <v>1704.62</v>
      </c>
      <c r="I35" s="2">
        <v>80.52</v>
      </c>
      <c r="J35" s="2">
        <v>608.5675</v>
      </c>
      <c r="K35" s="2">
        <v>5675.59</v>
      </c>
      <c r="L35" s="2">
        <v>10812.22</v>
      </c>
    </row>
    <row r="36" spans="1:12" x14ac:dyDescent="0.25">
      <c r="A36" s="2">
        <f t="shared" si="0"/>
        <v>4</v>
      </c>
      <c r="B36" s="2">
        <f t="shared" si="1"/>
        <v>4</v>
      </c>
      <c r="C36" s="2">
        <f t="shared" si="2"/>
        <v>2011</v>
      </c>
      <c r="D36" s="5">
        <v>40637</v>
      </c>
      <c r="E36" s="34">
        <v>290.80619999999999</v>
      </c>
      <c r="F36" s="2">
        <v>47.79</v>
      </c>
      <c r="G36" s="2">
        <v>0.21</v>
      </c>
      <c r="H36" s="2">
        <v>1350.53</v>
      </c>
      <c r="I36" s="2">
        <v>59.4</v>
      </c>
      <c r="J36" s="2">
        <v>608.56650000000002</v>
      </c>
      <c r="K36" s="2">
        <v>5675.63</v>
      </c>
      <c r="L36" s="2">
        <v>10812.2</v>
      </c>
    </row>
    <row r="37" spans="1:12" x14ac:dyDescent="0.25">
      <c r="A37" s="2">
        <f t="shared" si="0"/>
        <v>5</v>
      </c>
      <c r="B37" s="2">
        <f t="shared" si="1"/>
        <v>4</v>
      </c>
      <c r="C37" s="2">
        <f t="shared" si="2"/>
        <v>2011</v>
      </c>
      <c r="D37" s="5">
        <v>40638</v>
      </c>
      <c r="E37" s="34">
        <v>292.10359999999997</v>
      </c>
      <c r="F37" s="2">
        <v>48</v>
      </c>
      <c r="G37" s="2">
        <v>0.23</v>
      </c>
      <c r="H37" s="2">
        <v>1498.15</v>
      </c>
      <c r="I37" s="2">
        <v>115.6</v>
      </c>
      <c r="J37" s="2">
        <v>608.56759999999997</v>
      </c>
      <c r="K37" s="2">
        <v>5675.67</v>
      </c>
      <c r="L37" s="2">
        <v>10812.22</v>
      </c>
    </row>
    <row r="38" spans="1:12" x14ac:dyDescent="0.25">
      <c r="A38" s="2">
        <f t="shared" si="0"/>
        <v>6</v>
      </c>
      <c r="B38" s="2">
        <f t="shared" si="1"/>
        <v>4</v>
      </c>
      <c r="C38" s="2">
        <f t="shared" si="2"/>
        <v>2011</v>
      </c>
      <c r="D38" s="5">
        <v>40639</v>
      </c>
      <c r="E38" s="34">
        <v>293.60059999999999</v>
      </c>
      <c r="F38" s="2">
        <v>48.24</v>
      </c>
      <c r="G38" s="2">
        <v>0.26</v>
      </c>
      <c r="H38" s="2">
        <v>1671.24</v>
      </c>
      <c r="I38" s="2">
        <v>114.58</v>
      </c>
      <c r="J38" s="2">
        <v>608.56830000000002</v>
      </c>
      <c r="K38" s="2">
        <v>5675.72</v>
      </c>
      <c r="L38" s="2">
        <v>10812.24</v>
      </c>
    </row>
    <row r="39" spans="1:12" x14ac:dyDescent="0.25">
      <c r="A39" s="2">
        <f t="shared" si="0"/>
        <v>7</v>
      </c>
      <c r="B39" s="2">
        <f t="shared" si="1"/>
        <v>4</v>
      </c>
      <c r="C39" s="2">
        <f t="shared" si="2"/>
        <v>2011</v>
      </c>
      <c r="D39" s="5">
        <v>40640</v>
      </c>
      <c r="E39" s="34">
        <v>295.11559999999997</v>
      </c>
      <c r="F39" s="2">
        <v>48.49</v>
      </c>
      <c r="G39" s="2">
        <v>0.25</v>
      </c>
      <c r="H39" s="2">
        <v>1677.65</v>
      </c>
      <c r="I39" s="2">
        <v>129.33000000000001</v>
      </c>
      <c r="J39" s="2">
        <v>608.57060000000001</v>
      </c>
      <c r="K39" s="2">
        <v>5675.8</v>
      </c>
      <c r="L39" s="2">
        <v>10812.29</v>
      </c>
    </row>
    <row r="40" spans="1:12" x14ac:dyDescent="0.25">
      <c r="A40" s="2">
        <f t="shared" si="0"/>
        <v>8</v>
      </c>
      <c r="B40" s="2">
        <f t="shared" si="1"/>
        <v>4</v>
      </c>
      <c r="C40" s="2">
        <f t="shared" si="2"/>
        <v>2011</v>
      </c>
      <c r="D40" s="5">
        <v>40641</v>
      </c>
      <c r="E40" s="34">
        <v>296.9975</v>
      </c>
      <c r="F40" s="2">
        <v>48.8</v>
      </c>
      <c r="G40" s="2">
        <v>0.33</v>
      </c>
      <c r="H40" s="2">
        <v>2090.44</v>
      </c>
      <c r="I40" s="2">
        <v>66.66</v>
      </c>
      <c r="J40" s="2">
        <v>608.5675</v>
      </c>
      <c r="K40" s="2">
        <v>5675.81</v>
      </c>
      <c r="L40" s="2">
        <v>10812.22</v>
      </c>
    </row>
    <row r="41" spans="1:12" x14ac:dyDescent="0.25">
      <c r="A41" s="2">
        <f t="shared" si="0"/>
        <v>9</v>
      </c>
      <c r="B41" s="2">
        <f t="shared" si="1"/>
        <v>4</v>
      </c>
      <c r="C41" s="2">
        <f t="shared" si="2"/>
        <v>2011</v>
      </c>
      <c r="D41" s="5">
        <v>40642</v>
      </c>
      <c r="E41" s="34">
        <v>298.90750000000003</v>
      </c>
      <c r="F41" s="2">
        <v>49.12</v>
      </c>
      <c r="G41" s="2">
        <v>0.32</v>
      </c>
      <c r="H41" s="2">
        <v>2111.9699999999998</v>
      </c>
      <c r="I41" s="2">
        <v>134.77000000000001</v>
      </c>
      <c r="J41" s="2">
        <v>608.56399999999996</v>
      </c>
      <c r="K41" s="2">
        <v>5675.81</v>
      </c>
      <c r="L41" s="2">
        <v>10812.15</v>
      </c>
    </row>
    <row r="42" spans="1:12" x14ac:dyDescent="0.25">
      <c r="A42" s="2">
        <f t="shared" si="0"/>
        <v>10</v>
      </c>
      <c r="B42" s="2">
        <f t="shared" si="1"/>
        <v>4</v>
      </c>
      <c r="C42" s="2">
        <f t="shared" si="2"/>
        <v>2011</v>
      </c>
      <c r="D42" s="5">
        <v>40643</v>
      </c>
      <c r="E42" s="34">
        <v>300.8766</v>
      </c>
      <c r="F42" s="2">
        <v>49.44</v>
      </c>
      <c r="G42" s="2">
        <v>0.33</v>
      </c>
      <c r="H42" s="2">
        <v>2054.9</v>
      </c>
      <c r="I42" s="2">
        <v>63.67</v>
      </c>
      <c r="J42" s="2">
        <v>608.56579999999997</v>
      </c>
      <c r="K42" s="2">
        <v>5675.85</v>
      </c>
      <c r="L42" s="2">
        <v>10812.19</v>
      </c>
    </row>
    <row r="43" spans="1:12" x14ac:dyDescent="0.25">
      <c r="A43" s="2">
        <f t="shared" si="0"/>
        <v>11</v>
      </c>
      <c r="B43" s="2">
        <f t="shared" si="1"/>
        <v>4</v>
      </c>
      <c r="C43" s="2">
        <f t="shared" si="2"/>
        <v>2011</v>
      </c>
      <c r="D43" s="5">
        <v>40644</v>
      </c>
      <c r="E43" s="35">
        <v>302.59699999999998</v>
      </c>
      <c r="F43" s="2">
        <v>49.58</v>
      </c>
      <c r="G43" s="2">
        <v>0.27</v>
      </c>
      <c r="H43" s="2">
        <v>1745.87</v>
      </c>
      <c r="I43" s="2">
        <v>71.239999999999995</v>
      </c>
      <c r="J43" s="2">
        <v>610.30709999999999</v>
      </c>
      <c r="K43" s="2">
        <v>5681.8</v>
      </c>
      <c r="L43" s="2">
        <v>10811.61</v>
      </c>
    </row>
    <row r="44" spans="1:12" x14ac:dyDescent="0.25">
      <c r="A44" s="2">
        <f t="shared" si="0"/>
        <v>12</v>
      </c>
      <c r="B44" s="2">
        <f t="shared" si="1"/>
        <v>4</v>
      </c>
      <c r="C44" s="2">
        <f t="shared" si="2"/>
        <v>2011</v>
      </c>
      <c r="D44" s="5">
        <v>40645</v>
      </c>
      <c r="E44" s="34">
        <v>304.2371</v>
      </c>
      <c r="F44" s="2">
        <v>49.84</v>
      </c>
      <c r="G44" s="2">
        <v>0.27</v>
      </c>
      <c r="H44" s="2">
        <v>1747.19</v>
      </c>
      <c r="I44" s="2">
        <v>105.98</v>
      </c>
      <c r="J44" s="2">
        <v>610.40210000000002</v>
      </c>
      <c r="K44" s="2">
        <v>5681.82</v>
      </c>
      <c r="L44" s="2">
        <v>10811.61</v>
      </c>
    </row>
    <row r="45" spans="1:12" x14ac:dyDescent="0.25">
      <c r="A45" s="2">
        <f t="shared" si="0"/>
        <v>13</v>
      </c>
      <c r="B45" s="2">
        <f t="shared" si="1"/>
        <v>4</v>
      </c>
      <c r="C45" s="2">
        <f t="shared" si="2"/>
        <v>2011</v>
      </c>
      <c r="D45" s="5">
        <v>40646</v>
      </c>
      <c r="E45" s="34">
        <v>306.73050000000001</v>
      </c>
      <c r="F45" s="2">
        <v>49.3</v>
      </c>
      <c r="G45" s="2">
        <v>0.26</v>
      </c>
      <c r="H45" s="2">
        <v>1710.65</v>
      </c>
      <c r="I45" s="2">
        <v>108.53</v>
      </c>
      <c r="J45" s="2">
        <v>622.15809999999999</v>
      </c>
      <c r="K45" s="2">
        <v>5779.87</v>
      </c>
      <c r="L45" s="2">
        <v>10958.61</v>
      </c>
    </row>
    <row r="46" spans="1:12" x14ac:dyDescent="0.25">
      <c r="A46" s="2">
        <f t="shared" si="0"/>
        <v>14</v>
      </c>
      <c r="B46" s="2">
        <f t="shared" si="1"/>
        <v>4</v>
      </c>
      <c r="C46" s="2">
        <f t="shared" si="2"/>
        <v>2011</v>
      </c>
      <c r="D46" s="5">
        <v>40647</v>
      </c>
      <c r="E46" s="34">
        <v>308.03530000000001</v>
      </c>
      <c r="F46" s="2">
        <v>49.51</v>
      </c>
      <c r="G46" s="2">
        <v>0.2</v>
      </c>
      <c r="H46" s="2">
        <v>1378.71</v>
      </c>
      <c r="I46" s="2">
        <v>104.6</v>
      </c>
      <c r="J46" s="2">
        <v>622.15859999999998</v>
      </c>
      <c r="K46" s="2">
        <v>5779.84</v>
      </c>
      <c r="L46" s="2">
        <v>10958.62</v>
      </c>
    </row>
    <row r="47" spans="1:12" x14ac:dyDescent="0.25">
      <c r="A47" s="2">
        <f t="shared" si="0"/>
        <v>15</v>
      </c>
      <c r="B47" s="2">
        <f t="shared" si="1"/>
        <v>4</v>
      </c>
      <c r="C47" s="2">
        <f t="shared" si="2"/>
        <v>2011</v>
      </c>
      <c r="D47" s="5">
        <v>40648</v>
      </c>
      <c r="E47" s="34">
        <v>309.06139999999999</v>
      </c>
      <c r="F47" s="2">
        <v>49.68</v>
      </c>
      <c r="G47" s="2">
        <v>0.18</v>
      </c>
      <c r="H47" s="2">
        <v>1226.68</v>
      </c>
      <c r="I47" s="2">
        <v>125.91</v>
      </c>
      <c r="J47" s="2">
        <v>622.16</v>
      </c>
      <c r="K47" s="2">
        <v>5779.82</v>
      </c>
      <c r="L47" s="2">
        <v>10958.65</v>
      </c>
    </row>
    <row r="48" spans="1:12" x14ac:dyDescent="0.25">
      <c r="A48" s="2">
        <f t="shared" si="0"/>
        <v>16</v>
      </c>
      <c r="B48" s="2">
        <f t="shared" si="1"/>
        <v>4</v>
      </c>
      <c r="C48" s="2">
        <f t="shared" si="2"/>
        <v>2011</v>
      </c>
      <c r="D48" s="5">
        <v>40649</v>
      </c>
      <c r="E48" s="34">
        <v>310.649</v>
      </c>
      <c r="F48" s="2">
        <v>49.93</v>
      </c>
      <c r="G48" s="2">
        <v>0.26</v>
      </c>
      <c r="H48" s="2">
        <v>1706.65</v>
      </c>
      <c r="I48" s="2">
        <v>73.95</v>
      </c>
      <c r="J48" s="2">
        <v>622.16099999999994</v>
      </c>
      <c r="K48" s="2">
        <v>5779.81</v>
      </c>
      <c r="L48" s="2">
        <v>10958.67</v>
      </c>
    </row>
    <row r="49" spans="1:12" x14ac:dyDescent="0.25">
      <c r="A49" s="2">
        <f t="shared" si="0"/>
        <v>17</v>
      </c>
      <c r="B49" s="2">
        <f t="shared" si="1"/>
        <v>4</v>
      </c>
      <c r="C49" s="2">
        <f t="shared" si="2"/>
        <v>2011</v>
      </c>
      <c r="D49" s="5">
        <v>40650</v>
      </c>
      <c r="E49" s="34">
        <v>312.61869999999999</v>
      </c>
      <c r="F49" s="2">
        <v>50.25</v>
      </c>
      <c r="G49" s="2">
        <v>0.32</v>
      </c>
      <c r="H49" s="2">
        <v>2063.6999999999998</v>
      </c>
      <c r="I49" s="2">
        <v>73.319999999999993</v>
      </c>
      <c r="J49" s="2">
        <v>622.15940000000001</v>
      </c>
      <c r="K49" s="2">
        <v>5779.8</v>
      </c>
      <c r="L49" s="2">
        <v>10958.63</v>
      </c>
    </row>
    <row r="50" spans="1:12" x14ac:dyDescent="0.25">
      <c r="A50" s="2">
        <f t="shared" si="0"/>
        <v>18</v>
      </c>
      <c r="B50" s="2">
        <f t="shared" si="1"/>
        <v>4</v>
      </c>
      <c r="C50" s="2">
        <f t="shared" si="2"/>
        <v>2011</v>
      </c>
      <c r="D50" s="5">
        <v>40651</v>
      </c>
      <c r="E50" s="34">
        <v>314.33190000000002</v>
      </c>
      <c r="F50" s="2">
        <v>50.52</v>
      </c>
      <c r="G50" s="2">
        <v>0.27</v>
      </c>
      <c r="H50" s="2">
        <v>1764.81</v>
      </c>
      <c r="I50" s="2">
        <v>71.36</v>
      </c>
      <c r="J50" s="2">
        <v>622.16499999999996</v>
      </c>
      <c r="K50" s="2">
        <v>5779.9</v>
      </c>
      <c r="L50" s="2">
        <v>10958.75</v>
      </c>
    </row>
    <row r="51" spans="1:12" x14ac:dyDescent="0.25">
      <c r="A51" s="2">
        <f t="shared" si="0"/>
        <v>19</v>
      </c>
      <c r="B51" s="2">
        <f t="shared" si="1"/>
        <v>4</v>
      </c>
      <c r="C51" s="2">
        <f t="shared" si="2"/>
        <v>2011</v>
      </c>
      <c r="D51" s="5">
        <v>40652</v>
      </c>
      <c r="E51" s="34">
        <v>316.14909999999998</v>
      </c>
      <c r="F51" s="2">
        <v>50.81</v>
      </c>
      <c r="G51" s="2">
        <v>0.28999999999999998</v>
      </c>
      <c r="H51" s="2">
        <v>1919.07</v>
      </c>
      <c r="I51" s="2">
        <v>87.87</v>
      </c>
      <c r="J51" s="2">
        <v>622.16189999999995</v>
      </c>
      <c r="K51" s="2">
        <v>5779.93</v>
      </c>
      <c r="L51" s="2">
        <v>10958.69</v>
      </c>
    </row>
    <row r="52" spans="1:12" x14ac:dyDescent="0.25">
      <c r="A52" s="2">
        <f t="shared" si="0"/>
        <v>20</v>
      </c>
      <c r="B52" s="2">
        <f t="shared" si="1"/>
        <v>4</v>
      </c>
      <c r="C52" s="2">
        <f t="shared" si="2"/>
        <v>2011</v>
      </c>
      <c r="D52" s="5">
        <v>40653</v>
      </c>
      <c r="E52" s="34">
        <v>318.10570000000001</v>
      </c>
      <c r="F52" s="2">
        <v>51.13</v>
      </c>
      <c r="G52" s="2">
        <v>0.32</v>
      </c>
      <c r="H52" s="2">
        <v>2064.71</v>
      </c>
      <c r="I52" s="2">
        <v>91.84</v>
      </c>
      <c r="J52" s="2">
        <v>622.1585</v>
      </c>
      <c r="K52" s="2">
        <v>5779.97</v>
      </c>
      <c r="L52" s="2">
        <v>10958.62</v>
      </c>
    </row>
    <row r="53" spans="1:12" x14ac:dyDescent="0.25">
      <c r="A53" s="2">
        <f t="shared" si="0"/>
        <v>21</v>
      </c>
      <c r="B53" s="2">
        <f t="shared" si="1"/>
        <v>4</v>
      </c>
      <c r="C53" s="2">
        <f t="shared" si="2"/>
        <v>2011</v>
      </c>
      <c r="D53" s="5">
        <v>40654</v>
      </c>
      <c r="E53" s="34">
        <v>320.19720000000001</v>
      </c>
      <c r="F53" s="2">
        <v>51.47</v>
      </c>
      <c r="G53" s="2">
        <v>0.34</v>
      </c>
      <c r="H53" s="2">
        <v>2146.91</v>
      </c>
      <c r="I53" s="2">
        <v>44.62</v>
      </c>
      <c r="J53" s="2">
        <v>622.15539999999999</v>
      </c>
      <c r="K53" s="2">
        <v>5780.01</v>
      </c>
      <c r="L53" s="2">
        <v>10958.55</v>
      </c>
    </row>
    <row r="54" spans="1:12" x14ac:dyDescent="0.25">
      <c r="A54" s="2">
        <f t="shared" si="0"/>
        <v>22</v>
      </c>
      <c r="B54" s="2">
        <f t="shared" si="1"/>
        <v>4</v>
      </c>
      <c r="C54" s="2">
        <f t="shared" si="2"/>
        <v>2011</v>
      </c>
      <c r="D54" s="5">
        <v>40655</v>
      </c>
      <c r="E54" s="34">
        <v>322.58049999999997</v>
      </c>
      <c r="F54" s="2">
        <v>51.85</v>
      </c>
      <c r="G54" s="2">
        <v>0.38</v>
      </c>
      <c r="H54" s="2">
        <v>2426.23</v>
      </c>
      <c r="I54" s="2">
        <v>44.35</v>
      </c>
      <c r="J54" s="2">
        <v>622.16989999999998</v>
      </c>
      <c r="K54" s="2">
        <v>5780.24</v>
      </c>
      <c r="L54" s="2">
        <v>10958.85</v>
      </c>
    </row>
    <row r="55" spans="1:12" x14ac:dyDescent="0.25">
      <c r="A55" s="2">
        <f t="shared" si="0"/>
        <v>23</v>
      </c>
      <c r="B55" s="2">
        <f t="shared" si="1"/>
        <v>4</v>
      </c>
      <c r="C55" s="2">
        <f t="shared" si="2"/>
        <v>2011</v>
      </c>
      <c r="D55" s="5">
        <v>40656</v>
      </c>
      <c r="E55" s="34">
        <v>325.0093</v>
      </c>
      <c r="F55" s="2">
        <v>52.24</v>
      </c>
      <c r="G55" s="2">
        <v>0.39</v>
      </c>
      <c r="H55" s="2">
        <v>2625.32</v>
      </c>
      <c r="I55" s="2">
        <v>178.89</v>
      </c>
      <c r="J55" s="2">
        <v>622.18029999999999</v>
      </c>
      <c r="K55" s="2">
        <v>5780.41</v>
      </c>
      <c r="L55" s="2">
        <v>10959.07</v>
      </c>
    </row>
    <row r="56" spans="1:12" x14ac:dyDescent="0.25">
      <c r="A56" s="2">
        <f t="shared" si="0"/>
        <v>24</v>
      </c>
      <c r="B56" s="2">
        <f t="shared" si="1"/>
        <v>4</v>
      </c>
      <c r="C56" s="2">
        <f t="shared" si="2"/>
        <v>2011</v>
      </c>
      <c r="D56" s="5">
        <v>40657</v>
      </c>
      <c r="E56" s="34">
        <v>327.64980000000003</v>
      </c>
      <c r="F56" s="2">
        <v>52.66</v>
      </c>
      <c r="G56" s="2">
        <v>0.43</v>
      </c>
      <c r="H56" s="2">
        <v>2694.95</v>
      </c>
      <c r="I56" s="2">
        <v>45.03</v>
      </c>
      <c r="J56" s="2">
        <v>622.18359999999996</v>
      </c>
      <c r="K56" s="2">
        <v>5780.51</v>
      </c>
      <c r="L56" s="2">
        <v>10959.14</v>
      </c>
    </row>
    <row r="57" spans="1:12" x14ac:dyDescent="0.25">
      <c r="A57" s="2">
        <f t="shared" si="0"/>
        <v>25</v>
      </c>
      <c r="B57" s="2">
        <f t="shared" si="1"/>
        <v>4</v>
      </c>
      <c r="C57" s="2">
        <f t="shared" si="2"/>
        <v>2011</v>
      </c>
      <c r="D57" s="5">
        <v>40658</v>
      </c>
      <c r="E57" s="34">
        <v>330.33629999999999</v>
      </c>
      <c r="F57" s="2">
        <v>53.09</v>
      </c>
      <c r="G57" s="2">
        <v>0.43</v>
      </c>
      <c r="H57" s="2">
        <v>2715.08</v>
      </c>
      <c r="I57" s="2">
        <v>11.61</v>
      </c>
      <c r="J57" s="2">
        <v>622.17290000000003</v>
      </c>
      <c r="K57" s="2">
        <v>5780.46</v>
      </c>
      <c r="L57" s="2">
        <v>10958.92</v>
      </c>
    </row>
    <row r="58" spans="1:12" x14ac:dyDescent="0.25">
      <c r="A58" s="2">
        <f t="shared" si="0"/>
        <v>26</v>
      </c>
      <c r="B58" s="2">
        <f t="shared" si="1"/>
        <v>4</v>
      </c>
      <c r="C58" s="2">
        <f t="shared" si="2"/>
        <v>2011</v>
      </c>
      <c r="D58" s="5">
        <v>40659</v>
      </c>
      <c r="E58" s="34">
        <v>332.30650000000003</v>
      </c>
      <c r="F58" s="2">
        <v>53.41</v>
      </c>
      <c r="G58" s="2">
        <v>0.32</v>
      </c>
      <c r="H58" s="2">
        <v>2107.3200000000002</v>
      </c>
      <c r="I58" s="2">
        <v>96.82</v>
      </c>
      <c r="J58" s="2">
        <v>622.16459999999995</v>
      </c>
      <c r="K58" s="2">
        <v>5780.42</v>
      </c>
      <c r="L58" s="2">
        <v>10958.74</v>
      </c>
    </row>
    <row r="59" spans="1:12" x14ac:dyDescent="0.25">
      <c r="A59" s="2">
        <f t="shared" si="0"/>
        <v>27</v>
      </c>
      <c r="B59" s="2">
        <f t="shared" si="1"/>
        <v>4</v>
      </c>
      <c r="C59" s="2">
        <f t="shared" si="2"/>
        <v>2011</v>
      </c>
      <c r="D59" s="5">
        <v>40660</v>
      </c>
      <c r="E59" s="34">
        <v>334.3177</v>
      </c>
      <c r="F59" s="2">
        <v>53.73</v>
      </c>
      <c r="G59" s="2">
        <v>0.33</v>
      </c>
      <c r="H59" s="2">
        <v>2064.9299999999998</v>
      </c>
      <c r="I59" s="2">
        <v>36.39</v>
      </c>
      <c r="J59" s="2">
        <v>622.16560000000004</v>
      </c>
      <c r="K59" s="2">
        <v>5780.48</v>
      </c>
      <c r="L59" s="2">
        <v>10958.76</v>
      </c>
    </row>
    <row r="60" spans="1:12" x14ac:dyDescent="0.25">
      <c r="A60" s="2">
        <f t="shared" si="0"/>
        <v>28</v>
      </c>
      <c r="B60" s="2">
        <f t="shared" si="1"/>
        <v>4</v>
      </c>
      <c r="C60" s="2">
        <f t="shared" si="2"/>
        <v>2011</v>
      </c>
      <c r="D60" s="5">
        <v>40661</v>
      </c>
      <c r="E60" s="34">
        <v>336.00330000000002</v>
      </c>
      <c r="F60" s="2">
        <v>54.01</v>
      </c>
      <c r="G60" s="2">
        <v>0.27</v>
      </c>
      <c r="H60" s="2">
        <v>2088.2800000000002</v>
      </c>
      <c r="I60" s="2">
        <v>391.39</v>
      </c>
      <c r="J60" s="2">
        <v>622.16020000000003</v>
      </c>
      <c r="K60" s="2">
        <v>5780.49</v>
      </c>
      <c r="L60" s="2">
        <v>10958.65</v>
      </c>
    </row>
    <row r="61" spans="1:12" x14ac:dyDescent="0.25">
      <c r="A61" s="2">
        <f t="shared" si="0"/>
        <v>29</v>
      </c>
      <c r="B61" s="2">
        <f t="shared" si="1"/>
        <v>4</v>
      </c>
      <c r="C61" s="2">
        <f t="shared" si="2"/>
        <v>2011</v>
      </c>
      <c r="D61" s="5">
        <v>40662</v>
      </c>
      <c r="E61" s="34">
        <v>337.89600000000002</v>
      </c>
      <c r="F61" s="2">
        <v>54.31</v>
      </c>
      <c r="G61" s="2">
        <v>0.31</v>
      </c>
      <c r="H61" s="2">
        <v>1966.88</v>
      </c>
      <c r="I61" s="2">
        <v>52.66</v>
      </c>
      <c r="J61" s="2">
        <v>622.16719999999998</v>
      </c>
      <c r="K61" s="2">
        <v>5780.64</v>
      </c>
      <c r="L61" s="2">
        <v>10958.8</v>
      </c>
    </row>
    <row r="62" spans="1:12" x14ac:dyDescent="0.25">
      <c r="A62" s="2">
        <f t="shared" si="0"/>
        <v>30</v>
      </c>
      <c r="B62" s="2">
        <f t="shared" si="1"/>
        <v>4</v>
      </c>
      <c r="C62" s="2">
        <f t="shared" si="2"/>
        <v>2011</v>
      </c>
      <c r="D62" s="5">
        <v>40663</v>
      </c>
      <c r="E62" s="34">
        <v>340.09019999999998</v>
      </c>
      <c r="F62" s="2">
        <v>54.66</v>
      </c>
      <c r="G62" s="2">
        <v>0.35</v>
      </c>
      <c r="H62" s="2">
        <v>2245.3200000000002</v>
      </c>
      <c r="I62" s="2">
        <v>40.119999999999997</v>
      </c>
      <c r="J62" s="2">
        <v>622.17700000000002</v>
      </c>
      <c r="K62" s="2">
        <v>5780.82</v>
      </c>
      <c r="L62" s="2">
        <v>10959</v>
      </c>
    </row>
    <row r="63" spans="1:12" x14ac:dyDescent="0.25">
      <c r="A63" s="2">
        <f t="shared" si="0"/>
        <v>1</v>
      </c>
      <c r="B63" s="2">
        <f t="shared" si="1"/>
        <v>5</v>
      </c>
      <c r="C63" s="2">
        <f t="shared" si="2"/>
        <v>2011</v>
      </c>
      <c r="D63" s="5">
        <v>40664</v>
      </c>
      <c r="E63" s="34">
        <v>342.05329999999998</v>
      </c>
      <c r="F63" s="2">
        <v>54.91</v>
      </c>
      <c r="G63" s="2">
        <v>0.37</v>
      </c>
      <c r="H63" s="2">
        <v>2347.77</v>
      </c>
      <c r="I63" s="2">
        <v>60.71</v>
      </c>
      <c r="J63" s="2">
        <v>622.96310000000005</v>
      </c>
      <c r="K63" s="2">
        <v>5809.41</v>
      </c>
      <c r="L63" s="2">
        <v>11008.5</v>
      </c>
    </row>
    <row r="64" spans="1:12" x14ac:dyDescent="0.25">
      <c r="A64" s="2">
        <f t="shared" si="0"/>
        <v>2</v>
      </c>
      <c r="B64" s="2">
        <f t="shared" si="1"/>
        <v>5</v>
      </c>
      <c r="C64" s="2">
        <f t="shared" si="2"/>
        <v>2011</v>
      </c>
      <c r="D64" s="5">
        <v>40665</v>
      </c>
      <c r="E64" s="34">
        <v>344.14670000000001</v>
      </c>
      <c r="F64" s="2">
        <v>55.24</v>
      </c>
      <c r="G64" s="2">
        <v>0.28000000000000003</v>
      </c>
      <c r="H64" s="2">
        <v>1876.48</v>
      </c>
      <c r="I64" s="2">
        <v>133.76</v>
      </c>
      <c r="J64" s="2">
        <v>623.00350000000003</v>
      </c>
      <c r="K64" s="2">
        <v>5809.05</v>
      </c>
      <c r="L64" s="2">
        <v>11007.8</v>
      </c>
    </row>
    <row r="65" spans="1:12" x14ac:dyDescent="0.25">
      <c r="A65" s="2">
        <f t="shared" si="0"/>
        <v>3</v>
      </c>
      <c r="B65" s="2">
        <f t="shared" si="1"/>
        <v>5</v>
      </c>
      <c r="C65" s="2">
        <f t="shared" si="2"/>
        <v>2011</v>
      </c>
      <c r="D65" s="5">
        <v>40666</v>
      </c>
      <c r="E65" s="34">
        <v>345.63409999999999</v>
      </c>
      <c r="F65" s="2">
        <v>55.48</v>
      </c>
      <c r="G65" s="2">
        <v>0.24</v>
      </c>
      <c r="H65" s="2">
        <v>1559.4</v>
      </c>
      <c r="I65" s="2">
        <v>80.91</v>
      </c>
      <c r="J65" s="2">
        <v>623.00009999999997</v>
      </c>
      <c r="K65" s="2">
        <v>5809.01</v>
      </c>
      <c r="L65" s="2">
        <v>11007.73</v>
      </c>
    </row>
    <row r="66" spans="1:12" x14ac:dyDescent="0.25">
      <c r="A66" s="2">
        <f t="shared" ref="A66:A129" si="3">+DAY(D66)</f>
        <v>4</v>
      </c>
      <c r="B66" s="2">
        <f t="shared" ref="B66:B129" si="4">+MONTH(D66)</f>
        <v>5</v>
      </c>
      <c r="C66" s="2">
        <f t="shared" ref="C66:C129" si="5">+YEAR(D66)</f>
        <v>2011</v>
      </c>
      <c r="D66" s="5">
        <v>40667</v>
      </c>
      <c r="E66" s="34">
        <v>347.06950000000001</v>
      </c>
      <c r="F66" s="2">
        <v>55.71</v>
      </c>
      <c r="G66" s="2">
        <v>0.22</v>
      </c>
      <c r="H66" s="2">
        <v>1572.79</v>
      </c>
      <c r="I66" s="2">
        <v>173.31</v>
      </c>
      <c r="J66" s="2">
        <v>623.00419999999997</v>
      </c>
      <c r="K66" s="2">
        <v>5809.05</v>
      </c>
      <c r="L66" s="2">
        <v>11007.81</v>
      </c>
    </row>
    <row r="67" spans="1:12" x14ac:dyDescent="0.25">
      <c r="A67" s="2">
        <f t="shared" si="3"/>
        <v>5</v>
      </c>
      <c r="B67" s="2">
        <f t="shared" si="4"/>
        <v>5</v>
      </c>
      <c r="C67" s="2">
        <f t="shared" si="5"/>
        <v>2011</v>
      </c>
      <c r="D67" s="5">
        <v>40668</v>
      </c>
      <c r="E67" s="34">
        <v>348.43540000000002</v>
      </c>
      <c r="F67" s="2">
        <v>55.93</v>
      </c>
      <c r="G67" s="2">
        <v>0.22</v>
      </c>
      <c r="H67" s="2">
        <v>1632.74</v>
      </c>
      <c r="I67" s="2">
        <v>240.73</v>
      </c>
      <c r="J67" s="2">
        <v>623.02440000000001</v>
      </c>
      <c r="K67" s="2">
        <v>5809.26</v>
      </c>
      <c r="L67" s="2">
        <v>11008.23</v>
      </c>
    </row>
    <row r="68" spans="1:12" x14ac:dyDescent="0.25">
      <c r="A68" s="2">
        <f t="shared" si="3"/>
        <v>6</v>
      </c>
      <c r="B68" s="2">
        <f t="shared" si="4"/>
        <v>5</v>
      </c>
      <c r="C68" s="2">
        <f t="shared" si="5"/>
        <v>2011</v>
      </c>
      <c r="D68" s="5">
        <v>40669</v>
      </c>
      <c r="E68" s="34">
        <v>350.34160000000003</v>
      </c>
      <c r="F68" s="2">
        <v>56.23</v>
      </c>
      <c r="G68" s="2">
        <v>0.32</v>
      </c>
      <c r="H68" s="2">
        <v>2073.88</v>
      </c>
      <c r="I68" s="2">
        <v>87.39</v>
      </c>
      <c r="J68" s="2">
        <v>623.02650000000006</v>
      </c>
      <c r="K68" s="2">
        <v>5809.28</v>
      </c>
      <c r="L68" s="2">
        <v>11008.28</v>
      </c>
    </row>
    <row r="69" spans="1:12" x14ac:dyDescent="0.25">
      <c r="A69" s="2">
        <f t="shared" si="3"/>
        <v>7</v>
      </c>
      <c r="B69" s="2">
        <f t="shared" si="4"/>
        <v>5</v>
      </c>
      <c r="C69" s="2">
        <f t="shared" si="5"/>
        <v>2011</v>
      </c>
      <c r="D69" s="5">
        <v>40670</v>
      </c>
      <c r="E69" s="34">
        <v>352.7996</v>
      </c>
      <c r="F69" s="2">
        <v>56.63</v>
      </c>
      <c r="G69" s="2">
        <v>0.39</v>
      </c>
      <c r="H69" s="2">
        <v>2493.6</v>
      </c>
      <c r="I69" s="2">
        <v>36.35</v>
      </c>
      <c r="J69" s="2">
        <v>623.02660000000003</v>
      </c>
      <c r="K69" s="2">
        <v>5809.28</v>
      </c>
      <c r="L69" s="2">
        <v>11008.28</v>
      </c>
    </row>
    <row r="70" spans="1:12" x14ac:dyDescent="0.25">
      <c r="A70" s="2">
        <f t="shared" si="3"/>
        <v>8</v>
      </c>
      <c r="B70" s="2">
        <f t="shared" si="4"/>
        <v>5</v>
      </c>
      <c r="C70" s="2">
        <f t="shared" si="5"/>
        <v>2011</v>
      </c>
      <c r="D70" s="5">
        <v>40671</v>
      </c>
      <c r="E70" s="34">
        <v>355.39589999999998</v>
      </c>
      <c r="F70" s="2">
        <v>57.04</v>
      </c>
      <c r="G70" s="2">
        <v>0.42</v>
      </c>
      <c r="H70" s="2">
        <v>2622.85</v>
      </c>
      <c r="I70" s="2">
        <v>20.190000000000001</v>
      </c>
      <c r="J70" s="2">
        <v>623.03809999999999</v>
      </c>
      <c r="K70" s="2">
        <v>5809.4</v>
      </c>
      <c r="L70" s="2">
        <v>11008.52</v>
      </c>
    </row>
    <row r="71" spans="1:12" x14ac:dyDescent="0.25">
      <c r="A71" s="2">
        <f t="shared" si="3"/>
        <v>9</v>
      </c>
      <c r="B71" s="2">
        <f t="shared" si="4"/>
        <v>5</v>
      </c>
      <c r="C71" s="2">
        <f t="shared" si="5"/>
        <v>2011</v>
      </c>
      <c r="D71" s="5">
        <v>40672</v>
      </c>
      <c r="E71" s="34">
        <v>357.57940000000002</v>
      </c>
      <c r="F71" s="2">
        <v>57.39</v>
      </c>
      <c r="G71" s="2">
        <v>0.35</v>
      </c>
      <c r="H71" s="2">
        <v>2257.94</v>
      </c>
      <c r="I71" s="2">
        <v>66.64</v>
      </c>
      <c r="J71" s="2">
        <v>623.02480000000003</v>
      </c>
      <c r="K71" s="2">
        <v>5809.26</v>
      </c>
      <c r="L71" s="2">
        <v>11008.24</v>
      </c>
    </row>
    <row r="72" spans="1:12" x14ac:dyDescent="0.25">
      <c r="A72" s="2">
        <f t="shared" si="3"/>
        <v>10</v>
      </c>
      <c r="B72" s="2">
        <f t="shared" si="4"/>
        <v>5</v>
      </c>
      <c r="C72" s="2">
        <f t="shared" si="5"/>
        <v>2011</v>
      </c>
      <c r="D72" s="5">
        <v>40673</v>
      </c>
      <c r="E72" s="34">
        <v>359.85079999999999</v>
      </c>
      <c r="F72" s="2">
        <v>57.76</v>
      </c>
      <c r="G72" s="2">
        <v>0.36</v>
      </c>
      <c r="H72" s="2">
        <v>2304.04</v>
      </c>
      <c r="I72" s="2">
        <v>38.840000000000003</v>
      </c>
      <c r="J72" s="2">
        <v>623.02620000000002</v>
      </c>
      <c r="K72" s="2">
        <v>5809.28</v>
      </c>
      <c r="L72" s="2">
        <v>11008.27</v>
      </c>
    </row>
    <row r="73" spans="1:12" x14ac:dyDescent="0.25">
      <c r="A73" s="2">
        <f t="shared" si="3"/>
        <v>11</v>
      </c>
      <c r="B73" s="2">
        <f t="shared" si="4"/>
        <v>5</v>
      </c>
      <c r="C73" s="2">
        <f t="shared" si="5"/>
        <v>2011</v>
      </c>
      <c r="D73" s="5">
        <v>40674</v>
      </c>
      <c r="E73" s="34">
        <v>362.03449999999998</v>
      </c>
      <c r="F73" s="2">
        <v>58</v>
      </c>
      <c r="G73" s="2">
        <v>0.35</v>
      </c>
      <c r="H73" s="2">
        <v>2253.5500000000002</v>
      </c>
      <c r="I73" s="2">
        <v>72.290000000000006</v>
      </c>
      <c r="J73" s="2">
        <v>624.20429999999999</v>
      </c>
      <c r="K73" s="2">
        <v>5819.11</v>
      </c>
      <c r="L73" s="2">
        <v>11023.03</v>
      </c>
    </row>
    <row r="74" spans="1:12" x14ac:dyDescent="0.25">
      <c r="A74" s="2">
        <f t="shared" si="3"/>
        <v>12</v>
      </c>
      <c r="B74" s="2">
        <f t="shared" si="4"/>
        <v>5</v>
      </c>
      <c r="C74" s="2">
        <f t="shared" si="5"/>
        <v>2011</v>
      </c>
      <c r="D74" s="5">
        <v>40675</v>
      </c>
      <c r="E74" s="34">
        <v>363.89409999999998</v>
      </c>
      <c r="F74" s="2">
        <v>58.3</v>
      </c>
      <c r="G74" s="2">
        <v>0.3</v>
      </c>
      <c r="H74" s="2">
        <v>2243.46</v>
      </c>
      <c r="I74" s="2">
        <v>373.97</v>
      </c>
      <c r="J74" s="2">
        <v>624.2115</v>
      </c>
      <c r="K74" s="2">
        <v>5819.19</v>
      </c>
      <c r="L74" s="2">
        <v>11023.18</v>
      </c>
    </row>
    <row r="75" spans="1:12" x14ac:dyDescent="0.25">
      <c r="A75" s="2">
        <f t="shared" si="3"/>
        <v>13</v>
      </c>
      <c r="B75" s="2">
        <f t="shared" si="4"/>
        <v>5</v>
      </c>
      <c r="C75" s="2">
        <f t="shared" si="5"/>
        <v>2011</v>
      </c>
      <c r="D75" s="5">
        <v>40676</v>
      </c>
      <c r="E75" s="34">
        <v>366.1173</v>
      </c>
      <c r="F75" s="2">
        <v>58.65</v>
      </c>
      <c r="G75" s="2">
        <v>0.36</v>
      </c>
      <c r="H75" s="2">
        <v>2302.4</v>
      </c>
      <c r="I75" s="2">
        <v>68.540000000000006</v>
      </c>
      <c r="J75" s="2">
        <v>624.24639999999999</v>
      </c>
      <c r="K75" s="2">
        <v>5819.54</v>
      </c>
      <c r="L75" s="2">
        <v>11023.9</v>
      </c>
    </row>
    <row r="76" spans="1:12" x14ac:dyDescent="0.25">
      <c r="A76" s="2">
        <f t="shared" si="3"/>
        <v>14</v>
      </c>
      <c r="B76" s="2">
        <f t="shared" si="4"/>
        <v>5</v>
      </c>
      <c r="C76" s="2">
        <f t="shared" si="5"/>
        <v>2011</v>
      </c>
      <c r="D76" s="5">
        <v>40677</v>
      </c>
      <c r="E76" s="34">
        <v>368.78109999999998</v>
      </c>
      <c r="F76" s="2">
        <v>59.08</v>
      </c>
      <c r="G76" s="2">
        <v>0.43</v>
      </c>
      <c r="H76" s="2">
        <v>2710.16</v>
      </c>
      <c r="I76" s="2">
        <v>29.85</v>
      </c>
      <c r="J76" s="2">
        <v>624.21420000000001</v>
      </c>
      <c r="K76" s="2">
        <v>5819.21</v>
      </c>
      <c r="L76" s="2">
        <v>11023.23</v>
      </c>
    </row>
    <row r="77" spans="1:12" x14ac:dyDescent="0.25">
      <c r="A77" s="2">
        <f t="shared" si="3"/>
        <v>15</v>
      </c>
      <c r="B77" s="2">
        <f t="shared" si="4"/>
        <v>5</v>
      </c>
      <c r="C77" s="2">
        <f t="shared" si="5"/>
        <v>2011</v>
      </c>
      <c r="D77" s="5">
        <v>40678</v>
      </c>
      <c r="E77" s="34">
        <v>371.54039999999998</v>
      </c>
      <c r="F77" s="2">
        <v>59.52</v>
      </c>
      <c r="G77" s="2">
        <v>0.44</v>
      </c>
      <c r="H77" s="2">
        <v>2795.36</v>
      </c>
      <c r="I77" s="2">
        <v>32.380000000000003</v>
      </c>
      <c r="J77" s="2">
        <v>624.23590000000002</v>
      </c>
      <c r="K77" s="2">
        <v>5819.43</v>
      </c>
      <c r="L77" s="2">
        <v>11023.68</v>
      </c>
    </row>
    <row r="78" spans="1:12" x14ac:dyDescent="0.25">
      <c r="A78" s="2">
        <f t="shared" si="3"/>
        <v>16</v>
      </c>
      <c r="B78" s="2">
        <f t="shared" si="4"/>
        <v>5</v>
      </c>
      <c r="C78" s="2">
        <f t="shared" si="5"/>
        <v>2011</v>
      </c>
      <c r="D78" s="5">
        <v>40679</v>
      </c>
      <c r="E78" s="34">
        <v>373.59780000000001</v>
      </c>
      <c r="F78" s="2">
        <v>59.85</v>
      </c>
      <c r="G78" s="2">
        <v>0.33</v>
      </c>
      <c r="H78" s="2">
        <v>2183.81</v>
      </c>
      <c r="I78" s="2">
        <v>109.33</v>
      </c>
      <c r="J78" s="2">
        <v>624.2627</v>
      </c>
      <c r="K78" s="2">
        <v>5819.7</v>
      </c>
      <c r="L78" s="2">
        <v>11024.24</v>
      </c>
    </row>
    <row r="79" spans="1:12" x14ac:dyDescent="0.25">
      <c r="A79" s="2">
        <f t="shared" si="3"/>
        <v>17</v>
      </c>
      <c r="B79" s="2">
        <f t="shared" si="4"/>
        <v>5</v>
      </c>
      <c r="C79" s="2">
        <f t="shared" si="5"/>
        <v>2011</v>
      </c>
      <c r="D79" s="5">
        <v>40680</v>
      </c>
      <c r="E79" s="34">
        <v>375.6789</v>
      </c>
      <c r="F79" s="2">
        <v>60.18</v>
      </c>
      <c r="G79" s="2">
        <v>0.34</v>
      </c>
      <c r="H79" s="2">
        <v>2187.61</v>
      </c>
      <c r="I79" s="2">
        <v>84.77</v>
      </c>
      <c r="J79" s="2">
        <v>624.21450000000004</v>
      </c>
      <c r="K79" s="2">
        <v>5819.22</v>
      </c>
      <c r="L79" s="2">
        <v>11023.24</v>
      </c>
    </row>
    <row r="80" spans="1:12" x14ac:dyDescent="0.25">
      <c r="A80" s="2">
        <f t="shared" si="3"/>
        <v>18</v>
      </c>
      <c r="B80" s="2">
        <f t="shared" si="4"/>
        <v>5</v>
      </c>
      <c r="C80" s="2">
        <f t="shared" si="5"/>
        <v>2011</v>
      </c>
      <c r="D80" s="5">
        <v>40681</v>
      </c>
      <c r="E80" s="34">
        <v>377.66219999999998</v>
      </c>
      <c r="F80" s="2">
        <v>60.5</v>
      </c>
      <c r="G80" s="2">
        <v>0.32</v>
      </c>
      <c r="H80" s="2">
        <v>2089.48</v>
      </c>
      <c r="I80" s="2">
        <v>76.83</v>
      </c>
      <c r="J80" s="2">
        <v>624.19479999999999</v>
      </c>
      <c r="K80" s="2">
        <v>5819.02</v>
      </c>
      <c r="L80" s="2">
        <v>11022.83</v>
      </c>
    </row>
    <row r="81" spans="1:12" x14ac:dyDescent="0.25">
      <c r="A81" s="2">
        <f t="shared" si="3"/>
        <v>19</v>
      </c>
      <c r="B81" s="2">
        <f t="shared" si="4"/>
        <v>5</v>
      </c>
      <c r="C81" s="2">
        <f t="shared" si="5"/>
        <v>2011</v>
      </c>
      <c r="D81" s="5">
        <v>40682</v>
      </c>
      <c r="E81" s="34">
        <v>379.9049</v>
      </c>
      <c r="F81" s="2">
        <v>60.86</v>
      </c>
      <c r="G81" s="2">
        <v>0.36</v>
      </c>
      <c r="H81" s="2">
        <v>2318.09</v>
      </c>
      <c r="I81" s="2">
        <v>72.55</v>
      </c>
      <c r="J81" s="2">
        <v>624.19730000000004</v>
      </c>
      <c r="K81" s="2">
        <v>5819.04</v>
      </c>
      <c r="L81" s="2">
        <v>11022.88</v>
      </c>
    </row>
    <row r="82" spans="1:12" x14ac:dyDescent="0.25">
      <c r="A82" s="2">
        <f t="shared" si="3"/>
        <v>20</v>
      </c>
      <c r="B82" s="2">
        <f t="shared" si="4"/>
        <v>5</v>
      </c>
      <c r="C82" s="2">
        <f t="shared" si="5"/>
        <v>2011</v>
      </c>
      <c r="D82" s="5">
        <v>40683</v>
      </c>
      <c r="E82" s="34">
        <v>382.25760000000002</v>
      </c>
      <c r="F82" s="2">
        <v>61.24</v>
      </c>
      <c r="G82" s="2">
        <v>0.38</v>
      </c>
      <c r="H82" s="2">
        <v>2392.4</v>
      </c>
      <c r="I82" s="2">
        <v>46.89</v>
      </c>
      <c r="J82" s="2">
        <v>624.19839999999999</v>
      </c>
      <c r="K82" s="2">
        <v>5819.05</v>
      </c>
      <c r="L82" s="2">
        <v>11022.9</v>
      </c>
    </row>
    <row r="83" spans="1:12" x14ac:dyDescent="0.25">
      <c r="A83" s="2">
        <f t="shared" si="3"/>
        <v>21</v>
      </c>
      <c r="B83" s="2">
        <f t="shared" si="4"/>
        <v>5</v>
      </c>
      <c r="C83" s="2">
        <f t="shared" si="5"/>
        <v>2011</v>
      </c>
      <c r="D83" s="5">
        <v>40684</v>
      </c>
      <c r="E83" s="34">
        <v>384.89609999999999</v>
      </c>
      <c r="F83" s="2">
        <v>61.66</v>
      </c>
      <c r="G83" s="2">
        <v>0.42</v>
      </c>
      <c r="H83" s="2">
        <v>2650.22</v>
      </c>
      <c r="I83" s="2">
        <v>48.5</v>
      </c>
      <c r="J83" s="2">
        <v>624.20240000000001</v>
      </c>
      <c r="K83" s="2">
        <v>5819.1</v>
      </c>
      <c r="L83" s="2">
        <v>11022.99</v>
      </c>
    </row>
    <row r="84" spans="1:12" x14ac:dyDescent="0.25">
      <c r="A84" s="2">
        <f t="shared" si="3"/>
        <v>22</v>
      </c>
      <c r="B84" s="2">
        <f t="shared" si="4"/>
        <v>5</v>
      </c>
      <c r="C84" s="2">
        <f t="shared" si="5"/>
        <v>2011</v>
      </c>
      <c r="D84" s="5">
        <v>40685</v>
      </c>
      <c r="E84" s="34">
        <v>387.58330000000001</v>
      </c>
      <c r="F84" s="2">
        <v>62.09</v>
      </c>
      <c r="G84" s="2">
        <v>0.43</v>
      </c>
      <c r="H84" s="2">
        <v>2787.61</v>
      </c>
      <c r="I84" s="2">
        <v>115.02</v>
      </c>
      <c r="J84" s="2">
        <v>624.20609999999999</v>
      </c>
      <c r="K84" s="2">
        <v>5819.15</v>
      </c>
      <c r="L84" s="2">
        <v>11023.06</v>
      </c>
    </row>
    <row r="85" spans="1:12" x14ac:dyDescent="0.25">
      <c r="A85" s="2">
        <f t="shared" si="3"/>
        <v>23</v>
      </c>
      <c r="B85" s="2">
        <f t="shared" si="4"/>
        <v>5</v>
      </c>
      <c r="C85" s="2">
        <f t="shared" si="5"/>
        <v>2011</v>
      </c>
      <c r="D85" s="5">
        <v>40686</v>
      </c>
      <c r="E85" s="34">
        <v>389.75020000000001</v>
      </c>
      <c r="F85" s="2">
        <v>62.44</v>
      </c>
      <c r="G85" s="2">
        <v>0.35</v>
      </c>
      <c r="H85" s="2">
        <v>2186.88</v>
      </c>
      <c r="I85" s="2">
        <v>32</v>
      </c>
      <c r="J85" s="2">
        <v>624.23109999999997</v>
      </c>
      <c r="K85" s="2">
        <v>5819.42</v>
      </c>
      <c r="L85" s="2">
        <v>11023.58</v>
      </c>
    </row>
    <row r="86" spans="1:12" x14ac:dyDescent="0.25">
      <c r="A86" s="2">
        <f t="shared" si="3"/>
        <v>24</v>
      </c>
      <c r="B86" s="2">
        <f t="shared" si="4"/>
        <v>5</v>
      </c>
      <c r="C86" s="2">
        <f t="shared" si="5"/>
        <v>2011</v>
      </c>
      <c r="D86" s="5">
        <v>40687</v>
      </c>
      <c r="E86" s="34">
        <v>391.79559999999998</v>
      </c>
      <c r="F86" s="2">
        <v>62.76</v>
      </c>
      <c r="G86" s="2">
        <v>0.33</v>
      </c>
      <c r="H86" s="2">
        <v>2072.85</v>
      </c>
      <c r="I86" s="2">
        <v>24.19</v>
      </c>
      <c r="J86" s="2">
        <v>624.26379999999995</v>
      </c>
      <c r="K86" s="2">
        <v>5819.77</v>
      </c>
      <c r="L86" s="2">
        <v>11024.26</v>
      </c>
    </row>
    <row r="87" spans="1:12" x14ac:dyDescent="0.25">
      <c r="A87" s="2">
        <f t="shared" si="3"/>
        <v>25</v>
      </c>
      <c r="B87" s="2">
        <f t="shared" si="4"/>
        <v>5</v>
      </c>
      <c r="C87" s="2">
        <f t="shared" si="5"/>
        <v>2011</v>
      </c>
      <c r="D87" s="5">
        <v>40688</v>
      </c>
      <c r="E87" s="34">
        <v>393.81099999999998</v>
      </c>
      <c r="F87" s="2">
        <v>63.08</v>
      </c>
      <c r="G87" s="2">
        <v>0.32</v>
      </c>
      <c r="H87" s="2">
        <v>2071.4899999999998</v>
      </c>
      <c r="I87" s="2">
        <v>64.89</v>
      </c>
      <c r="J87" s="2">
        <v>624.25580000000002</v>
      </c>
      <c r="K87" s="2">
        <v>5819.7</v>
      </c>
      <c r="L87" s="2">
        <v>11024.1</v>
      </c>
    </row>
    <row r="88" spans="1:12" x14ac:dyDescent="0.25">
      <c r="A88" s="2">
        <f t="shared" si="3"/>
        <v>26</v>
      </c>
      <c r="B88" s="2">
        <f t="shared" si="4"/>
        <v>5</v>
      </c>
      <c r="C88" s="2">
        <f t="shared" si="5"/>
        <v>2011</v>
      </c>
      <c r="D88" s="5">
        <v>40689</v>
      </c>
      <c r="E88" s="34">
        <v>395.87029999999999</v>
      </c>
      <c r="F88" s="2">
        <v>63.42</v>
      </c>
      <c r="G88" s="2">
        <v>0.34</v>
      </c>
      <c r="H88" s="2">
        <v>2127.3200000000002</v>
      </c>
      <c r="I88" s="2">
        <v>35.51</v>
      </c>
      <c r="J88" s="2">
        <v>624.23670000000004</v>
      </c>
      <c r="K88" s="2">
        <v>5819.52</v>
      </c>
      <c r="L88" s="2">
        <v>11023.7</v>
      </c>
    </row>
    <row r="89" spans="1:12" x14ac:dyDescent="0.25">
      <c r="A89" s="2">
        <f t="shared" si="3"/>
        <v>27</v>
      </c>
      <c r="B89" s="2">
        <f t="shared" si="4"/>
        <v>5</v>
      </c>
      <c r="C89" s="2">
        <f t="shared" si="5"/>
        <v>2011</v>
      </c>
      <c r="D89" s="5">
        <v>40690</v>
      </c>
      <c r="E89" s="34">
        <v>397.98520000000002</v>
      </c>
      <c r="F89" s="2">
        <v>63.76</v>
      </c>
      <c r="G89" s="2">
        <v>0.34</v>
      </c>
      <c r="H89" s="2">
        <v>2170.1799999999998</v>
      </c>
      <c r="I89" s="2">
        <v>47.13</v>
      </c>
      <c r="J89" s="2">
        <v>624.20429999999999</v>
      </c>
      <c r="K89" s="2">
        <v>5819.21</v>
      </c>
      <c r="L89" s="2">
        <v>11023.02</v>
      </c>
    </row>
    <row r="90" spans="1:12" x14ac:dyDescent="0.25">
      <c r="A90" s="2">
        <f t="shared" si="3"/>
        <v>28</v>
      </c>
      <c r="B90" s="2">
        <f t="shared" si="4"/>
        <v>5</v>
      </c>
      <c r="C90" s="2">
        <f t="shared" si="5"/>
        <v>2011</v>
      </c>
      <c r="D90" s="5">
        <v>40691</v>
      </c>
      <c r="E90" s="34">
        <v>400.60700000000003</v>
      </c>
      <c r="F90" s="2">
        <v>64.180000000000007</v>
      </c>
      <c r="G90" s="2">
        <v>0.42</v>
      </c>
      <c r="H90" s="2">
        <v>2670.08</v>
      </c>
      <c r="I90" s="2">
        <v>29.93</v>
      </c>
      <c r="J90" s="2">
        <v>624.1934</v>
      </c>
      <c r="K90" s="2">
        <v>5819.12</v>
      </c>
      <c r="L90" s="2">
        <v>11022.8</v>
      </c>
    </row>
    <row r="91" spans="1:12" x14ac:dyDescent="0.25">
      <c r="A91" s="2">
        <f t="shared" si="3"/>
        <v>29</v>
      </c>
      <c r="B91" s="2">
        <f t="shared" si="4"/>
        <v>5</v>
      </c>
      <c r="C91" s="2">
        <f t="shared" si="5"/>
        <v>2011</v>
      </c>
      <c r="D91" s="5">
        <v>40692</v>
      </c>
      <c r="E91" s="34">
        <v>403.27859999999998</v>
      </c>
      <c r="F91" s="2">
        <v>64.61</v>
      </c>
      <c r="G91" s="2">
        <v>0.43</v>
      </c>
      <c r="H91" s="2">
        <v>2703.43</v>
      </c>
      <c r="I91" s="2">
        <v>30.19</v>
      </c>
      <c r="J91" s="2">
        <v>624.1893</v>
      </c>
      <c r="K91" s="2">
        <v>5819.09</v>
      </c>
      <c r="L91" s="2">
        <v>11022.71</v>
      </c>
    </row>
    <row r="92" spans="1:12" x14ac:dyDescent="0.25">
      <c r="A92" s="2">
        <f t="shared" si="3"/>
        <v>30</v>
      </c>
      <c r="B92" s="2">
        <f t="shared" si="4"/>
        <v>5</v>
      </c>
      <c r="C92" s="2">
        <f t="shared" si="5"/>
        <v>2011</v>
      </c>
      <c r="D92" s="5">
        <v>40693</v>
      </c>
      <c r="E92" s="34">
        <v>405.46870000000001</v>
      </c>
      <c r="F92" s="2">
        <v>64.959999999999994</v>
      </c>
      <c r="G92" s="2">
        <v>0.36</v>
      </c>
      <c r="H92" s="2">
        <v>2278.9</v>
      </c>
      <c r="I92" s="2">
        <v>56.29</v>
      </c>
      <c r="J92" s="2">
        <v>624.19560000000001</v>
      </c>
      <c r="K92" s="2">
        <v>5819.19</v>
      </c>
      <c r="L92" s="2">
        <v>11022.84</v>
      </c>
    </row>
    <row r="93" spans="1:12" x14ac:dyDescent="0.25">
      <c r="A93" s="2">
        <f t="shared" si="3"/>
        <v>31</v>
      </c>
      <c r="B93" s="2">
        <f t="shared" si="4"/>
        <v>5</v>
      </c>
      <c r="C93" s="2">
        <f t="shared" si="5"/>
        <v>2011</v>
      </c>
      <c r="D93" s="5">
        <v>40694</v>
      </c>
      <c r="E93" s="34">
        <v>407.73820000000001</v>
      </c>
      <c r="F93" s="2">
        <v>65.319999999999993</v>
      </c>
      <c r="G93" s="2">
        <v>0.36</v>
      </c>
      <c r="H93" s="2">
        <v>2351.92</v>
      </c>
      <c r="I93" s="2">
        <v>77.989999999999995</v>
      </c>
      <c r="J93" s="2">
        <v>624.19259999999997</v>
      </c>
      <c r="K93" s="2">
        <v>5819.2</v>
      </c>
      <c r="L93" s="2">
        <v>11022.78</v>
      </c>
    </row>
    <row r="94" spans="1:12" x14ac:dyDescent="0.25">
      <c r="A94" s="2">
        <f t="shared" si="3"/>
        <v>1</v>
      </c>
      <c r="B94" s="2">
        <f t="shared" si="4"/>
        <v>6</v>
      </c>
      <c r="C94" s="2">
        <f t="shared" si="5"/>
        <v>2011</v>
      </c>
      <c r="D94" s="5">
        <v>40695</v>
      </c>
      <c r="E94" s="34">
        <v>409.81119999999999</v>
      </c>
      <c r="F94" s="2">
        <v>65.53</v>
      </c>
      <c r="G94" s="2">
        <v>0.33</v>
      </c>
      <c r="H94" s="2">
        <v>2139.1799999999998</v>
      </c>
      <c r="I94" s="2">
        <v>70.349999999999994</v>
      </c>
      <c r="J94" s="2">
        <v>625.34310000000005</v>
      </c>
      <c r="K94" s="2">
        <v>5819.53</v>
      </c>
      <c r="L94" s="2">
        <v>11023.36</v>
      </c>
    </row>
    <row r="95" spans="1:12" x14ac:dyDescent="0.25">
      <c r="A95" s="2">
        <f t="shared" si="3"/>
        <v>2</v>
      </c>
      <c r="B95" s="2">
        <f t="shared" si="4"/>
        <v>6</v>
      </c>
      <c r="C95" s="2">
        <f t="shared" si="5"/>
        <v>2011</v>
      </c>
      <c r="D95" s="5">
        <v>40696</v>
      </c>
      <c r="E95" s="34">
        <v>412.21620000000001</v>
      </c>
      <c r="F95" s="2">
        <v>65.91</v>
      </c>
      <c r="G95" s="2">
        <v>0.38</v>
      </c>
      <c r="H95" s="2">
        <v>2411.15</v>
      </c>
      <c r="I95" s="2">
        <v>19.989999999999998</v>
      </c>
      <c r="J95" s="2">
        <v>625.38850000000002</v>
      </c>
      <c r="K95" s="2">
        <v>5820.06</v>
      </c>
      <c r="L95" s="2">
        <v>11024.3</v>
      </c>
    </row>
    <row r="96" spans="1:12" x14ac:dyDescent="0.25">
      <c r="A96" s="2">
        <f t="shared" si="3"/>
        <v>3</v>
      </c>
      <c r="B96" s="2">
        <f t="shared" si="4"/>
        <v>6</v>
      </c>
      <c r="C96" s="2">
        <f t="shared" si="5"/>
        <v>2011</v>
      </c>
      <c r="D96" s="5">
        <v>40697</v>
      </c>
      <c r="E96" s="34">
        <v>414.49740000000003</v>
      </c>
      <c r="F96" s="2">
        <v>66.28</v>
      </c>
      <c r="G96" s="2">
        <v>0.36</v>
      </c>
      <c r="H96" s="2">
        <v>2298.71</v>
      </c>
      <c r="I96" s="2">
        <v>19.27</v>
      </c>
      <c r="J96" s="2">
        <v>625.38850000000002</v>
      </c>
      <c r="K96" s="2">
        <v>5820.13</v>
      </c>
      <c r="L96" s="2">
        <v>11024.3</v>
      </c>
    </row>
    <row r="97" spans="1:12" x14ac:dyDescent="0.25">
      <c r="A97" s="2">
        <f t="shared" si="3"/>
        <v>4</v>
      </c>
      <c r="B97" s="2">
        <f t="shared" si="4"/>
        <v>6</v>
      </c>
      <c r="C97" s="2">
        <f t="shared" si="5"/>
        <v>2011</v>
      </c>
      <c r="D97" s="5">
        <v>40698</v>
      </c>
      <c r="E97" s="34">
        <v>416.88720000000001</v>
      </c>
      <c r="F97" s="2">
        <v>66.67</v>
      </c>
      <c r="G97" s="2">
        <v>0.39</v>
      </c>
      <c r="H97" s="2">
        <v>2450.6999999999998</v>
      </c>
      <c r="I97" s="2">
        <v>17.54</v>
      </c>
      <c r="J97" s="2">
        <v>625.34379999999999</v>
      </c>
      <c r="K97" s="2">
        <v>5819.77</v>
      </c>
      <c r="L97" s="2">
        <v>11023.37</v>
      </c>
    </row>
    <row r="98" spans="1:12" x14ac:dyDescent="0.25">
      <c r="A98" s="2">
        <f t="shared" si="3"/>
        <v>5</v>
      </c>
      <c r="B98" s="2">
        <f t="shared" si="4"/>
        <v>6</v>
      </c>
      <c r="C98" s="2">
        <f t="shared" si="5"/>
        <v>2011</v>
      </c>
      <c r="D98" s="5">
        <v>40699</v>
      </c>
      <c r="E98" s="34">
        <v>419.30650000000003</v>
      </c>
      <c r="F98" s="2">
        <v>67.05</v>
      </c>
      <c r="G98" s="2">
        <v>0.39</v>
      </c>
      <c r="H98" s="2">
        <v>2445.7600000000002</v>
      </c>
      <c r="I98" s="2">
        <v>21.01</v>
      </c>
      <c r="J98" s="2">
        <v>625.33309999999994</v>
      </c>
      <c r="K98" s="2">
        <v>5819.76</v>
      </c>
      <c r="L98" s="2">
        <v>11023.15</v>
      </c>
    </row>
    <row r="99" spans="1:12" x14ac:dyDescent="0.25">
      <c r="A99" s="2">
        <f t="shared" si="3"/>
        <v>6</v>
      </c>
      <c r="B99" s="2">
        <f t="shared" si="4"/>
        <v>6</v>
      </c>
      <c r="C99" s="2">
        <f t="shared" si="5"/>
        <v>2011</v>
      </c>
      <c r="D99" s="5">
        <v>40700</v>
      </c>
      <c r="E99" s="34">
        <v>421.43430000000001</v>
      </c>
      <c r="F99" s="2">
        <v>67.39</v>
      </c>
      <c r="G99" s="2">
        <v>0.34</v>
      </c>
      <c r="H99" s="2">
        <v>2136.91</v>
      </c>
      <c r="I99" s="2">
        <v>23.27</v>
      </c>
      <c r="J99" s="2">
        <v>625.33569999999997</v>
      </c>
      <c r="K99" s="2">
        <v>5819.88</v>
      </c>
      <c r="L99" s="2">
        <v>11023.2</v>
      </c>
    </row>
    <row r="100" spans="1:12" x14ac:dyDescent="0.25">
      <c r="A100" s="2">
        <f t="shared" si="3"/>
        <v>7</v>
      </c>
      <c r="B100" s="2">
        <f t="shared" si="4"/>
        <v>6</v>
      </c>
      <c r="C100" s="2">
        <f t="shared" si="5"/>
        <v>2011</v>
      </c>
      <c r="D100" s="5">
        <v>40701</v>
      </c>
      <c r="E100" s="34">
        <v>423.40429999999998</v>
      </c>
      <c r="F100" s="2">
        <v>67.709999999999994</v>
      </c>
      <c r="G100" s="2">
        <v>0.32</v>
      </c>
      <c r="H100" s="2">
        <v>2156.75</v>
      </c>
      <c r="I100" s="2">
        <v>186.05</v>
      </c>
      <c r="J100" s="2">
        <v>625.33389999999997</v>
      </c>
      <c r="K100" s="2">
        <v>5819.96</v>
      </c>
      <c r="L100" s="2">
        <v>11023.17</v>
      </c>
    </row>
    <row r="101" spans="1:12" x14ac:dyDescent="0.25">
      <c r="A101" s="2">
        <f t="shared" si="3"/>
        <v>8</v>
      </c>
      <c r="B101" s="2">
        <f t="shared" si="4"/>
        <v>6</v>
      </c>
      <c r="C101" s="2">
        <f t="shared" si="5"/>
        <v>2011</v>
      </c>
      <c r="D101" s="5">
        <v>40702</v>
      </c>
      <c r="E101" s="34">
        <v>425.33280000000002</v>
      </c>
      <c r="F101" s="2">
        <v>68.02</v>
      </c>
      <c r="G101" s="2">
        <v>0.31</v>
      </c>
      <c r="H101" s="2">
        <v>2040.75</v>
      </c>
      <c r="I101" s="2">
        <v>109.62</v>
      </c>
      <c r="J101" s="2">
        <v>625.33489999999995</v>
      </c>
      <c r="K101" s="2">
        <v>5820.07</v>
      </c>
      <c r="L101" s="2">
        <v>11023.19</v>
      </c>
    </row>
    <row r="102" spans="1:12" x14ac:dyDescent="0.25">
      <c r="A102" s="2">
        <f t="shared" si="3"/>
        <v>9</v>
      </c>
      <c r="B102" s="2">
        <f t="shared" si="4"/>
        <v>6</v>
      </c>
      <c r="C102" s="2">
        <f t="shared" si="5"/>
        <v>2011</v>
      </c>
      <c r="D102" s="5">
        <v>40703</v>
      </c>
      <c r="E102" s="34">
        <v>426.97280000000001</v>
      </c>
      <c r="F102" s="2">
        <v>68.28</v>
      </c>
      <c r="G102" s="2">
        <v>0.26</v>
      </c>
      <c r="H102" s="2">
        <v>1967.14</v>
      </c>
      <c r="I102" s="2">
        <v>338.3</v>
      </c>
      <c r="J102" s="2">
        <v>625.33040000000005</v>
      </c>
      <c r="K102" s="2">
        <v>5820.13</v>
      </c>
      <c r="L102" s="2">
        <v>11023.09</v>
      </c>
    </row>
    <row r="103" spans="1:12" x14ac:dyDescent="0.25">
      <c r="A103" s="2">
        <f t="shared" si="3"/>
        <v>10</v>
      </c>
      <c r="B103" s="2">
        <f t="shared" si="4"/>
        <v>6</v>
      </c>
      <c r="C103" s="2">
        <f t="shared" si="5"/>
        <v>2011</v>
      </c>
      <c r="D103" s="5">
        <v>40704</v>
      </c>
      <c r="E103" s="34">
        <v>428.79050000000001</v>
      </c>
      <c r="F103" s="2">
        <v>68.569999999999993</v>
      </c>
      <c r="G103" s="2">
        <v>0.28999999999999998</v>
      </c>
      <c r="H103" s="2">
        <v>1947.7</v>
      </c>
      <c r="I103" s="2">
        <v>107.9</v>
      </c>
      <c r="J103" s="2">
        <v>625.32950000000005</v>
      </c>
      <c r="K103" s="2">
        <v>5820.22</v>
      </c>
      <c r="L103" s="2">
        <v>11023.07</v>
      </c>
    </row>
    <row r="104" spans="1:12" x14ac:dyDescent="0.25">
      <c r="A104" s="2">
        <f t="shared" si="3"/>
        <v>11</v>
      </c>
      <c r="B104" s="2">
        <f t="shared" si="4"/>
        <v>6</v>
      </c>
      <c r="C104" s="2">
        <f t="shared" si="5"/>
        <v>2011</v>
      </c>
      <c r="D104" s="5">
        <v>40705</v>
      </c>
      <c r="E104" s="34">
        <v>430.97649999999999</v>
      </c>
      <c r="F104" s="2">
        <v>68.92</v>
      </c>
      <c r="G104" s="2">
        <v>0.35</v>
      </c>
      <c r="H104" s="2">
        <v>2240.58</v>
      </c>
      <c r="I104" s="2">
        <v>43.73</v>
      </c>
      <c r="J104" s="2">
        <v>625.33040000000005</v>
      </c>
      <c r="K104" s="2">
        <v>5820.33</v>
      </c>
      <c r="L104" s="2">
        <v>11023.09</v>
      </c>
    </row>
    <row r="105" spans="1:12" x14ac:dyDescent="0.25">
      <c r="A105" s="2">
        <f t="shared" si="3"/>
        <v>12</v>
      </c>
      <c r="B105" s="2">
        <f t="shared" si="4"/>
        <v>6</v>
      </c>
      <c r="C105" s="2">
        <f t="shared" si="5"/>
        <v>2011</v>
      </c>
      <c r="D105" s="5">
        <v>40706</v>
      </c>
      <c r="E105" s="34">
        <v>433.30529999999999</v>
      </c>
      <c r="F105" s="2">
        <v>69.290000000000006</v>
      </c>
      <c r="G105" s="2">
        <v>0.38</v>
      </c>
      <c r="H105" s="2">
        <v>2367.7600000000002</v>
      </c>
      <c r="I105" s="2">
        <v>18.059999999999999</v>
      </c>
      <c r="J105" s="2">
        <v>625.33609999999999</v>
      </c>
      <c r="K105" s="2">
        <v>5820.49</v>
      </c>
      <c r="L105" s="2">
        <v>11023.21</v>
      </c>
    </row>
    <row r="106" spans="1:12" x14ac:dyDescent="0.25">
      <c r="A106" s="2">
        <f t="shared" si="3"/>
        <v>13</v>
      </c>
      <c r="B106" s="2">
        <f t="shared" si="4"/>
        <v>6</v>
      </c>
      <c r="C106" s="2">
        <f t="shared" si="5"/>
        <v>2011</v>
      </c>
      <c r="D106" s="5">
        <v>40707</v>
      </c>
      <c r="E106" s="34">
        <v>435.48970000000003</v>
      </c>
      <c r="F106" s="2">
        <v>69.64</v>
      </c>
      <c r="G106" s="2">
        <v>0.35</v>
      </c>
      <c r="H106" s="2">
        <v>2230.86</v>
      </c>
      <c r="I106" s="2">
        <v>22.71</v>
      </c>
      <c r="J106" s="2">
        <v>625.33519999999999</v>
      </c>
      <c r="K106" s="2">
        <v>5820.58</v>
      </c>
      <c r="L106" s="2">
        <v>11023.19</v>
      </c>
    </row>
    <row r="107" spans="1:12" x14ac:dyDescent="0.25">
      <c r="A107" s="2">
        <f t="shared" si="3"/>
        <v>14</v>
      </c>
      <c r="B107" s="2">
        <f t="shared" si="4"/>
        <v>6</v>
      </c>
      <c r="C107" s="2">
        <f t="shared" si="5"/>
        <v>2011</v>
      </c>
      <c r="D107" s="5">
        <v>40708</v>
      </c>
      <c r="E107" s="34">
        <v>437.58170000000001</v>
      </c>
      <c r="F107" s="2">
        <v>69.98</v>
      </c>
      <c r="G107" s="2">
        <v>0.34</v>
      </c>
      <c r="H107" s="2">
        <v>2189.59</v>
      </c>
      <c r="I107" s="2">
        <v>77.099999999999994</v>
      </c>
      <c r="J107" s="2">
        <v>625.33140000000003</v>
      </c>
      <c r="K107" s="2">
        <v>5820.64</v>
      </c>
      <c r="L107" s="2">
        <v>11023.11</v>
      </c>
    </row>
    <row r="108" spans="1:12" x14ac:dyDescent="0.25">
      <c r="A108" s="2">
        <f t="shared" si="3"/>
        <v>15</v>
      </c>
      <c r="B108" s="2">
        <f t="shared" si="4"/>
        <v>6</v>
      </c>
      <c r="C108" s="2">
        <f t="shared" si="5"/>
        <v>2011</v>
      </c>
      <c r="D108" s="5">
        <v>40709</v>
      </c>
      <c r="E108" s="34">
        <v>439.53160000000003</v>
      </c>
      <c r="F108" s="2">
        <v>70.290000000000006</v>
      </c>
      <c r="G108" s="2">
        <v>0.31</v>
      </c>
      <c r="H108" s="2">
        <v>2046.35</v>
      </c>
      <c r="I108" s="2">
        <v>81.23</v>
      </c>
      <c r="J108" s="2">
        <v>625.32349999999997</v>
      </c>
      <c r="K108" s="2">
        <v>5820.66</v>
      </c>
      <c r="L108" s="2">
        <v>11022.95</v>
      </c>
    </row>
    <row r="109" spans="1:12" x14ac:dyDescent="0.25">
      <c r="A109" s="2">
        <f t="shared" si="3"/>
        <v>16</v>
      </c>
      <c r="B109" s="2">
        <f t="shared" si="4"/>
        <v>6</v>
      </c>
      <c r="C109" s="2">
        <f t="shared" si="5"/>
        <v>2011</v>
      </c>
      <c r="D109" s="5">
        <v>40710</v>
      </c>
      <c r="E109" s="34">
        <v>441.50670000000002</v>
      </c>
      <c r="F109" s="2">
        <v>70.61</v>
      </c>
      <c r="G109" s="2">
        <v>0.32</v>
      </c>
      <c r="H109" s="2">
        <v>6622.67</v>
      </c>
      <c r="I109" s="2">
        <v>4634.9399999999996</v>
      </c>
      <c r="J109" s="2">
        <v>625.31629999999996</v>
      </c>
      <c r="K109" s="2">
        <v>5820.69</v>
      </c>
      <c r="L109" s="2">
        <v>11022.8</v>
      </c>
    </row>
    <row r="110" spans="1:12" x14ac:dyDescent="0.25">
      <c r="A110" s="2">
        <f t="shared" si="3"/>
        <v>17</v>
      </c>
      <c r="B110" s="2">
        <f t="shared" si="4"/>
        <v>6</v>
      </c>
      <c r="C110" s="2">
        <f t="shared" si="5"/>
        <v>2011</v>
      </c>
      <c r="D110" s="5">
        <v>40711</v>
      </c>
      <c r="E110" s="34">
        <v>443.3399</v>
      </c>
      <c r="F110" s="2">
        <v>70.900000000000006</v>
      </c>
      <c r="G110" s="2">
        <v>0.28999999999999998</v>
      </c>
      <c r="H110" s="2">
        <v>1938.23</v>
      </c>
      <c r="I110" s="2">
        <v>114.26</v>
      </c>
      <c r="J110" s="2">
        <v>625.32039999999995</v>
      </c>
      <c r="K110" s="2">
        <v>5820.83</v>
      </c>
      <c r="L110" s="2">
        <v>11022.88</v>
      </c>
    </row>
    <row r="111" spans="1:12" x14ac:dyDescent="0.25">
      <c r="A111" s="2">
        <f t="shared" si="3"/>
        <v>18</v>
      </c>
      <c r="B111" s="2">
        <f t="shared" si="4"/>
        <v>6</v>
      </c>
      <c r="C111" s="2">
        <f t="shared" si="5"/>
        <v>2011</v>
      </c>
      <c r="D111" s="5">
        <v>40712</v>
      </c>
      <c r="E111" s="34">
        <v>445.5471</v>
      </c>
      <c r="F111" s="2">
        <v>71.25</v>
      </c>
      <c r="G111" s="2">
        <v>0.36</v>
      </c>
      <c r="H111" s="2">
        <v>2336</v>
      </c>
      <c r="I111" s="2">
        <v>66.069999999999993</v>
      </c>
      <c r="J111" s="2">
        <v>625.31619999999998</v>
      </c>
      <c r="K111" s="2">
        <v>5820.89</v>
      </c>
      <c r="L111" s="2">
        <v>11022.8</v>
      </c>
    </row>
    <row r="112" spans="1:12" x14ac:dyDescent="0.25">
      <c r="A112" s="2">
        <f t="shared" si="3"/>
        <v>19</v>
      </c>
      <c r="B112" s="2">
        <f t="shared" si="4"/>
        <v>6</v>
      </c>
      <c r="C112" s="2">
        <f t="shared" si="5"/>
        <v>2011</v>
      </c>
      <c r="D112" s="5">
        <v>40713</v>
      </c>
      <c r="E112" s="34">
        <v>447.93270000000001</v>
      </c>
      <c r="F112" s="2">
        <v>71.63</v>
      </c>
      <c r="G112" s="2">
        <v>0.38</v>
      </c>
      <c r="H112" s="2">
        <v>2456.98</v>
      </c>
      <c r="I112" s="2">
        <v>75.23</v>
      </c>
      <c r="J112" s="2">
        <v>625.30859999999996</v>
      </c>
      <c r="K112" s="2">
        <v>5820.91</v>
      </c>
      <c r="L112" s="2">
        <v>11022.64</v>
      </c>
    </row>
    <row r="113" spans="1:12" x14ac:dyDescent="0.25">
      <c r="A113" s="2">
        <f t="shared" si="3"/>
        <v>20</v>
      </c>
      <c r="B113" s="2">
        <f t="shared" si="4"/>
        <v>6</v>
      </c>
      <c r="C113" s="2">
        <f t="shared" si="5"/>
        <v>2011</v>
      </c>
      <c r="D113" s="5">
        <v>40714</v>
      </c>
      <c r="E113" s="34">
        <v>450.11529999999999</v>
      </c>
      <c r="F113" s="2">
        <v>71.98</v>
      </c>
      <c r="G113" s="2">
        <v>0.35</v>
      </c>
      <c r="H113" s="2">
        <v>2246.81</v>
      </c>
      <c r="I113" s="2">
        <v>80.48</v>
      </c>
      <c r="J113" s="2">
        <v>625.3098</v>
      </c>
      <c r="K113" s="2">
        <v>5821.02</v>
      </c>
      <c r="L113" s="2">
        <v>11022.66</v>
      </c>
    </row>
    <row r="114" spans="1:12" x14ac:dyDescent="0.25">
      <c r="A114" s="2">
        <f t="shared" si="3"/>
        <v>21</v>
      </c>
      <c r="B114" s="2">
        <f t="shared" si="4"/>
        <v>6</v>
      </c>
      <c r="C114" s="2">
        <f t="shared" si="5"/>
        <v>2011</v>
      </c>
      <c r="D114" s="5">
        <v>40715</v>
      </c>
      <c r="E114" s="34">
        <v>452.0702</v>
      </c>
      <c r="F114" s="2">
        <v>72.3</v>
      </c>
      <c r="G114" s="2">
        <v>0.31</v>
      </c>
      <c r="H114" s="2">
        <v>2041.63</v>
      </c>
      <c r="I114" s="2">
        <v>73.56</v>
      </c>
      <c r="J114" s="2">
        <v>625.31269999999995</v>
      </c>
      <c r="K114" s="2">
        <v>5821.15</v>
      </c>
      <c r="L114" s="2">
        <v>11022.73</v>
      </c>
    </row>
    <row r="115" spans="1:12" x14ac:dyDescent="0.25">
      <c r="A115" s="2">
        <f t="shared" si="3"/>
        <v>22</v>
      </c>
      <c r="B115" s="2">
        <f t="shared" si="4"/>
        <v>6</v>
      </c>
      <c r="C115" s="2">
        <f t="shared" si="5"/>
        <v>2011</v>
      </c>
      <c r="D115" s="5">
        <v>40716</v>
      </c>
      <c r="E115" s="34">
        <v>453.98039999999997</v>
      </c>
      <c r="F115" s="2">
        <v>72.599999999999994</v>
      </c>
      <c r="G115" s="2">
        <v>0.31</v>
      </c>
      <c r="H115" s="2">
        <v>2002.15</v>
      </c>
      <c r="I115" s="2">
        <v>72.239999999999995</v>
      </c>
      <c r="J115" s="2">
        <v>625.31939999999997</v>
      </c>
      <c r="K115" s="2">
        <v>5821.32</v>
      </c>
      <c r="L115" s="2">
        <v>11022.86</v>
      </c>
    </row>
    <row r="116" spans="1:12" x14ac:dyDescent="0.25">
      <c r="A116" s="2">
        <f t="shared" si="3"/>
        <v>23</v>
      </c>
      <c r="B116" s="2">
        <f t="shared" si="4"/>
        <v>6</v>
      </c>
      <c r="C116" s="2">
        <f t="shared" si="5"/>
        <v>2011</v>
      </c>
      <c r="D116" s="5">
        <v>40717</v>
      </c>
      <c r="E116" s="34">
        <v>455.9203</v>
      </c>
      <c r="F116" s="2">
        <v>72.91</v>
      </c>
      <c r="G116" s="2">
        <v>0.31</v>
      </c>
      <c r="H116" s="2">
        <v>2023.2</v>
      </c>
      <c r="I116" s="2">
        <v>82.64</v>
      </c>
      <c r="J116" s="2">
        <v>625.3297</v>
      </c>
      <c r="K116" s="2">
        <v>5821.53</v>
      </c>
      <c r="L116" s="2">
        <v>11023.08</v>
      </c>
    </row>
    <row r="117" spans="1:12" x14ac:dyDescent="0.25">
      <c r="A117" s="2">
        <f t="shared" si="3"/>
        <v>24</v>
      </c>
      <c r="B117" s="2">
        <f t="shared" si="4"/>
        <v>6</v>
      </c>
      <c r="C117" s="2">
        <f t="shared" si="5"/>
        <v>2011</v>
      </c>
      <c r="D117" s="5">
        <v>40718</v>
      </c>
      <c r="E117" s="34">
        <v>457.79480000000001</v>
      </c>
      <c r="F117" s="2">
        <v>73.209999999999994</v>
      </c>
      <c r="G117" s="2">
        <v>0.3</v>
      </c>
      <c r="H117" s="2">
        <v>2011.29</v>
      </c>
      <c r="I117" s="2">
        <v>118.68</v>
      </c>
      <c r="J117" s="2">
        <v>625.33100000000002</v>
      </c>
      <c r="K117" s="2">
        <v>5821.63</v>
      </c>
      <c r="L117" s="2">
        <v>11023.1</v>
      </c>
    </row>
    <row r="118" spans="1:12" x14ac:dyDescent="0.25">
      <c r="A118" s="2">
        <f t="shared" si="3"/>
        <v>25</v>
      </c>
      <c r="B118" s="2">
        <f t="shared" si="4"/>
        <v>6</v>
      </c>
      <c r="C118" s="2">
        <f t="shared" si="5"/>
        <v>2011</v>
      </c>
      <c r="D118" s="5">
        <v>40719</v>
      </c>
      <c r="E118" s="34">
        <v>459.89010000000002</v>
      </c>
      <c r="F118" s="2">
        <v>73.540000000000006</v>
      </c>
      <c r="G118" s="2">
        <v>0.34</v>
      </c>
      <c r="H118" s="2">
        <v>2182.36</v>
      </c>
      <c r="I118" s="2">
        <v>81.819999999999993</v>
      </c>
      <c r="J118" s="2">
        <v>625.3347</v>
      </c>
      <c r="K118" s="2">
        <v>5821.76</v>
      </c>
      <c r="L118" s="2">
        <v>11023.18</v>
      </c>
    </row>
    <row r="119" spans="1:12" x14ac:dyDescent="0.25">
      <c r="A119" s="2">
        <f t="shared" si="3"/>
        <v>26</v>
      </c>
      <c r="B119" s="2">
        <f t="shared" si="4"/>
        <v>6</v>
      </c>
      <c r="C119" s="2">
        <f t="shared" si="5"/>
        <v>2011</v>
      </c>
      <c r="D119" s="5">
        <v>40720</v>
      </c>
      <c r="E119" s="34">
        <v>462.10719999999998</v>
      </c>
      <c r="F119" s="2">
        <v>73.900000000000006</v>
      </c>
      <c r="G119" s="2">
        <v>0.36</v>
      </c>
      <c r="H119" s="2">
        <v>2253.65</v>
      </c>
      <c r="I119" s="2">
        <v>33.46</v>
      </c>
      <c r="J119" s="2">
        <v>625.34749999999997</v>
      </c>
      <c r="K119" s="2">
        <v>5821.98</v>
      </c>
      <c r="L119" s="2">
        <v>11023.45</v>
      </c>
    </row>
    <row r="120" spans="1:12" x14ac:dyDescent="0.25">
      <c r="A120" s="2">
        <f t="shared" si="3"/>
        <v>27</v>
      </c>
      <c r="B120" s="2">
        <f t="shared" si="4"/>
        <v>6</v>
      </c>
      <c r="C120" s="2">
        <f t="shared" si="5"/>
        <v>2011</v>
      </c>
      <c r="D120" s="5">
        <v>40721</v>
      </c>
      <c r="E120" s="34">
        <v>463.68920000000003</v>
      </c>
      <c r="F120" s="2">
        <v>74.150000000000006</v>
      </c>
      <c r="G120" s="2">
        <v>0.25</v>
      </c>
      <c r="H120" s="2">
        <v>1608.45</v>
      </c>
      <c r="I120" s="2">
        <v>67.150000000000006</v>
      </c>
      <c r="J120" s="2">
        <v>625.32770000000005</v>
      </c>
      <c r="K120" s="2">
        <v>5821.88</v>
      </c>
      <c r="L120" s="2">
        <v>11023.04</v>
      </c>
    </row>
    <row r="121" spans="1:12" x14ac:dyDescent="0.25">
      <c r="A121" s="2">
        <f t="shared" si="3"/>
        <v>28</v>
      </c>
      <c r="B121" s="2">
        <f t="shared" si="4"/>
        <v>6</v>
      </c>
      <c r="C121" s="2">
        <f t="shared" si="5"/>
        <v>2011</v>
      </c>
      <c r="D121" s="5">
        <v>40722</v>
      </c>
      <c r="E121" s="34">
        <v>465.17489999999998</v>
      </c>
      <c r="F121" s="2">
        <v>74.39</v>
      </c>
      <c r="G121" s="2">
        <v>0.23</v>
      </c>
      <c r="H121" s="2">
        <v>1472.64</v>
      </c>
      <c r="I121" s="2">
        <v>64.38</v>
      </c>
      <c r="J121" s="2">
        <v>625.32619999999997</v>
      </c>
      <c r="K121" s="2">
        <v>5821.97</v>
      </c>
      <c r="L121" s="2">
        <v>11023.01</v>
      </c>
    </row>
    <row r="122" spans="1:12" x14ac:dyDescent="0.25">
      <c r="A122" s="2">
        <f t="shared" si="3"/>
        <v>29</v>
      </c>
      <c r="B122" s="2">
        <f t="shared" si="4"/>
        <v>6</v>
      </c>
      <c r="C122" s="2">
        <f t="shared" si="5"/>
        <v>2011</v>
      </c>
      <c r="D122" s="5">
        <v>40723</v>
      </c>
      <c r="E122" s="34">
        <v>466.33370000000002</v>
      </c>
      <c r="F122" s="2">
        <v>74.569999999999993</v>
      </c>
      <c r="G122" s="2">
        <v>0.21</v>
      </c>
      <c r="H122" s="2">
        <v>1443.26</v>
      </c>
      <c r="I122" s="2">
        <v>157.11000000000001</v>
      </c>
      <c r="J122" s="2">
        <v>625.32569999999998</v>
      </c>
      <c r="K122" s="2">
        <v>5822.07</v>
      </c>
      <c r="L122" s="2">
        <v>11023</v>
      </c>
    </row>
    <row r="123" spans="1:12" x14ac:dyDescent="0.25">
      <c r="A123" s="2">
        <f t="shared" si="3"/>
        <v>30</v>
      </c>
      <c r="B123" s="2">
        <f t="shared" si="4"/>
        <v>6</v>
      </c>
      <c r="C123" s="2">
        <f t="shared" si="5"/>
        <v>2011</v>
      </c>
      <c r="D123" s="5">
        <v>40724</v>
      </c>
      <c r="E123" s="34">
        <v>468.46530000000001</v>
      </c>
      <c r="F123" s="2">
        <v>74.91</v>
      </c>
      <c r="G123" s="2">
        <v>0.35</v>
      </c>
      <c r="H123" s="2">
        <v>2270.41</v>
      </c>
      <c r="I123" s="2">
        <v>108.09</v>
      </c>
      <c r="J123" s="2">
        <v>625.33000000000004</v>
      </c>
      <c r="K123" s="2">
        <v>5822.21</v>
      </c>
      <c r="L123" s="2">
        <v>11023.08</v>
      </c>
    </row>
    <row r="124" spans="1:12" x14ac:dyDescent="0.25">
      <c r="A124" s="2">
        <f t="shared" si="3"/>
        <v>1</v>
      </c>
      <c r="B124" s="2">
        <f t="shared" si="4"/>
        <v>7</v>
      </c>
      <c r="C124" s="2">
        <f t="shared" si="5"/>
        <v>2011</v>
      </c>
      <c r="D124" s="5">
        <v>40725</v>
      </c>
      <c r="E124" s="34">
        <v>470.26369999999997</v>
      </c>
      <c r="F124" s="2">
        <v>75.19</v>
      </c>
      <c r="G124" s="2">
        <v>0.28000000000000003</v>
      </c>
      <c r="H124" s="2">
        <v>1826.08</v>
      </c>
      <c r="I124" s="2">
        <v>61.16</v>
      </c>
      <c r="J124" s="2">
        <v>625.40830000000005</v>
      </c>
      <c r="K124" s="2">
        <v>5823.09</v>
      </c>
      <c r="L124" s="2">
        <v>11024.71</v>
      </c>
    </row>
    <row r="125" spans="1:12" x14ac:dyDescent="0.25">
      <c r="A125" s="2">
        <f t="shared" si="3"/>
        <v>2</v>
      </c>
      <c r="B125" s="2">
        <f t="shared" si="4"/>
        <v>7</v>
      </c>
      <c r="C125" s="2">
        <f t="shared" si="5"/>
        <v>2011</v>
      </c>
      <c r="D125" s="5">
        <v>40726</v>
      </c>
      <c r="E125" s="34">
        <v>472.47710000000001</v>
      </c>
      <c r="F125" s="2">
        <v>75.55</v>
      </c>
      <c r="G125" s="2">
        <v>0.35</v>
      </c>
      <c r="H125" s="2">
        <v>2238.9899999999998</v>
      </c>
      <c r="I125" s="2">
        <v>23.18</v>
      </c>
      <c r="J125" s="2">
        <v>625.41800000000001</v>
      </c>
      <c r="K125" s="2">
        <v>5823.27</v>
      </c>
      <c r="L125" s="2">
        <v>11024.91</v>
      </c>
    </row>
    <row r="126" spans="1:12" x14ac:dyDescent="0.25">
      <c r="A126" s="2">
        <f t="shared" si="3"/>
        <v>3</v>
      </c>
      <c r="B126" s="2">
        <f t="shared" si="4"/>
        <v>7</v>
      </c>
      <c r="C126" s="2">
        <f t="shared" si="5"/>
        <v>2011</v>
      </c>
      <c r="D126" s="5">
        <v>40727</v>
      </c>
      <c r="E126" s="34">
        <v>474.75909999999999</v>
      </c>
      <c r="F126" s="2">
        <v>75.91</v>
      </c>
      <c r="G126" s="2">
        <v>0.37</v>
      </c>
      <c r="H126" s="2">
        <v>2303.96</v>
      </c>
      <c r="I126" s="2">
        <v>18.329999999999998</v>
      </c>
      <c r="J126" s="2">
        <v>625.4298</v>
      </c>
      <c r="K126" s="2">
        <v>5823.48</v>
      </c>
      <c r="L126" s="2">
        <v>11025.16</v>
      </c>
    </row>
    <row r="127" spans="1:12" x14ac:dyDescent="0.25">
      <c r="A127" s="2">
        <f t="shared" si="3"/>
        <v>4</v>
      </c>
      <c r="B127" s="2">
        <f t="shared" si="4"/>
        <v>7</v>
      </c>
      <c r="C127" s="2">
        <f t="shared" si="5"/>
        <v>2011</v>
      </c>
      <c r="D127" s="5">
        <v>40728</v>
      </c>
      <c r="E127" s="34">
        <v>476.44420000000002</v>
      </c>
      <c r="F127" s="2">
        <v>76.180000000000007</v>
      </c>
      <c r="G127" s="2">
        <v>0.27</v>
      </c>
      <c r="H127" s="2">
        <v>1723.6</v>
      </c>
      <c r="I127" s="2">
        <v>34.020000000000003</v>
      </c>
      <c r="J127" s="2">
        <v>625.43050000000005</v>
      </c>
      <c r="K127" s="2">
        <v>5823.56</v>
      </c>
      <c r="L127" s="2">
        <v>11025.17</v>
      </c>
    </row>
    <row r="128" spans="1:12" x14ac:dyDescent="0.25">
      <c r="A128" s="2">
        <f t="shared" si="3"/>
        <v>5</v>
      </c>
      <c r="B128" s="2">
        <f t="shared" si="4"/>
        <v>7</v>
      </c>
      <c r="C128" s="2">
        <f t="shared" si="5"/>
        <v>2011</v>
      </c>
      <c r="D128" s="5">
        <v>40729</v>
      </c>
      <c r="E128" s="34">
        <v>478.17579999999998</v>
      </c>
      <c r="F128" s="2">
        <v>76.45</v>
      </c>
      <c r="G128" s="2">
        <v>0.28000000000000003</v>
      </c>
      <c r="H128" s="2">
        <v>1761.9</v>
      </c>
      <c r="I128" s="2">
        <v>23.88</v>
      </c>
      <c r="J128" s="2">
        <v>625.43799999999999</v>
      </c>
      <c r="K128" s="2">
        <v>5823.72</v>
      </c>
      <c r="L128" s="2">
        <v>11025.33</v>
      </c>
    </row>
    <row r="129" spans="1:12" x14ac:dyDescent="0.25">
      <c r="A129" s="2">
        <f t="shared" si="3"/>
        <v>6</v>
      </c>
      <c r="B129" s="2">
        <f t="shared" si="4"/>
        <v>7</v>
      </c>
      <c r="C129" s="2">
        <f t="shared" si="5"/>
        <v>2011</v>
      </c>
      <c r="D129" s="5">
        <v>40730</v>
      </c>
      <c r="E129" s="34">
        <v>480.3732</v>
      </c>
      <c r="F129" s="2">
        <v>76.81</v>
      </c>
      <c r="G129" s="2">
        <v>0.35</v>
      </c>
      <c r="H129" s="2">
        <v>2270.84</v>
      </c>
      <c r="I129" s="2">
        <v>65.569999999999993</v>
      </c>
      <c r="J129" s="2">
        <v>625.44179999999994</v>
      </c>
      <c r="K129" s="2">
        <v>5823.84</v>
      </c>
      <c r="L129" s="2">
        <v>11025.41</v>
      </c>
    </row>
    <row r="130" spans="1:12" x14ac:dyDescent="0.25">
      <c r="A130" s="2">
        <f t="shared" ref="A130:A193" si="6">+DAY(D130)</f>
        <v>7</v>
      </c>
      <c r="B130" s="2">
        <f t="shared" ref="B130:B193" si="7">+MONTH(D130)</f>
        <v>7</v>
      </c>
      <c r="C130" s="2">
        <f t="shared" ref="C130:C193" si="8">+YEAR(D130)</f>
        <v>2011</v>
      </c>
      <c r="D130" s="5">
        <v>40731</v>
      </c>
      <c r="E130" s="34">
        <v>481.83339999999998</v>
      </c>
      <c r="F130" s="2">
        <v>77.040000000000006</v>
      </c>
      <c r="G130" s="2">
        <v>0.24</v>
      </c>
      <c r="H130" s="2">
        <v>1523.86</v>
      </c>
      <c r="I130" s="2">
        <v>52.19</v>
      </c>
      <c r="J130" s="2">
        <v>625.44240000000002</v>
      </c>
      <c r="K130" s="2">
        <v>5823.93</v>
      </c>
      <c r="L130" s="2">
        <v>11025.42</v>
      </c>
    </row>
    <row r="131" spans="1:12" x14ac:dyDescent="0.25">
      <c r="A131" s="2">
        <f t="shared" si="6"/>
        <v>8</v>
      </c>
      <c r="B131" s="2">
        <f t="shared" si="7"/>
        <v>7</v>
      </c>
      <c r="C131" s="2">
        <f t="shared" si="8"/>
        <v>2011</v>
      </c>
      <c r="D131" s="5">
        <v>40732</v>
      </c>
      <c r="E131" s="34">
        <v>483.60599999999999</v>
      </c>
      <c r="F131" s="2">
        <v>77.319999999999993</v>
      </c>
      <c r="G131" s="2">
        <v>0.28000000000000003</v>
      </c>
      <c r="H131" s="2">
        <v>1816.16</v>
      </c>
      <c r="I131" s="2">
        <v>36.83</v>
      </c>
      <c r="J131" s="2">
        <v>625.44179999999994</v>
      </c>
      <c r="K131" s="2">
        <v>5824</v>
      </c>
      <c r="L131" s="2">
        <v>11025.41</v>
      </c>
    </row>
    <row r="132" spans="1:12" x14ac:dyDescent="0.25">
      <c r="A132" s="2">
        <f t="shared" si="6"/>
        <v>9</v>
      </c>
      <c r="B132" s="2">
        <f t="shared" si="7"/>
        <v>7</v>
      </c>
      <c r="C132" s="2">
        <f t="shared" si="8"/>
        <v>2011</v>
      </c>
      <c r="D132" s="5">
        <v>40733</v>
      </c>
      <c r="E132" s="34">
        <v>485.72190000000001</v>
      </c>
      <c r="F132" s="2">
        <v>77.66</v>
      </c>
      <c r="G132" s="2">
        <v>0.33</v>
      </c>
      <c r="H132" s="2">
        <v>2110.56</v>
      </c>
      <c r="I132" s="2">
        <v>25.26</v>
      </c>
      <c r="J132" s="2">
        <v>625.44629999999995</v>
      </c>
      <c r="K132" s="2">
        <v>5824.13</v>
      </c>
      <c r="L132" s="2">
        <v>11025.5</v>
      </c>
    </row>
    <row r="133" spans="1:12" x14ac:dyDescent="0.25">
      <c r="A133" s="2">
        <f t="shared" si="6"/>
        <v>10</v>
      </c>
      <c r="B133" s="2">
        <f t="shared" si="7"/>
        <v>7</v>
      </c>
      <c r="C133" s="2">
        <f t="shared" si="8"/>
        <v>2011</v>
      </c>
      <c r="D133" s="5">
        <v>40734</v>
      </c>
      <c r="E133" s="34">
        <v>487.8732</v>
      </c>
      <c r="F133" s="2">
        <v>78</v>
      </c>
      <c r="G133" s="2">
        <v>0.35</v>
      </c>
      <c r="H133" s="2">
        <v>2204.71</v>
      </c>
      <c r="I133" s="2">
        <v>10.66</v>
      </c>
      <c r="J133" s="2">
        <v>625.43949999999995</v>
      </c>
      <c r="K133" s="2">
        <v>5824.15</v>
      </c>
      <c r="L133" s="2">
        <v>11025.36</v>
      </c>
    </row>
    <row r="134" spans="1:12" x14ac:dyDescent="0.25">
      <c r="A134" s="2">
        <f t="shared" si="6"/>
        <v>11</v>
      </c>
      <c r="B134" s="2">
        <f t="shared" si="7"/>
        <v>7</v>
      </c>
      <c r="C134" s="2">
        <f t="shared" si="8"/>
        <v>2011</v>
      </c>
      <c r="D134" s="5">
        <v>40735</v>
      </c>
      <c r="E134" s="34">
        <v>489.49900000000002</v>
      </c>
      <c r="F134" s="2">
        <v>78.260000000000005</v>
      </c>
      <c r="G134" s="2">
        <v>0.28000000000000003</v>
      </c>
      <c r="H134" s="2">
        <v>1817.97</v>
      </c>
      <c r="I134" s="2">
        <v>51.19</v>
      </c>
      <c r="J134" s="2">
        <v>625.44129999999996</v>
      </c>
      <c r="K134" s="2">
        <v>5824.24</v>
      </c>
      <c r="L134" s="2">
        <v>11025.4</v>
      </c>
    </row>
    <row r="135" spans="1:12" x14ac:dyDescent="0.25">
      <c r="A135" s="2">
        <f t="shared" si="6"/>
        <v>12</v>
      </c>
      <c r="B135" s="2">
        <f t="shared" si="7"/>
        <v>7</v>
      </c>
      <c r="C135" s="2">
        <f t="shared" si="8"/>
        <v>2011</v>
      </c>
      <c r="D135" s="5">
        <v>40736</v>
      </c>
      <c r="E135" s="34">
        <v>491.10480000000001</v>
      </c>
      <c r="F135" s="2">
        <v>78.52</v>
      </c>
      <c r="G135" s="2">
        <v>0.26</v>
      </c>
      <c r="H135" s="2">
        <v>1701.59</v>
      </c>
      <c r="I135" s="2">
        <v>79.45</v>
      </c>
      <c r="J135" s="2">
        <v>625.4325</v>
      </c>
      <c r="K135" s="2">
        <v>5824.23</v>
      </c>
      <c r="L135" s="2">
        <v>11025.21</v>
      </c>
    </row>
    <row r="136" spans="1:12" x14ac:dyDescent="0.25">
      <c r="A136" s="2">
        <f t="shared" si="6"/>
        <v>13</v>
      </c>
      <c r="B136" s="2">
        <f t="shared" si="7"/>
        <v>7</v>
      </c>
      <c r="C136" s="2">
        <f t="shared" si="8"/>
        <v>2011</v>
      </c>
      <c r="D136" s="5">
        <v>40737</v>
      </c>
      <c r="E136" s="34">
        <v>492.81209999999999</v>
      </c>
      <c r="F136" s="2">
        <v>78.790000000000006</v>
      </c>
      <c r="G136" s="2">
        <v>0.26</v>
      </c>
      <c r="H136" s="2">
        <v>1738.82</v>
      </c>
      <c r="I136" s="2">
        <v>107.2</v>
      </c>
      <c r="J136" s="2">
        <v>625.43700000000001</v>
      </c>
      <c r="K136" s="2">
        <v>5824.36</v>
      </c>
      <c r="L136" s="2">
        <v>11025.31</v>
      </c>
    </row>
    <row r="137" spans="1:12" x14ac:dyDescent="0.25">
      <c r="A137" s="2">
        <f t="shared" si="6"/>
        <v>14</v>
      </c>
      <c r="B137" s="2">
        <f t="shared" si="7"/>
        <v>7</v>
      </c>
      <c r="C137" s="2">
        <f t="shared" si="8"/>
        <v>2011</v>
      </c>
      <c r="D137" s="5">
        <v>40738</v>
      </c>
      <c r="E137" s="34">
        <v>494.4461</v>
      </c>
      <c r="F137" s="2">
        <v>79.06</v>
      </c>
      <c r="G137" s="2">
        <v>0.27</v>
      </c>
      <c r="H137" s="2">
        <v>1787.41</v>
      </c>
      <c r="I137" s="2">
        <v>86.95</v>
      </c>
      <c r="J137" s="2">
        <v>625.43359999999996</v>
      </c>
      <c r="K137" s="2">
        <v>5824.41</v>
      </c>
      <c r="L137" s="2">
        <v>11025.24</v>
      </c>
    </row>
    <row r="138" spans="1:12" x14ac:dyDescent="0.25">
      <c r="A138" s="2">
        <f t="shared" si="6"/>
        <v>15</v>
      </c>
      <c r="B138" s="2">
        <f t="shared" si="7"/>
        <v>7</v>
      </c>
      <c r="C138" s="2">
        <f t="shared" si="8"/>
        <v>2011</v>
      </c>
      <c r="D138" s="5">
        <v>40739</v>
      </c>
      <c r="E138" s="34">
        <v>496.36430000000001</v>
      </c>
      <c r="F138" s="2">
        <v>79.36</v>
      </c>
      <c r="G138" s="2">
        <v>0.3</v>
      </c>
      <c r="H138" s="2">
        <v>1929.9</v>
      </c>
      <c r="I138" s="2">
        <v>31.92</v>
      </c>
      <c r="J138" s="2">
        <v>625.43309999999997</v>
      </c>
      <c r="K138" s="2">
        <v>5824.49</v>
      </c>
      <c r="L138" s="2">
        <v>11025.23</v>
      </c>
    </row>
    <row r="139" spans="1:12" x14ac:dyDescent="0.25">
      <c r="A139" s="2">
        <f t="shared" si="6"/>
        <v>16</v>
      </c>
      <c r="B139" s="2">
        <f t="shared" si="7"/>
        <v>7</v>
      </c>
      <c r="C139" s="2">
        <f t="shared" si="8"/>
        <v>2011</v>
      </c>
      <c r="D139" s="5">
        <v>40740</v>
      </c>
      <c r="E139" s="34">
        <v>498.32049999999998</v>
      </c>
      <c r="F139" s="2">
        <v>79.680000000000007</v>
      </c>
      <c r="G139" s="2">
        <v>0.32</v>
      </c>
      <c r="H139" s="2">
        <v>2083.38</v>
      </c>
      <c r="I139" s="2">
        <v>99.98</v>
      </c>
      <c r="J139" s="2">
        <v>625.44010000000003</v>
      </c>
      <c r="K139" s="2">
        <v>5824.66</v>
      </c>
      <c r="L139" s="2">
        <v>11025.37</v>
      </c>
    </row>
    <row r="140" spans="1:12" x14ac:dyDescent="0.25">
      <c r="A140" s="2">
        <f t="shared" si="6"/>
        <v>17</v>
      </c>
      <c r="B140" s="2">
        <f t="shared" si="7"/>
        <v>7</v>
      </c>
      <c r="C140" s="2">
        <f t="shared" si="8"/>
        <v>2011</v>
      </c>
      <c r="D140" s="5">
        <v>40741</v>
      </c>
      <c r="E140" s="34">
        <v>500.2946</v>
      </c>
      <c r="F140" s="2">
        <v>79.989999999999995</v>
      </c>
      <c r="G140" s="2">
        <v>0.32</v>
      </c>
      <c r="H140" s="2">
        <v>2096.46</v>
      </c>
      <c r="I140" s="2">
        <v>83.56</v>
      </c>
      <c r="J140" s="2">
        <v>625.44029999999998</v>
      </c>
      <c r="K140" s="2">
        <v>5824.76</v>
      </c>
      <c r="L140" s="2">
        <v>11025.38</v>
      </c>
    </row>
    <row r="141" spans="1:12" x14ac:dyDescent="0.25">
      <c r="A141" s="2">
        <f t="shared" si="6"/>
        <v>18</v>
      </c>
      <c r="B141" s="2">
        <f t="shared" si="7"/>
        <v>7</v>
      </c>
      <c r="C141" s="2">
        <f t="shared" si="8"/>
        <v>2011</v>
      </c>
      <c r="D141" s="5">
        <v>40742</v>
      </c>
      <c r="E141" s="34">
        <v>501.75900000000001</v>
      </c>
      <c r="F141" s="2">
        <v>80.22</v>
      </c>
      <c r="G141" s="2">
        <v>0.23</v>
      </c>
      <c r="H141" s="2">
        <v>1597.67</v>
      </c>
      <c r="I141" s="2">
        <v>142.35</v>
      </c>
      <c r="J141" s="2">
        <v>625.44259999999997</v>
      </c>
      <c r="K141" s="2">
        <v>5824.88</v>
      </c>
      <c r="L141" s="2">
        <v>11025.42</v>
      </c>
    </row>
    <row r="142" spans="1:12" x14ac:dyDescent="0.25">
      <c r="A142" s="2">
        <f t="shared" si="6"/>
        <v>19</v>
      </c>
      <c r="B142" s="2">
        <f t="shared" si="7"/>
        <v>7</v>
      </c>
      <c r="C142" s="2">
        <f t="shared" si="8"/>
        <v>2011</v>
      </c>
      <c r="D142" s="5">
        <v>40743</v>
      </c>
      <c r="E142" s="34">
        <v>503.25200000000001</v>
      </c>
      <c r="F142" s="2">
        <v>80.459999999999994</v>
      </c>
      <c r="G142" s="2">
        <v>0.23</v>
      </c>
      <c r="H142" s="2">
        <v>1514.39</v>
      </c>
      <c r="I142" s="2">
        <v>67.33</v>
      </c>
      <c r="J142" s="2">
        <v>625.43700000000001</v>
      </c>
      <c r="K142" s="2">
        <v>5824.91</v>
      </c>
      <c r="L142" s="2">
        <v>11025.31</v>
      </c>
    </row>
    <row r="143" spans="1:12" x14ac:dyDescent="0.25">
      <c r="A143" s="2">
        <f t="shared" si="6"/>
        <v>20</v>
      </c>
      <c r="B143" s="2">
        <f t="shared" si="7"/>
        <v>7</v>
      </c>
      <c r="C143" s="2">
        <f t="shared" si="8"/>
        <v>2011</v>
      </c>
      <c r="D143" s="5">
        <v>40744</v>
      </c>
      <c r="E143" s="34">
        <v>504.85759999999999</v>
      </c>
      <c r="F143" s="2">
        <v>80.72</v>
      </c>
      <c r="G143" s="2">
        <v>0.24</v>
      </c>
      <c r="H143" s="2">
        <v>1582.98</v>
      </c>
      <c r="I143" s="2">
        <v>97.1</v>
      </c>
      <c r="J143" s="2">
        <v>625.428</v>
      </c>
      <c r="K143" s="2">
        <v>5824.91</v>
      </c>
      <c r="L143" s="2">
        <v>11025.12</v>
      </c>
    </row>
    <row r="144" spans="1:12" x14ac:dyDescent="0.25">
      <c r="A144" s="2">
        <f t="shared" si="6"/>
        <v>21</v>
      </c>
      <c r="B144" s="2">
        <f t="shared" si="7"/>
        <v>7</v>
      </c>
      <c r="C144" s="2">
        <f t="shared" si="8"/>
        <v>2011</v>
      </c>
      <c r="D144" s="5">
        <v>40745</v>
      </c>
      <c r="E144" s="34">
        <v>506.3553</v>
      </c>
      <c r="F144" s="2">
        <v>80.959999999999994</v>
      </c>
      <c r="G144" s="2">
        <v>0.26</v>
      </c>
      <c r="H144" s="2">
        <v>1682.85</v>
      </c>
      <c r="I144" s="2">
        <v>69</v>
      </c>
      <c r="J144" s="2">
        <v>625.4316</v>
      </c>
      <c r="K144" s="2">
        <v>5825.04</v>
      </c>
      <c r="L144" s="2">
        <v>11025.2</v>
      </c>
    </row>
    <row r="145" spans="1:12" x14ac:dyDescent="0.25">
      <c r="A145" s="2">
        <f t="shared" si="6"/>
        <v>22</v>
      </c>
      <c r="B145" s="2">
        <f t="shared" si="7"/>
        <v>7</v>
      </c>
      <c r="C145" s="2">
        <f t="shared" si="8"/>
        <v>2011</v>
      </c>
      <c r="D145" s="5">
        <v>40746</v>
      </c>
      <c r="E145" s="34">
        <v>508.08819999999997</v>
      </c>
      <c r="F145" s="2">
        <v>81.239999999999995</v>
      </c>
      <c r="G145" s="2">
        <v>0.28000000000000003</v>
      </c>
      <c r="H145" s="2">
        <v>1752.43</v>
      </c>
      <c r="I145" s="2">
        <v>17.12</v>
      </c>
      <c r="J145" s="2">
        <v>625.42179999999996</v>
      </c>
      <c r="K145" s="2">
        <v>5825.04</v>
      </c>
      <c r="L145" s="2">
        <v>11024.99</v>
      </c>
    </row>
    <row r="146" spans="1:12" x14ac:dyDescent="0.25">
      <c r="A146" s="2">
        <f t="shared" si="6"/>
        <v>23</v>
      </c>
      <c r="B146" s="2">
        <f t="shared" si="7"/>
        <v>7</v>
      </c>
      <c r="C146" s="2">
        <f t="shared" si="8"/>
        <v>2011</v>
      </c>
      <c r="D146" s="5">
        <v>40747</v>
      </c>
      <c r="E146" s="34">
        <v>510.1123</v>
      </c>
      <c r="F146" s="2">
        <v>81.56</v>
      </c>
      <c r="G146" s="2">
        <v>0.33</v>
      </c>
      <c r="H146" s="2">
        <v>2052.08</v>
      </c>
      <c r="I146" s="2">
        <v>6.11</v>
      </c>
      <c r="J146" s="2">
        <v>625.43359999999996</v>
      </c>
      <c r="K146" s="2">
        <v>5825.27</v>
      </c>
      <c r="L146" s="2">
        <v>11025.24</v>
      </c>
    </row>
    <row r="147" spans="1:12" x14ac:dyDescent="0.25">
      <c r="A147" s="2">
        <f t="shared" si="6"/>
        <v>24</v>
      </c>
      <c r="B147" s="2">
        <f t="shared" si="7"/>
        <v>7</v>
      </c>
      <c r="C147" s="2">
        <f t="shared" si="8"/>
        <v>2011</v>
      </c>
      <c r="D147" s="5">
        <v>40748</v>
      </c>
      <c r="E147" s="34">
        <v>512.03</v>
      </c>
      <c r="F147" s="2">
        <v>81.87</v>
      </c>
      <c r="G147" s="2">
        <v>0.3</v>
      </c>
      <c r="H147" s="2">
        <v>1888.04</v>
      </c>
      <c r="I147" s="2">
        <v>33.520000000000003</v>
      </c>
      <c r="J147" s="2">
        <v>625.43520000000001</v>
      </c>
      <c r="K147" s="2">
        <v>5825.39</v>
      </c>
      <c r="L147" s="2">
        <v>11025.27</v>
      </c>
    </row>
    <row r="148" spans="1:12" x14ac:dyDescent="0.25">
      <c r="A148" s="2">
        <f t="shared" si="6"/>
        <v>25</v>
      </c>
      <c r="B148" s="2">
        <f t="shared" si="7"/>
        <v>7</v>
      </c>
      <c r="C148" s="2">
        <f t="shared" si="8"/>
        <v>2011</v>
      </c>
      <c r="D148" s="5">
        <v>40749</v>
      </c>
      <c r="E148" s="34">
        <v>513.4905</v>
      </c>
      <c r="F148" s="2">
        <v>82.1</v>
      </c>
      <c r="G148" s="2">
        <v>0.24</v>
      </c>
      <c r="H148" s="2">
        <v>1618.61</v>
      </c>
      <c r="I148" s="2">
        <v>96.45</v>
      </c>
      <c r="J148" s="2">
        <v>625.44100000000003</v>
      </c>
      <c r="K148" s="2">
        <v>5825.55</v>
      </c>
      <c r="L148" s="2">
        <v>11025.39</v>
      </c>
    </row>
    <row r="149" spans="1:12" x14ac:dyDescent="0.25">
      <c r="A149" s="2">
        <f t="shared" si="6"/>
        <v>26</v>
      </c>
      <c r="B149" s="2">
        <f t="shared" si="7"/>
        <v>7</v>
      </c>
      <c r="C149" s="2">
        <f t="shared" si="8"/>
        <v>2011</v>
      </c>
      <c r="D149" s="5">
        <v>40750</v>
      </c>
      <c r="E149" s="34">
        <v>514.84410000000003</v>
      </c>
      <c r="F149" s="2">
        <v>82.32</v>
      </c>
      <c r="G149" s="2">
        <v>0.22</v>
      </c>
      <c r="H149" s="2">
        <v>1589.25</v>
      </c>
      <c r="I149" s="2">
        <v>188.24</v>
      </c>
      <c r="J149" s="2">
        <v>625.43589999999995</v>
      </c>
      <c r="K149" s="2">
        <v>5825.61</v>
      </c>
      <c r="L149" s="2">
        <v>11025.28</v>
      </c>
    </row>
    <row r="150" spans="1:12" x14ac:dyDescent="0.25">
      <c r="A150" s="2">
        <f t="shared" si="6"/>
        <v>27</v>
      </c>
      <c r="B150" s="2">
        <f t="shared" si="7"/>
        <v>7</v>
      </c>
      <c r="C150" s="2">
        <f t="shared" si="8"/>
        <v>2011</v>
      </c>
      <c r="D150" s="5">
        <v>40751</v>
      </c>
      <c r="E150" s="34">
        <v>516.3818</v>
      </c>
      <c r="F150" s="2">
        <v>82.56</v>
      </c>
      <c r="G150" s="2">
        <v>0.23</v>
      </c>
      <c r="H150" s="2">
        <v>1520.74</v>
      </c>
      <c r="I150" s="2">
        <v>84</v>
      </c>
      <c r="J150" s="2">
        <v>625.43370000000004</v>
      </c>
      <c r="K150" s="2">
        <v>5825.79</v>
      </c>
      <c r="L150" s="2">
        <v>11025.24</v>
      </c>
    </row>
    <row r="151" spans="1:12" x14ac:dyDescent="0.25">
      <c r="A151" s="2">
        <f t="shared" si="6"/>
        <v>28</v>
      </c>
      <c r="B151" s="2">
        <f t="shared" si="7"/>
        <v>7</v>
      </c>
      <c r="C151" s="2">
        <f t="shared" si="8"/>
        <v>2011</v>
      </c>
      <c r="D151" s="5">
        <v>40752</v>
      </c>
      <c r="E151" s="34">
        <v>518.22540000000004</v>
      </c>
      <c r="F151" s="2">
        <v>82.86</v>
      </c>
      <c r="G151" s="2">
        <v>0.28999999999999998</v>
      </c>
      <c r="H151" s="2">
        <v>1953.49</v>
      </c>
      <c r="I151" s="2">
        <v>128.86000000000001</v>
      </c>
      <c r="J151" s="2">
        <v>625.43409999999994</v>
      </c>
      <c r="K151" s="2">
        <v>5825.93</v>
      </c>
      <c r="L151" s="2">
        <v>11025.25</v>
      </c>
    </row>
    <row r="152" spans="1:12" x14ac:dyDescent="0.25">
      <c r="A152" s="2">
        <f t="shared" si="6"/>
        <v>29</v>
      </c>
      <c r="B152" s="2">
        <f t="shared" si="7"/>
        <v>7</v>
      </c>
      <c r="C152" s="2">
        <f t="shared" si="8"/>
        <v>2011</v>
      </c>
      <c r="D152" s="5">
        <v>40753</v>
      </c>
      <c r="E152" s="34">
        <v>519.7355</v>
      </c>
      <c r="F152" s="2">
        <v>83.1</v>
      </c>
      <c r="G152" s="2">
        <v>0.26</v>
      </c>
      <c r="H152" s="2">
        <v>1691.11</v>
      </c>
      <c r="I152" s="2">
        <v>92.6</v>
      </c>
      <c r="J152" s="2">
        <v>625.4289</v>
      </c>
      <c r="K152" s="2">
        <v>5826.02</v>
      </c>
      <c r="L152" s="2">
        <v>11025.14</v>
      </c>
    </row>
    <row r="153" spans="1:12" x14ac:dyDescent="0.25">
      <c r="A153" s="2">
        <f t="shared" si="6"/>
        <v>30</v>
      </c>
      <c r="B153" s="2">
        <f t="shared" si="7"/>
        <v>7</v>
      </c>
      <c r="C153" s="2">
        <f t="shared" si="8"/>
        <v>2011</v>
      </c>
      <c r="D153" s="5">
        <v>40754</v>
      </c>
      <c r="E153" s="34">
        <v>521.7568</v>
      </c>
      <c r="F153" s="2">
        <v>83.42</v>
      </c>
      <c r="G153" s="2">
        <v>0.32</v>
      </c>
      <c r="H153" s="2">
        <v>2112.63</v>
      </c>
      <c r="I153" s="2">
        <v>94.65</v>
      </c>
      <c r="J153" s="2">
        <v>625.43029999999999</v>
      </c>
      <c r="K153" s="2">
        <v>5826.18</v>
      </c>
      <c r="L153" s="2">
        <v>11025.17</v>
      </c>
    </row>
    <row r="154" spans="1:12" x14ac:dyDescent="0.25">
      <c r="A154" s="2">
        <f t="shared" si="6"/>
        <v>31</v>
      </c>
      <c r="B154" s="2">
        <f t="shared" si="7"/>
        <v>7</v>
      </c>
      <c r="C154" s="2">
        <f t="shared" si="8"/>
        <v>2011</v>
      </c>
      <c r="D154" s="5">
        <v>40755</v>
      </c>
      <c r="E154" s="34">
        <v>523.92169999999999</v>
      </c>
      <c r="F154" s="2">
        <v>83.77</v>
      </c>
      <c r="G154" s="2">
        <v>0.33</v>
      </c>
      <c r="H154" s="2">
        <v>2114.5700000000002</v>
      </c>
      <c r="I154" s="2">
        <v>34.14</v>
      </c>
      <c r="J154" s="2">
        <v>625.46069999999997</v>
      </c>
      <c r="K154" s="2">
        <v>5826.63</v>
      </c>
      <c r="L154" s="2">
        <v>11025.8</v>
      </c>
    </row>
    <row r="155" spans="1:12" x14ac:dyDescent="0.25">
      <c r="A155" s="2">
        <f t="shared" si="6"/>
        <v>1</v>
      </c>
      <c r="B155" s="2">
        <f t="shared" si="7"/>
        <v>8</v>
      </c>
      <c r="C155" s="2">
        <f t="shared" si="8"/>
        <v>2011</v>
      </c>
      <c r="D155" s="5">
        <v>40756</v>
      </c>
      <c r="E155" s="34">
        <v>525.20249999999999</v>
      </c>
      <c r="F155" s="2">
        <v>83.97</v>
      </c>
      <c r="G155" s="2">
        <v>0.18</v>
      </c>
      <c r="H155" s="2">
        <v>1228.82</v>
      </c>
      <c r="I155" s="2">
        <v>78.150000000000006</v>
      </c>
      <c r="J155" s="2">
        <v>625.47069999999997</v>
      </c>
      <c r="K155" s="2">
        <v>5826.87</v>
      </c>
      <c r="L155" s="2">
        <v>11026.01</v>
      </c>
    </row>
    <row r="156" spans="1:12" x14ac:dyDescent="0.25">
      <c r="A156" s="2">
        <f t="shared" si="6"/>
        <v>2</v>
      </c>
      <c r="B156" s="2">
        <f t="shared" si="7"/>
        <v>8</v>
      </c>
      <c r="C156" s="2">
        <f t="shared" si="8"/>
        <v>2011</v>
      </c>
      <c r="D156" s="5">
        <v>40757</v>
      </c>
      <c r="E156" s="34">
        <v>526.60569999999996</v>
      </c>
      <c r="F156" s="2">
        <v>84.2</v>
      </c>
      <c r="G156" s="2">
        <v>0.25</v>
      </c>
      <c r="H156" s="2">
        <v>1571.18</v>
      </c>
      <c r="I156" s="2">
        <v>20.89</v>
      </c>
      <c r="J156" s="2">
        <v>625.44629999999995</v>
      </c>
      <c r="K156" s="2">
        <v>5826.75</v>
      </c>
      <c r="L156" s="2">
        <v>11025.5</v>
      </c>
    </row>
    <row r="157" spans="1:12" x14ac:dyDescent="0.25">
      <c r="A157" s="2">
        <f t="shared" si="6"/>
        <v>3</v>
      </c>
      <c r="B157" s="2">
        <f t="shared" si="7"/>
        <v>8</v>
      </c>
      <c r="C157" s="2">
        <f t="shared" si="8"/>
        <v>2011</v>
      </c>
      <c r="D157" s="5">
        <v>40758</v>
      </c>
      <c r="E157" s="34">
        <v>527.9588</v>
      </c>
      <c r="F157" s="2">
        <v>84.41</v>
      </c>
      <c r="G157" s="2">
        <v>0.21</v>
      </c>
      <c r="H157" s="2">
        <v>1385.81</v>
      </c>
      <c r="I157" s="2">
        <v>53.33</v>
      </c>
      <c r="J157" s="2">
        <v>625.46429999999998</v>
      </c>
      <c r="K157" s="2">
        <v>5827.06</v>
      </c>
      <c r="L157" s="2">
        <v>11025.88</v>
      </c>
    </row>
    <row r="158" spans="1:12" x14ac:dyDescent="0.25">
      <c r="A158" s="2">
        <f t="shared" si="6"/>
        <v>4</v>
      </c>
      <c r="B158" s="2">
        <f t="shared" si="7"/>
        <v>8</v>
      </c>
      <c r="C158" s="2">
        <f t="shared" si="8"/>
        <v>2011</v>
      </c>
      <c r="D158" s="5">
        <v>40759</v>
      </c>
      <c r="E158" s="34">
        <v>529.67629999999997</v>
      </c>
      <c r="F158" s="2">
        <v>84.68</v>
      </c>
      <c r="G158" s="2">
        <v>0.27</v>
      </c>
      <c r="H158" s="2">
        <v>1747.03</v>
      </c>
      <c r="I158" s="2">
        <v>52.19</v>
      </c>
      <c r="J158" s="2">
        <v>625.47109999999998</v>
      </c>
      <c r="K158" s="2">
        <v>5827.27</v>
      </c>
      <c r="L158" s="2">
        <v>11026.02</v>
      </c>
    </row>
    <row r="159" spans="1:12" x14ac:dyDescent="0.25">
      <c r="A159" s="2">
        <f t="shared" si="6"/>
        <v>5</v>
      </c>
      <c r="B159" s="2">
        <f t="shared" si="7"/>
        <v>8</v>
      </c>
      <c r="C159" s="2">
        <f t="shared" si="8"/>
        <v>2011</v>
      </c>
      <c r="D159" s="5">
        <v>40760</v>
      </c>
      <c r="E159" s="34">
        <v>531.15369999999996</v>
      </c>
      <c r="F159" s="2">
        <v>84.92</v>
      </c>
      <c r="G159" s="2">
        <v>0.24</v>
      </c>
      <c r="H159" s="2">
        <v>1617.48</v>
      </c>
      <c r="I159" s="2">
        <v>88.6</v>
      </c>
      <c r="J159" s="2">
        <v>625.44590000000005</v>
      </c>
      <c r="K159" s="2">
        <v>5827.15</v>
      </c>
      <c r="L159" s="2">
        <v>11025.49</v>
      </c>
    </row>
    <row r="160" spans="1:12" x14ac:dyDescent="0.25">
      <c r="A160" s="2">
        <f t="shared" si="6"/>
        <v>6</v>
      </c>
      <c r="B160" s="2">
        <f t="shared" si="7"/>
        <v>8</v>
      </c>
      <c r="C160" s="2">
        <f t="shared" si="8"/>
        <v>2011</v>
      </c>
      <c r="D160" s="5">
        <v>40761</v>
      </c>
      <c r="E160" s="34">
        <v>532.74829999999997</v>
      </c>
      <c r="F160" s="2">
        <v>85.18</v>
      </c>
      <c r="G160" s="2">
        <v>0.27</v>
      </c>
      <c r="H160" s="2">
        <v>1713.3</v>
      </c>
      <c r="I160" s="2">
        <v>17.260000000000002</v>
      </c>
      <c r="J160" s="2">
        <v>625.4375</v>
      </c>
      <c r="K160" s="2">
        <v>5827.21</v>
      </c>
      <c r="L160" s="2">
        <v>11025.32</v>
      </c>
    </row>
    <row r="161" spans="1:12" x14ac:dyDescent="0.25">
      <c r="A161" s="2">
        <f t="shared" si="6"/>
        <v>7</v>
      </c>
      <c r="B161" s="2">
        <f t="shared" si="7"/>
        <v>8</v>
      </c>
      <c r="C161" s="2">
        <f t="shared" si="8"/>
        <v>2011</v>
      </c>
      <c r="D161" s="5">
        <v>40762</v>
      </c>
      <c r="E161" s="34">
        <v>534.46860000000004</v>
      </c>
      <c r="F161" s="2">
        <v>85.46</v>
      </c>
      <c r="G161" s="2">
        <v>0.28000000000000003</v>
      </c>
      <c r="H161" s="2">
        <v>1767.98</v>
      </c>
      <c r="I161" s="2">
        <v>21.36</v>
      </c>
      <c r="J161" s="2">
        <v>625.42200000000003</v>
      </c>
      <c r="K161" s="2">
        <v>5827.19</v>
      </c>
      <c r="L161" s="2">
        <v>11025</v>
      </c>
    </row>
    <row r="162" spans="1:12" x14ac:dyDescent="0.25">
      <c r="A162" s="2">
        <f t="shared" si="6"/>
        <v>8</v>
      </c>
      <c r="B162" s="2">
        <f t="shared" si="7"/>
        <v>8</v>
      </c>
      <c r="C162" s="2">
        <f t="shared" si="8"/>
        <v>2011</v>
      </c>
      <c r="D162" s="5">
        <v>40763</v>
      </c>
      <c r="E162" s="34">
        <v>536.37829999999997</v>
      </c>
      <c r="F162" s="2">
        <v>85.76</v>
      </c>
      <c r="G162" s="2">
        <v>0.3</v>
      </c>
      <c r="H162" s="2">
        <v>1926.89</v>
      </c>
      <c r="I162" s="2">
        <v>75.33</v>
      </c>
      <c r="J162" s="2">
        <v>625.42010000000005</v>
      </c>
      <c r="K162" s="2">
        <v>5827.29</v>
      </c>
      <c r="L162" s="2">
        <v>11024.96</v>
      </c>
    </row>
    <row r="163" spans="1:12" x14ac:dyDescent="0.25">
      <c r="A163" s="2">
        <f t="shared" si="6"/>
        <v>9</v>
      </c>
      <c r="B163" s="2">
        <f t="shared" si="7"/>
        <v>8</v>
      </c>
      <c r="C163" s="2">
        <f t="shared" si="8"/>
        <v>2011</v>
      </c>
      <c r="D163" s="5">
        <v>40764</v>
      </c>
      <c r="E163" s="34">
        <v>538.02049999999997</v>
      </c>
      <c r="F163" s="2">
        <v>86.02</v>
      </c>
      <c r="G163" s="2">
        <v>0.25</v>
      </c>
      <c r="H163" s="2">
        <v>1719.88</v>
      </c>
      <c r="I163" s="2">
        <v>127.54</v>
      </c>
      <c r="J163" s="2">
        <v>625.46029999999996</v>
      </c>
      <c r="K163" s="2">
        <v>5827.82</v>
      </c>
      <c r="L163" s="2">
        <v>11025.79</v>
      </c>
    </row>
    <row r="164" spans="1:12" x14ac:dyDescent="0.25">
      <c r="A164" s="2">
        <f t="shared" si="6"/>
        <v>10</v>
      </c>
      <c r="B164" s="2">
        <f t="shared" si="7"/>
        <v>8</v>
      </c>
      <c r="C164" s="2">
        <f t="shared" si="8"/>
        <v>2011</v>
      </c>
      <c r="D164" s="5">
        <v>40765</v>
      </c>
      <c r="E164" s="34">
        <v>539.51559999999995</v>
      </c>
      <c r="F164" s="2">
        <v>86.26</v>
      </c>
      <c r="G164" s="2">
        <v>0.23</v>
      </c>
      <c r="H164" s="2">
        <v>1628.22</v>
      </c>
      <c r="I164" s="2">
        <v>159.35</v>
      </c>
      <c r="J164" s="2">
        <v>625.47439999999995</v>
      </c>
      <c r="K164" s="2">
        <v>5828.08</v>
      </c>
      <c r="L164" s="2">
        <v>11026.08</v>
      </c>
    </row>
    <row r="165" spans="1:12" x14ac:dyDescent="0.25">
      <c r="A165" s="2">
        <f t="shared" si="6"/>
        <v>11</v>
      </c>
      <c r="B165" s="2">
        <f t="shared" si="7"/>
        <v>8</v>
      </c>
      <c r="C165" s="2">
        <f t="shared" si="8"/>
        <v>2011</v>
      </c>
      <c r="D165" s="5">
        <v>40766</v>
      </c>
      <c r="E165" s="34">
        <v>541.2088</v>
      </c>
      <c r="F165" s="2">
        <v>86.53</v>
      </c>
      <c r="G165" s="2">
        <v>0.27</v>
      </c>
      <c r="H165" s="2">
        <v>1714.1</v>
      </c>
      <c r="I165" s="2">
        <v>50.89</v>
      </c>
      <c r="J165" s="2">
        <v>625.46259999999995</v>
      </c>
      <c r="K165" s="2">
        <v>5828.08</v>
      </c>
      <c r="L165" s="2">
        <v>11025.84</v>
      </c>
    </row>
    <row r="166" spans="1:12" x14ac:dyDescent="0.25">
      <c r="A166" s="2">
        <f t="shared" si="6"/>
        <v>12</v>
      </c>
      <c r="B166" s="2">
        <f t="shared" si="7"/>
        <v>8</v>
      </c>
      <c r="C166" s="2">
        <f t="shared" si="8"/>
        <v>2011</v>
      </c>
      <c r="D166" s="5">
        <v>40767</v>
      </c>
      <c r="E166" s="34">
        <v>542.81859999999995</v>
      </c>
      <c r="F166" s="2">
        <v>86.79</v>
      </c>
      <c r="G166" s="2">
        <v>0.27</v>
      </c>
      <c r="H166" s="2">
        <v>1727.69</v>
      </c>
      <c r="I166" s="2">
        <v>30.78</v>
      </c>
      <c r="J166" s="2">
        <v>625.45899999999995</v>
      </c>
      <c r="K166" s="2">
        <v>5828.16</v>
      </c>
      <c r="L166" s="2">
        <v>11025.76</v>
      </c>
    </row>
    <row r="167" spans="1:12" x14ac:dyDescent="0.25">
      <c r="A167" s="2">
        <f t="shared" si="6"/>
        <v>13</v>
      </c>
      <c r="B167" s="2">
        <f t="shared" si="7"/>
        <v>8</v>
      </c>
      <c r="C167" s="2">
        <f t="shared" si="8"/>
        <v>2011</v>
      </c>
      <c r="D167" s="5">
        <v>40768</v>
      </c>
      <c r="E167" s="34">
        <v>544.46510000000001</v>
      </c>
      <c r="F167" s="2">
        <v>87.05</v>
      </c>
      <c r="G167" s="2">
        <v>0.27</v>
      </c>
      <c r="H167" s="2">
        <v>1740.29</v>
      </c>
      <c r="I167" s="2">
        <v>60.02</v>
      </c>
      <c r="J167" s="2">
        <v>625.45719999999994</v>
      </c>
      <c r="K167" s="2">
        <v>5828.28</v>
      </c>
      <c r="L167" s="2">
        <v>11025.73</v>
      </c>
    </row>
    <row r="168" spans="1:12" x14ac:dyDescent="0.25">
      <c r="A168" s="2">
        <f t="shared" si="6"/>
        <v>14</v>
      </c>
      <c r="B168" s="2">
        <f t="shared" si="7"/>
        <v>8</v>
      </c>
      <c r="C168" s="2">
        <f t="shared" si="8"/>
        <v>2011</v>
      </c>
      <c r="D168" s="5">
        <v>40769</v>
      </c>
      <c r="E168" s="34">
        <v>546.25710000000004</v>
      </c>
      <c r="F168" s="2">
        <v>87.34</v>
      </c>
      <c r="G168" s="2">
        <v>0.28999999999999998</v>
      </c>
      <c r="H168" s="2">
        <v>1826.16</v>
      </c>
      <c r="I168" s="2">
        <v>21.7</v>
      </c>
      <c r="J168" s="2">
        <v>625.44719999999995</v>
      </c>
      <c r="K168" s="2">
        <v>5828.32</v>
      </c>
      <c r="L168" s="2">
        <v>11025.52</v>
      </c>
    </row>
    <row r="169" spans="1:12" x14ac:dyDescent="0.25">
      <c r="A169" s="2">
        <f t="shared" si="6"/>
        <v>15</v>
      </c>
      <c r="B169" s="2">
        <f t="shared" si="7"/>
        <v>8</v>
      </c>
      <c r="C169" s="2">
        <f t="shared" si="8"/>
        <v>2011</v>
      </c>
      <c r="D169" s="5">
        <v>40770</v>
      </c>
      <c r="E169" s="34">
        <v>547.91409999999996</v>
      </c>
      <c r="F169" s="2">
        <v>87.6</v>
      </c>
      <c r="G169" s="2">
        <v>0.25</v>
      </c>
      <c r="H169" s="2">
        <v>1606.32</v>
      </c>
      <c r="I169" s="2">
        <v>61.61</v>
      </c>
      <c r="J169" s="2">
        <v>625.44240000000002</v>
      </c>
      <c r="K169" s="2">
        <v>5828.39</v>
      </c>
      <c r="L169" s="2">
        <v>11025.42</v>
      </c>
    </row>
    <row r="170" spans="1:12" x14ac:dyDescent="0.25">
      <c r="A170" s="2">
        <f t="shared" si="6"/>
        <v>16</v>
      </c>
      <c r="B170" s="2">
        <f t="shared" si="7"/>
        <v>8</v>
      </c>
      <c r="C170" s="2">
        <f t="shared" si="8"/>
        <v>2011</v>
      </c>
      <c r="D170" s="5">
        <v>40771</v>
      </c>
      <c r="E170" s="34">
        <v>549.44650000000001</v>
      </c>
      <c r="F170" s="2">
        <v>87.85</v>
      </c>
      <c r="G170" s="2">
        <v>0.24</v>
      </c>
      <c r="H170" s="2">
        <v>1582.92</v>
      </c>
      <c r="I170" s="2">
        <v>58.3</v>
      </c>
      <c r="J170" s="2">
        <v>625.45050000000003</v>
      </c>
      <c r="K170" s="2">
        <v>5828.59</v>
      </c>
      <c r="L170" s="2">
        <v>11025.59</v>
      </c>
    </row>
    <row r="171" spans="1:12" x14ac:dyDescent="0.25">
      <c r="A171" s="2">
        <f t="shared" si="6"/>
        <v>17</v>
      </c>
      <c r="B171" s="2">
        <f t="shared" si="7"/>
        <v>8</v>
      </c>
      <c r="C171" s="2">
        <f t="shared" si="8"/>
        <v>2011</v>
      </c>
      <c r="D171" s="5">
        <v>40772</v>
      </c>
      <c r="E171" s="34">
        <v>550.91570000000002</v>
      </c>
      <c r="F171" s="2">
        <v>88.08</v>
      </c>
      <c r="G171" s="2">
        <v>0.23</v>
      </c>
      <c r="H171" s="2">
        <v>1544.26</v>
      </c>
      <c r="I171" s="2">
        <v>100.43</v>
      </c>
      <c r="J171" s="2">
        <v>625.44489999999996</v>
      </c>
      <c r="K171" s="2">
        <v>5828.66</v>
      </c>
      <c r="L171" s="2">
        <v>11025.47</v>
      </c>
    </row>
    <row r="172" spans="1:12" x14ac:dyDescent="0.25">
      <c r="A172" s="2">
        <f t="shared" si="6"/>
        <v>18</v>
      </c>
      <c r="B172" s="2">
        <f t="shared" si="7"/>
        <v>8</v>
      </c>
      <c r="C172" s="2">
        <f t="shared" si="8"/>
        <v>2011</v>
      </c>
      <c r="D172" s="5">
        <v>40773</v>
      </c>
      <c r="E172" s="34">
        <v>552.471</v>
      </c>
      <c r="F172" s="2">
        <v>88.33</v>
      </c>
      <c r="G172" s="2">
        <v>0.26</v>
      </c>
      <c r="H172" s="2">
        <v>1687.46</v>
      </c>
      <c r="I172" s="2">
        <v>55.06</v>
      </c>
      <c r="J172" s="2">
        <v>625.43650000000002</v>
      </c>
      <c r="K172" s="2">
        <v>5828.7</v>
      </c>
      <c r="L172" s="2">
        <v>11025.3</v>
      </c>
    </row>
    <row r="173" spans="1:12" x14ac:dyDescent="0.25">
      <c r="A173" s="2">
        <f t="shared" si="6"/>
        <v>19</v>
      </c>
      <c r="B173" s="2">
        <f t="shared" si="7"/>
        <v>8</v>
      </c>
      <c r="C173" s="2">
        <f t="shared" si="8"/>
        <v>2011</v>
      </c>
      <c r="D173" s="5">
        <v>40774</v>
      </c>
      <c r="E173" s="34">
        <v>554.00840000000005</v>
      </c>
      <c r="F173" s="2">
        <v>88.58</v>
      </c>
      <c r="G173" s="2">
        <v>0.26</v>
      </c>
      <c r="H173" s="2">
        <v>1699.03</v>
      </c>
      <c r="I173" s="2">
        <v>102.09</v>
      </c>
      <c r="J173" s="2">
        <v>625.44359999999995</v>
      </c>
      <c r="K173" s="2">
        <v>5828.9</v>
      </c>
      <c r="L173" s="2">
        <v>11025.44</v>
      </c>
    </row>
    <row r="174" spans="1:12" x14ac:dyDescent="0.25">
      <c r="A174" s="2">
        <f t="shared" si="6"/>
        <v>20</v>
      </c>
      <c r="B174" s="2">
        <f t="shared" si="7"/>
        <v>8</v>
      </c>
      <c r="C174" s="2">
        <f t="shared" si="8"/>
        <v>2011</v>
      </c>
      <c r="D174" s="5">
        <v>40775</v>
      </c>
      <c r="E174" s="34">
        <v>555.87900000000002</v>
      </c>
      <c r="F174" s="2">
        <v>88.87</v>
      </c>
      <c r="G174" s="2">
        <v>0.3</v>
      </c>
      <c r="H174" s="2">
        <v>1890.28</v>
      </c>
      <c r="I174" s="2">
        <v>32.869999999999997</v>
      </c>
      <c r="J174" s="2">
        <v>625.46349999999995</v>
      </c>
      <c r="K174" s="2">
        <v>5829.22</v>
      </c>
      <c r="L174" s="2">
        <v>11025.86</v>
      </c>
    </row>
    <row r="175" spans="1:12" x14ac:dyDescent="0.25">
      <c r="A175" s="2">
        <f t="shared" si="6"/>
        <v>21</v>
      </c>
      <c r="B175" s="2">
        <f t="shared" si="7"/>
        <v>8</v>
      </c>
      <c r="C175" s="2">
        <f t="shared" si="8"/>
        <v>2011</v>
      </c>
      <c r="D175" s="5">
        <v>40776</v>
      </c>
      <c r="E175" s="34">
        <v>557.75310000000002</v>
      </c>
      <c r="F175" s="2">
        <v>89.17</v>
      </c>
      <c r="G175" s="2">
        <v>0.28999999999999998</v>
      </c>
      <c r="H175" s="2">
        <v>1858.43</v>
      </c>
      <c r="I175" s="2">
        <v>41</v>
      </c>
      <c r="J175" s="2">
        <v>625.47140000000002</v>
      </c>
      <c r="K175" s="2">
        <v>5829.43</v>
      </c>
      <c r="L175" s="2">
        <v>11026.02</v>
      </c>
    </row>
    <row r="176" spans="1:12" x14ac:dyDescent="0.25">
      <c r="A176" s="2">
        <f t="shared" si="6"/>
        <v>22</v>
      </c>
      <c r="B176" s="2">
        <f t="shared" si="7"/>
        <v>8</v>
      </c>
      <c r="C176" s="2">
        <f t="shared" si="8"/>
        <v>2011</v>
      </c>
      <c r="D176" s="5">
        <v>40777</v>
      </c>
      <c r="E176" s="34">
        <v>559.16679999999997</v>
      </c>
      <c r="F176" s="2">
        <v>89.4</v>
      </c>
      <c r="G176" s="2">
        <v>0.22</v>
      </c>
      <c r="H176" s="2">
        <v>1444.68</v>
      </c>
      <c r="I176" s="2">
        <v>88.6</v>
      </c>
      <c r="J176" s="2">
        <v>625.471</v>
      </c>
      <c r="K176" s="2">
        <v>5829.55</v>
      </c>
      <c r="L176" s="2">
        <v>11026.01</v>
      </c>
    </row>
    <row r="177" spans="1:12" x14ac:dyDescent="0.25">
      <c r="A177" s="2">
        <f t="shared" si="6"/>
        <v>23</v>
      </c>
      <c r="B177" s="2">
        <f t="shared" si="7"/>
        <v>8</v>
      </c>
      <c r="C177" s="2">
        <f t="shared" si="8"/>
        <v>2011</v>
      </c>
      <c r="D177" s="5">
        <v>40778</v>
      </c>
      <c r="E177" s="34">
        <v>560.50879999999995</v>
      </c>
      <c r="F177" s="2">
        <v>89.62</v>
      </c>
      <c r="G177" s="2">
        <v>0.22</v>
      </c>
      <c r="H177" s="2">
        <v>1398.47</v>
      </c>
      <c r="I177" s="2">
        <v>34.299999999999997</v>
      </c>
      <c r="J177" s="2">
        <v>625.452</v>
      </c>
      <c r="K177" s="2">
        <v>5829.47</v>
      </c>
      <c r="L177" s="2">
        <v>11025.62</v>
      </c>
    </row>
    <row r="178" spans="1:12" x14ac:dyDescent="0.25">
      <c r="A178" s="2">
        <f t="shared" si="6"/>
        <v>24</v>
      </c>
      <c r="B178" s="2">
        <f t="shared" si="7"/>
        <v>8</v>
      </c>
      <c r="C178" s="2">
        <f t="shared" si="8"/>
        <v>2011</v>
      </c>
      <c r="D178" s="5">
        <v>40779</v>
      </c>
      <c r="E178" s="34">
        <v>561.96310000000005</v>
      </c>
      <c r="F178" s="2">
        <v>89.85</v>
      </c>
      <c r="G178" s="2">
        <v>0.24</v>
      </c>
      <c r="H178" s="2">
        <v>1572.65</v>
      </c>
      <c r="I178" s="2">
        <v>53.17</v>
      </c>
      <c r="J178" s="2">
        <v>625.45230000000004</v>
      </c>
      <c r="K178" s="2">
        <v>5829.56</v>
      </c>
      <c r="L178" s="2">
        <v>11025.63</v>
      </c>
    </row>
    <row r="179" spans="1:12" x14ac:dyDescent="0.25">
      <c r="A179" s="2">
        <f t="shared" si="6"/>
        <v>25</v>
      </c>
      <c r="B179" s="2">
        <f t="shared" si="7"/>
        <v>8</v>
      </c>
      <c r="C179" s="2">
        <f t="shared" si="8"/>
        <v>2011</v>
      </c>
      <c r="D179" s="5">
        <v>40780</v>
      </c>
      <c r="E179" s="34">
        <v>563.33709999999996</v>
      </c>
      <c r="F179" s="2">
        <v>90.07</v>
      </c>
      <c r="G179" s="2">
        <v>0.23</v>
      </c>
      <c r="H179" s="2">
        <v>1573.92</v>
      </c>
      <c r="I179" s="2">
        <v>147.13999999999999</v>
      </c>
      <c r="J179" s="2">
        <v>625.45809999999994</v>
      </c>
      <c r="K179" s="2">
        <v>5829.74</v>
      </c>
      <c r="L179" s="2">
        <v>11025.75</v>
      </c>
    </row>
    <row r="180" spans="1:12" x14ac:dyDescent="0.25">
      <c r="A180" s="2">
        <f t="shared" si="6"/>
        <v>26</v>
      </c>
      <c r="B180" s="2">
        <f t="shared" si="7"/>
        <v>8</v>
      </c>
      <c r="C180" s="2">
        <f t="shared" si="8"/>
        <v>2011</v>
      </c>
      <c r="D180" s="5">
        <v>40781</v>
      </c>
      <c r="E180" s="34">
        <v>564.93979999999999</v>
      </c>
      <c r="F180" s="2">
        <v>90.32</v>
      </c>
      <c r="G180" s="2">
        <v>0.26</v>
      </c>
      <c r="H180" s="2">
        <v>1707.63</v>
      </c>
      <c r="I180" s="2">
        <v>94.89</v>
      </c>
      <c r="J180" s="2">
        <v>625.45849999999996</v>
      </c>
      <c r="K180" s="2">
        <v>5829.85</v>
      </c>
      <c r="L180" s="2">
        <v>11025.75</v>
      </c>
    </row>
    <row r="181" spans="1:12" x14ac:dyDescent="0.25">
      <c r="A181" s="2">
        <f t="shared" si="6"/>
        <v>27</v>
      </c>
      <c r="B181" s="2">
        <f t="shared" si="7"/>
        <v>8</v>
      </c>
      <c r="C181" s="2">
        <f t="shared" si="8"/>
        <v>2011</v>
      </c>
      <c r="D181" s="5">
        <v>40782</v>
      </c>
      <c r="E181" s="34">
        <v>566.64610000000005</v>
      </c>
      <c r="F181" s="2">
        <v>90.6</v>
      </c>
      <c r="G181" s="2">
        <v>0.27</v>
      </c>
      <c r="H181" s="2">
        <v>1786.94</v>
      </c>
      <c r="I181" s="2">
        <v>81.36</v>
      </c>
      <c r="J181" s="2">
        <v>625.45770000000005</v>
      </c>
      <c r="K181" s="2">
        <v>5829.96</v>
      </c>
      <c r="L181" s="2">
        <v>11025.74</v>
      </c>
    </row>
    <row r="182" spans="1:12" x14ac:dyDescent="0.25">
      <c r="A182" s="2">
        <f t="shared" si="6"/>
        <v>28</v>
      </c>
      <c r="B182" s="2">
        <f t="shared" si="7"/>
        <v>8</v>
      </c>
      <c r="C182" s="2">
        <f t="shared" si="8"/>
        <v>2011</v>
      </c>
      <c r="D182" s="5">
        <v>40783</v>
      </c>
      <c r="E182" s="34">
        <v>568.51120000000003</v>
      </c>
      <c r="F182" s="2">
        <v>90.89</v>
      </c>
      <c r="G182" s="2">
        <v>0.3</v>
      </c>
      <c r="H182" s="2">
        <v>1960.79</v>
      </c>
      <c r="I182" s="2">
        <v>103.26</v>
      </c>
      <c r="J182" s="2">
        <v>625.4701</v>
      </c>
      <c r="K182" s="2">
        <v>5830.21</v>
      </c>
      <c r="L182" s="2">
        <v>11026</v>
      </c>
    </row>
    <row r="183" spans="1:12" x14ac:dyDescent="0.25">
      <c r="A183" s="2">
        <f t="shared" si="6"/>
        <v>29</v>
      </c>
      <c r="B183" s="2">
        <f t="shared" si="7"/>
        <v>8</v>
      </c>
      <c r="C183" s="2">
        <f t="shared" si="8"/>
        <v>2011</v>
      </c>
      <c r="D183" s="5">
        <v>40784</v>
      </c>
      <c r="E183" s="34">
        <v>570.03639999999996</v>
      </c>
      <c r="F183" s="2">
        <v>91.14</v>
      </c>
      <c r="G183" s="2">
        <v>0.23</v>
      </c>
      <c r="H183" s="2">
        <v>1528.74</v>
      </c>
      <c r="I183" s="2">
        <v>115.53</v>
      </c>
      <c r="J183" s="2">
        <v>625.46320000000003</v>
      </c>
      <c r="K183" s="2">
        <v>5830.24</v>
      </c>
      <c r="L183" s="2">
        <v>11025.85</v>
      </c>
    </row>
    <row r="184" spans="1:12" x14ac:dyDescent="0.25">
      <c r="A184" s="2">
        <f t="shared" si="6"/>
        <v>30</v>
      </c>
      <c r="B184" s="2">
        <f t="shared" si="7"/>
        <v>8</v>
      </c>
      <c r="C184" s="2">
        <f t="shared" si="8"/>
        <v>2011</v>
      </c>
      <c r="D184" s="5">
        <v>40785</v>
      </c>
      <c r="E184" s="34">
        <v>571.35929999999996</v>
      </c>
      <c r="F184" s="2">
        <v>91.35</v>
      </c>
      <c r="G184" s="2">
        <v>0.22</v>
      </c>
      <c r="H184" s="2">
        <v>1440.11</v>
      </c>
      <c r="I184" s="2">
        <v>90.47</v>
      </c>
      <c r="J184" s="2">
        <v>625.45630000000006</v>
      </c>
      <c r="K184" s="2">
        <v>5830.27</v>
      </c>
      <c r="L184" s="2">
        <v>11025.71</v>
      </c>
    </row>
    <row r="185" spans="1:12" x14ac:dyDescent="0.25">
      <c r="A185" s="2">
        <f t="shared" si="6"/>
        <v>31</v>
      </c>
      <c r="B185" s="2">
        <f t="shared" si="7"/>
        <v>8</v>
      </c>
      <c r="C185" s="2">
        <f t="shared" si="8"/>
        <v>2011</v>
      </c>
      <c r="D185" s="5">
        <v>40786</v>
      </c>
      <c r="E185" s="34">
        <v>572.46699999999998</v>
      </c>
      <c r="F185" s="2">
        <v>91.53</v>
      </c>
      <c r="G185" s="2">
        <v>0.17</v>
      </c>
      <c r="H185" s="2">
        <v>1223.08</v>
      </c>
      <c r="I185" s="2">
        <v>131.30000000000001</v>
      </c>
      <c r="J185" s="2">
        <v>625.44910000000004</v>
      </c>
      <c r="K185" s="2">
        <v>5830.3</v>
      </c>
      <c r="L185" s="2">
        <v>11025.56</v>
      </c>
    </row>
    <row r="186" spans="1:12" x14ac:dyDescent="0.25">
      <c r="A186" s="2">
        <f t="shared" si="6"/>
        <v>1</v>
      </c>
      <c r="B186" s="2">
        <f t="shared" si="7"/>
        <v>9</v>
      </c>
      <c r="C186" s="2">
        <f t="shared" si="8"/>
        <v>2011</v>
      </c>
      <c r="D186" s="5">
        <v>40787</v>
      </c>
      <c r="E186" s="34">
        <v>573.55719999999997</v>
      </c>
      <c r="F186" s="2">
        <v>91.7</v>
      </c>
      <c r="G186" s="2">
        <v>0.17</v>
      </c>
      <c r="H186" s="2">
        <v>1143.07</v>
      </c>
      <c r="I186" s="2">
        <v>68.680000000000007</v>
      </c>
      <c r="J186" s="2">
        <v>625.46489999999994</v>
      </c>
      <c r="K186" s="2">
        <v>5830.42</v>
      </c>
      <c r="L186" s="2">
        <v>11025.69</v>
      </c>
    </row>
    <row r="187" spans="1:12" x14ac:dyDescent="0.25">
      <c r="A187" s="2">
        <f t="shared" si="6"/>
        <v>2</v>
      </c>
      <c r="B187" s="2">
        <f t="shared" si="7"/>
        <v>9</v>
      </c>
      <c r="C187" s="2">
        <f t="shared" si="8"/>
        <v>2011</v>
      </c>
      <c r="D187" s="5">
        <v>40788</v>
      </c>
      <c r="E187" s="34">
        <v>574.83240000000001</v>
      </c>
      <c r="F187" s="2">
        <v>91.9</v>
      </c>
      <c r="G187" s="2">
        <v>0.2</v>
      </c>
      <c r="H187" s="2">
        <v>1326.38</v>
      </c>
      <c r="I187" s="2">
        <v>50.87</v>
      </c>
      <c r="J187" s="2">
        <v>625.46410000000003</v>
      </c>
      <c r="K187" s="2">
        <v>5830.46</v>
      </c>
      <c r="L187" s="2">
        <v>11025.68</v>
      </c>
    </row>
    <row r="188" spans="1:12" x14ac:dyDescent="0.25">
      <c r="A188" s="2">
        <f t="shared" si="6"/>
        <v>3</v>
      </c>
      <c r="B188" s="2">
        <f t="shared" si="7"/>
        <v>9</v>
      </c>
      <c r="C188" s="2">
        <f t="shared" si="8"/>
        <v>2011</v>
      </c>
      <c r="D188" s="5">
        <v>40789</v>
      </c>
      <c r="E188" s="34">
        <v>576.23599999999999</v>
      </c>
      <c r="F188" s="2">
        <v>92.13</v>
      </c>
      <c r="G188" s="2">
        <v>0.22</v>
      </c>
      <c r="H188" s="2">
        <v>1444.83</v>
      </c>
      <c r="I188" s="2">
        <v>57.88</v>
      </c>
      <c r="J188" s="2">
        <v>625.44740000000002</v>
      </c>
      <c r="K188" s="2">
        <v>5830.37</v>
      </c>
      <c r="L188" s="2">
        <v>11025.33</v>
      </c>
    </row>
    <row r="189" spans="1:12" x14ac:dyDescent="0.25">
      <c r="A189" s="2">
        <f t="shared" si="6"/>
        <v>4</v>
      </c>
      <c r="B189" s="2">
        <f t="shared" si="7"/>
        <v>9</v>
      </c>
      <c r="C189" s="2">
        <f t="shared" si="8"/>
        <v>2011</v>
      </c>
      <c r="D189" s="5">
        <v>40790</v>
      </c>
      <c r="E189" s="34">
        <v>577.72519999999997</v>
      </c>
      <c r="F189" s="2">
        <v>92.37</v>
      </c>
      <c r="G189" s="2">
        <v>0.24</v>
      </c>
      <c r="H189" s="2">
        <v>1578.29</v>
      </c>
      <c r="I189" s="2">
        <v>47.77</v>
      </c>
      <c r="J189" s="2">
        <v>625.4393</v>
      </c>
      <c r="K189" s="2">
        <v>5830.34</v>
      </c>
      <c r="L189" s="2">
        <v>11025.16</v>
      </c>
    </row>
    <row r="190" spans="1:12" x14ac:dyDescent="0.25">
      <c r="A190" s="2">
        <f t="shared" si="6"/>
        <v>5</v>
      </c>
      <c r="B190" s="2">
        <f t="shared" si="7"/>
        <v>9</v>
      </c>
      <c r="C190" s="2">
        <f t="shared" si="8"/>
        <v>2011</v>
      </c>
      <c r="D190" s="5">
        <v>40791</v>
      </c>
      <c r="E190" s="34">
        <v>578.65350000000001</v>
      </c>
      <c r="F190" s="2">
        <v>92.52</v>
      </c>
      <c r="G190" s="2">
        <v>0.15</v>
      </c>
      <c r="H190" s="2">
        <v>1023.75</v>
      </c>
      <c r="I190" s="2">
        <v>97.89</v>
      </c>
      <c r="J190" s="2">
        <v>625.44830000000002</v>
      </c>
      <c r="K190" s="2">
        <v>5830.47</v>
      </c>
      <c r="L190" s="2">
        <v>11025.35</v>
      </c>
    </row>
    <row r="191" spans="1:12" x14ac:dyDescent="0.25">
      <c r="A191" s="2">
        <f t="shared" si="6"/>
        <v>6</v>
      </c>
      <c r="B191" s="2">
        <f t="shared" si="7"/>
        <v>9</v>
      </c>
      <c r="C191" s="2">
        <f t="shared" si="8"/>
        <v>2011</v>
      </c>
      <c r="D191" s="5">
        <v>40792</v>
      </c>
      <c r="E191" s="34">
        <v>579.90459999999996</v>
      </c>
      <c r="F191" s="2">
        <v>92.72</v>
      </c>
      <c r="G191" s="2">
        <v>0.2</v>
      </c>
      <c r="H191" s="2">
        <v>1314.24</v>
      </c>
      <c r="I191" s="2">
        <v>70.73</v>
      </c>
      <c r="J191" s="2">
        <v>625.46270000000004</v>
      </c>
      <c r="K191" s="2">
        <v>5830.65</v>
      </c>
      <c r="L191" s="2">
        <v>11025.65</v>
      </c>
    </row>
    <row r="192" spans="1:12" x14ac:dyDescent="0.25">
      <c r="A192" s="2">
        <f t="shared" si="6"/>
        <v>7</v>
      </c>
      <c r="B192" s="2">
        <f t="shared" si="7"/>
        <v>9</v>
      </c>
      <c r="C192" s="2">
        <f t="shared" si="8"/>
        <v>2011</v>
      </c>
      <c r="D192" s="5">
        <v>40793</v>
      </c>
      <c r="E192" s="34">
        <v>580.97619999999995</v>
      </c>
      <c r="F192" s="2">
        <v>92.89</v>
      </c>
      <c r="G192" s="2">
        <v>0.17</v>
      </c>
      <c r="H192" s="2">
        <v>1189.6500000000001</v>
      </c>
      <c r="I192" s="2">
        <v>118.55</v>
      </c>
      <c r="J192" s="2">
        <v>625.46529999999996</v>
      </c>
      <c r="K192" s="2">
        <v>5830.7</v>
      </c>
      <c r="L192" s="2">
        <v>11025.7</v>
      </c>
    </row>
    <row r="193" spans="1:12" x14ac:dyDescent="0.25">
      <c r="A193" s="2">
        <f t="shared" si="6"/>
        <v>8</v>
      </c>
      <c r="B193" s="2">
        <f t="shared" si="7"/>
        <v>9</v>
      </c>
      <c r="C193" s="2">
        <f t="shared" si="8"/>
        <v>2011</v>
      </c>
      <c r="D193" s="5">
        <v>40794</v>
      </c>
      <c r="E193" s="34">
        <v>581.80629999999996</v>
      </c>
      <c r="F193" s="2">
        <v>93.02</v>
      </c>
      <c r="G193" s="2">
        <v>0.13</v>
      </c>
      <c r="H193" s="2">
        <v>1044.1400000000001</v>
      </c>
      <c r="I193" s="2">
        <v>207.54</v>
      </c>
      <c r="J193" s="2">
        <v>625.46529999999996</v>
      </c>
      <c r="K193" s="2">
        <v>5830.72</v>
      </c>
      <c r="L193" s="2">
        <v>11025.7</v>
      </c>
    </row>
    <row r="194" spans="1:12" x14ac:dyDescent="0.25">
      <c r="A194" s="2">
        <f t="shared" ref="A194:A257" si="9">+DAY(D194)</f>
        <v>9</v>
      </c>
      <c r="B194" s="2">
        <f t="shared" ref="B194:B257" si="10">+MONTH(D194)</f>
        <v>9</v>
      </c>
      <c r="C194" s="2">
        <f t="shared" ref="C194:C257" si="11">+YEAR(D194)</f>
        <v>2011</v>
      </c>
      <c r="D194" s="5">
        <v>40795</v>
      </c>
      <c r="E194" s="34">
        <v>582.79039999999998</v>
      </c>
      <c r="F194" s="2">
        <v>93.18</v>
      </c>
      <c r="G194" s="2">
        <v>0.16</v>
      </c>
      <c r="H194" s="2">
        <v>1096.57</v>
      </c>
      <c r="I194" s="2">
        <v>123.58</v>
      </c>
      <c r="J194" s="2">
        <v>625.46090000000004</v>
      </c>
      <c r="K194" s="2">
        <v>5830.7</v>
      </c>
      <c r="L194" s="2">
        <v>11025.61</v>
      </c>
    </row>
    <row r="195" spans="1:12" x14ac:dyDescent="0.25">
      <c r="A195" s="2">
        <f t="shared" si="9"/>
        <v>10</v>
      </c>
      <c r="B195" s="2">
        <f t="shared" si="10"/>
        <v>9</v>
      </c>
      <c r="C195" s="2">
        <f t="shared" si="11"/>
        <v>2011</v>
      </c>
      <c r="D195" s="5">
        <v>40796</v>
      </c>
      <c r="E195" s="34">
        <v>584.24329999999998</v>
      </c>
      <c r="F195" s="2">
        <v>93.41</v>
      </c>
      <c r="G195" s="2">
        <v>0.23</v>
      </c>
      <c r="H195" s="2">
        <v>1509.12</v>
      </c>
      <c r="I195" s="2">
        <v>43.77</v>
      </c>
      <c r="J195" s="2">
        <v>625.45180000000005</v>
      </c>
      <c r="K195" s="2">
        <v>5830.64</v>
      </c>
      <c r="L195" s="2">
        <v>11025.42</v>
      </c>
    </row>
    <row r="196" spans="1:12" x14ac:dyDescent="0.25">
      <c r="A196" s="2">
        <f t="shared" si="9"/>
        <v>11</v>
      </c>
      <c r="B196" s="2">
        <f t="shared" si="10"/>
        <v>9</v>
      </c>
      <c r="C196" s="2">
        <f t="shared" si="11"/>
        <v>2011</v>
      </c>
      <c r="D196" s="5">
        <v>40797</v>
      </c>
      <c r="E196" s="34">
        <v>585.73440000000005</v>
      </c>
      <c r="F196" s="2">
        <v>93.65</v>
      </c>
      <c r="G196" s="2">
        <v>0.24</v>
      </c>
      <c r="H196" s="2">
        <v>1511.27</v>
      </c>
      <c r="I196" s="2">
        <v>23.24</v>
      </c>
      <c r="J196" s="2">
        <v>625.44560000000001</v>
      </c>
      <c r="K196" s="2">
        <v>5830.61</v>
      </c>
      <c r="L196" s="2">
        <v>11025.29</v>
      </c>
    </row>
    <row r="197" spans="1:12" x14ac:dyDescent="0.25">
      <c r="A197" s="2">
        <f t="shared" si="9"/>
        <v>12</v>
      </c>
      <c r="B197" s="2">
        <f t="shared" si="10"/>
        <v>9</v>
      </c>
      <c r="C197" s="2">
        <f t="shared" si="11"/>
        <v>2011</v>
      </c>
      <c r="D197" s="5">
        <v>40798</v>
      </c>
      <c r="E197" s="34">
        <v>586.70349999999996</v>
      </c>
      <c r="F197" s="2">
        <v>93.81</v>
      </c>
      <c r="G197" s="2">
        <v>0.16</v>
      </c>
      <c r="H197" s="2">
        <v>1013.19</v>
      </c>
      <c r="I197" s="2">
        <v>43.32</v>
      </c>
      <c r="J197" s="2">
        <v>625.4479</v>
      </c>
      <c r="K197" s="2">
        <v>5830.67</v>
      </c>
      <c r="L197" s="2">
        <v>11025.34</v>
      </c>
    </row>
    <row r="198" spans="1:12" x14ac:dyDescent="0.25">
      <c r="A198" s="2">
        <f t="shared" si="9"/>
        <v>13</v>
      </c>
      <c r="B198" s="2">
        <f t="shared" si="10"/>
        <v>9</v>
      </c>
      <c r="C198" s="2">
        <f t="shared" si="11"/>
        <v>2011</v>
      </c>
      <c r="D198" s="5">
        <v>40799</v>
      </c>
      <c r="E198" s="34">
        <v>587.57470000000001</v>
      </c>
      <c r="F198" s="2">
        <v>93.94</v>
      </c>
      <c r="G198" s="2">
        <v>0.14000000000000001</v>
      </c>
      <c r="H198" s="2">
        <v>920.61</v>
      </c>
      <c r="I198" s="2">
        <v>49.82</v>
      </c>
      <c r="J198" s="2">
        <v>625.45339999999999</v>
      </c>
      <c r="K198" s="2">
        <v>5830.76</v>
      </c>
      <c r="L198" s="2">
        <v>11025.45</v>
      </c>
    </row>
    <row r="199" spans="1:12" x14ac:dyDescent="0.25">
      <c r="A199" s="2">
        <f t="shared" si="9"/>
        <v>14</v>
      </c>
      <c r="B199" s="2">
        <f t="shared" si="10"/>
        <v>9</v>
      </c>
      <c r="C199" s="2">
        <f t="shared" si="11"/>
        <v>2011</v>
      </c>
      <c r="D199" s="5">
        <v>40800</v>
      </c>
      <c r="E199" s="34">
        <v>588.41380000000004</v>
      </c>
      <c r="F199" s="2">
        <v>94.08</v>
      </c>
      <c r="G199" s="2">
        <v>0.14000000000000001</v>
      </c>
      <c r="H199" s="2">
        <v>877.73</v>
      </c>
      <c r="I199" s="2">
        <v>29.93</v>
      </c>
      <c r="J199" s="2">
        <v>625.44979999999998</v>
      </c>
      <c r="K199" s="2">
        <v>5830.75</v>
      </c>
      <c r="L199" s="2">
        <v>11025.38</v>
      </c>
    </row>
    <row r="200" spans="1:12" x14ac:dyDescent="0.25">
      <c r="A200" s="2">
        <f t="shared" si="9"/>
        <v>15</v>
      </c>
      <c r="B200" s="2">
        <f t="shared" si="10"/>
        <v>9</v>
      </c>
      <c r="C200" s="2">
        <f t="shared" si="11"/>
        <v>2011</v>
      </c>
      <c r="D200" s="5">
        <v>40801</v>
      </c>
      <c r="E200" s="34">
        <v>589.15729999999996</v>
      </c>
      <c r="F200" s="2">
        <v>94.2</v>
      </c>
      <c r="G200" s="2">
        <v>0.11</v>
      </c>
      <c r="H200" s="2">
        <v>745.95</v>
      </c>
      <c r="I200" s="2">
        <v>71.86</v>
      </c>
      <c r="J200" s="2">
        <v>625.43889999999999</v>
      </c>
      <c r="K200" s="2">
        <v>5830.67</v>
      </c>
      <c r="L200" s="2">
        <v>11025.15</v>
      </c>
    </row>
    <row r="201" spans="1:12" x14ac:dyDescent="0.25">
      <c r="A201" s="2">
        <f t="shared" si="9"/>
        <v>16</v>
      </c>
      <c r="B201" s="2">
        <f t="shared" si="10"/>
        <v>9</v>
      </c>
      <c r="C201" s="2">
        <f t="shared" si="11"/>
        <v>2011</v>
      </c>
      <c r="D201" s="5">
        <v>40802</v>
      </c>
      <c r="E201" s="34">
        <v>590.2251</v>
      </c>
      <c r="F201" s="2">
        <v>94.37</v>
      </c>
      <c r="G201" s="2">
        <v>0.17</v>
      </c>
      <c r="H201" s="2">
        <v>1104.3399999999999</v>
      </c>
      <c r="I201" s="2">
        <v>64.010000000000005</v>
      </c>
      <c r="J201" s="2">
        <v>625.4443</v>
      </c>
      <c r="K201" s="2">
        <v>5830.75</v>
      </c>
      <c r="L201" s="2">
        <v>11025.26</v>
      </c>
    </row>
    <row r="202" spans="1:12" x14ac:dyDescent="0.25">
      <c r="A202" s="2">
        <f t="shared" si="9"/>
        <v>17</v>
      </c>
      <c r="B202" s="2">
        <f t="shared" si="10"/>
        <v>9</v>
      </c>
      <c r="C202" s="2">
        <f t="shared" si="11"/>
        <v>2011</v>
      </c>
      <c r="D202" s="5">
        <v>40803</v>
      </c>
      <c r="E202" s="34">
        <v>591.50649999999996</v>
      </c>
      <c r="F202" s="2">
        <v>94.57</v>
      </c>
      <c r="G202" s="2">
        <v>0.22</v>
      </c>
      <c r="H202" s="2">
        <v>1377.48</v>
      </c>
      <c r="I202" s="2">
        <v>10.98</v>
      </c>
      <c r="J202" s="2">
        <v>625.44539999999995</v>
      </c>
      <c r="K202" s="2">
        <v>5830.78</v>
      </c>
      <c r="L202" s="2">
        <v>11025.29</v>
      </c>
    </row>
    <row r="203" spans="1:12" x14ac:dyDescent="0.25">
      <c r="A203" s="2">
        <f t="shared" si="9"/>
        <v>18</v>
      </c>
      <c r="B203" s="2">
        <f t="shared" si="10"/>
        <v>9</v>
      </c>
      <c r="C203" s="2">
        <f t="shared" si="11"/>
        <v>2011</v>
      </c>
      <c r="D203" s="5">
        <v>40804</v>
      </c>
      <c r="E203" s="34">
        <v>592.86419999999998</v>
      </c>
      <c r="F203" s="2">
        <v>94.79</v>
      </c>
      <c r="G203" s="2">
        <v>0.22</v>
      </c>
      <c r="H203" s="2">
        <v>1412.22</v>
      </c>
      <c r="I203" s="2">
        <v>52.62</v>
      </c>
      <c r="J203" s="2">
        <v>625.44669999999996</v>
      </c>
      <c r="K203" s="2">
        <v>5830.82</v>
      </c>
      <c r="L203" s="2">
        <v>11025.32</v>
      </c>
    </row>
    <row r="204" spans="1:12" x14ac:dyDescent="0.25">
      <c r="A204" s="2">
        <f t="shared" si="9"/>
        <v>19</v>
      </c>
      <c r="B204" s="2">
        <f t="shared" si="10"/>
        <v>9</v>
      </c>
      <c r="C204" s="2">
        <f t="shared" si="11"/>
        <v>2011</v>
      </c>
      <c r="D204" s="5">
        <v>40805</v>
      </c>
      <c r="E204" s="34">
        <v>593.60389999999995</v>
      </c>
      <c r="F204" s="2">
        <v>94.91</v>
      </c>
      <c r="G204" s="2">
        <v>0.09</v>
      </c>
      <c r="H204" s="2">
        <v>689.09</v>
      </c>
      <c r="I204" s="2">
        <v>101.97</v>
      </c>
      <c r="J204" s="2">
        <v>625.45550000000003</v>
      </c>
      <c r="K204" s="2">
        <v>5830.93</v>
      </c>
      <c r="L204" s="2">
        <v>11025.5</v>
      </c>
    </row>
    <row r="205" spans="1:12" x14ac:dyDescent="0.25">
      <c r="A205" s="2">
        <f t="shared" si="9"/>
        <v>20</v>
      </c>
      <c r="B205" s="2">
        <f t="shared" si="10"/>
        <v>9</v>
      </c>
      <c r="C205" s="2">
        <f t="shared" si="11"/>
        <v>2011</v>
      </c>
      <c r="D205" s="5">
        <v>40806</v>
      </c>
      <c r="E205" s="34">
        <v>594.15880000000004</v>
      </c>
      <c r="F205" s="2">
        <v>95</v>
      </c>
      <c r="G205" s="2">
        <v>0.09</v>
      </c>
      <c r="H205" s="2">
        <v>674.57</v>
      </c>
      <c r="I205" s="2">
        <v>89.22</v>
      </c>
      <c r="J205" s="2">
        <v>625.45540000000005</v>
      </c>
      <c r="K205" s="2">
        <v>5830.96</v>
      </c>
      <c r="L205" s="2">
        <v>11025.5</v>
      </c>
    </row>
    <row r="206" spans="1:12" x14ac:dyDescent="0.25">
      <c r="A206" s="2">
        <f t="shared" si="9"/>
        <v>21</v>
      </c>
      <c r="B206" s="2">
        <f t="shared" si="10"/>
        <v>9</v>
      </c>
      <c r="C206" s="2">
        <f t="shared" si="11"/>
        <v>2011</v>
      </c>
      <c r="D206" s="5">
        <v>40807</v>
      </c>
      <c r="E206" s="34">
        <v>594.78480000000002</v>
      </c>
      <c r="F206" s="2">
        <v>95.1</v>
      </c>
      <c r="G206" s="2">
        <v>0.11</v>
      </c>
      <c r="H206" s="2">
        <v>832.34</v>
      </c>
      <c r="I206" s="2">
        <v>115.03</v>
      </c>
      <c r="J206" s="2">
        <v>625.45529999999997</v>
      </c>
      <c r="K206" s="2">
        <v>5830.98</v>
      </c>
      <c r="L206" s="2">
        <v>11025.49</v>
      </c>
    </row>
    <row r="207" spans="1:12" x14ac:dyDescent="0.25">
      <c r="A207" s="2">
        <f t="shared" si="9"/>
        <v>22</v>
      </c>
      <c r="B207" s="2">
        <f t="shared" si="10"/>
        <v>9</v>
      </c>
      <c r="C207" s="2">
        <f t="shared" si="11"/>
        <v>2011</v>
      </c>
      <c r="D207" s="5">
        <v>40808</v>
      </c>
      <c r="E207" s="34">
        <v>595.48710000000005</v>
      </c>
      <c r="F207" s="2">
        <v>95.21</v>
      </c>
      <c r="G207" s="2">
        <v>0.09</v>
      </c>
      <c r="H207" s="2">
        <v>682.44</v>
      </c>
      <c r="I207" s="2">
        <v>106.37</v>
      </c>
      <c r="J207" s="2">
        <v>625.46209999999996</v>
      </c>
      <c r="K207" s="2">
        <v>5831.07</v>
      </c>
      <c r="L207" s="2">
        <v>11025.64</v>
      </c>
    </row>
    <row r="208" spans="1:12" x14ac:dyDescent="0.25">
      <c r="A208" s="2">
        <f t="shared" si="9"/>
        <v>23</v>
      </c>
      <c r="B208" s="2">
        <f t="shared" si="10"/>
        <v>9</v>
      </c>
      <c r="C208" s="2">
        <f t="shared" si="11"/>
        <v>2011</v>
      </c>
      <c r="D208" s="5">
        <v>40809</v>
      </c>
      <c r="E208" s="34">
        <v>595.97239999999999</v>
      </c>
      <c r="F208" s="2">
        <v>95.28</v>
      </c>
      <c r="G208" s="2">
        <v>0.08</v>
      </c>
      <c r="H208" s="2">
        <v>668.89</v>
      </c>
      <c r="I208" s="2">
        <v>157.13</v>
      </c>
      <c r="J208" s="2">
        <v>625.47929999999997</v>
      </c>
      <c r="K208" s="2">
        <v>5831.27</v>
      </c>
      <c r="L208" s="2">
        <v>11025.99</v>
      </c>
    </row>
    <row r="209" spans="1:12" x14ac:dyDescent="0.25">
      <c r="A209" s="2">
        <f t="shared" si="9"/>
        <v>24</v>
      </c>
      <c r="B209" s="2">
        <f t="shared" si="10"/>
        <v>9</v>
      </c>
      <c r="C209" s="2">
        <f t="shared" si="11"/>
        <v>2011</v>
      </c>
      <c r="D209" s="5">
        <v>40810</v>
      </c>
      <c r="E209" s="34">
        <v>596.79560000000004</v>
      </c>
      <c r="F209" s="2">
        <v>95.41</v>
      </c>
      <c r="G209" s="2">
        <v>0.15</v>
      </c>
      <c r="H209" s="2">
        <v>1041.23</v>
      </c>
      <c r="I209" s="2">
        <v>127.59</v>
      </c>
      <c r="J209" s="2">
        <v>625.48</v>
      </c>
      <c r="K209" s="2">
        <v>5831.31</v>
      </c>
      <c r="L209" s="2">
        <v>11026.01</v>
      </c>
    </row>
    <row r="210" spans="1:12" x14ac:dyDescent="0.25">
      <c r="A210" s="2">
        <f t="shared" si="9"/>
        <v>25</v>
      </c>
      <c r="B210" s="2">
        <f t="shared" si="10"/>
        <v>9</v>
      </c>
      <c r="C210" s="2">
        <f t="shared" si="11"/>
        <v>2011</v>
      </c>
      <c r="D210" s="5">
        <v>40811</v>
      </c>
      <c r="E210" s="34">
        <v>597.79240000000004</v>
      </c>
      <c r="F210" s="2">
        <v>95.57</v>
      </c>
      <c r="G210" s="2">
        <v>0.16</v>
      </c>
      <c r="H210" s="2">
        <v>1116.3599999999999</v>
      </c>
      <c r="I210" s="2">
        <v>112.63</v>
      </c>
      <c r="J210" s="2">
        <v>625.48099999999999</v>
      </c>
      <c r="K210" s="2">
        <v>5831.37</v>
      </c>
      <c r="L210" s="2">
        <v>11026.03</v>
      </c>
    </row>
    <row r="211" spans="1:12" x14ac:dyDescent="0.25">
      <c r="A211" s="2">
        <f t="shared" si="9"/>
        <v>26</v>
      </c>
      <c r="B211" s="2">
        <f t="shared" si="10"/>
        <v>9</v>
      </c>
      <c r="C211" s="2">
        <f t="shared" si="11"/>
        <v>2011</v>
      </c>
      <c r="D211" s="5">
        <v>40812</v>
      </c>
      <c r="E211" s="34">
        <v>598.5154</v>
      </c>
      <c r="F211" s="2">
        <v>95.69</v>
      </c>
      <c r="G211" s="2">
        <v>0.09</v>
      </c>
      <c r="H211" s="2">
        <v>692.04</v>
      </c>
      <c r="I211" s="2">
        <v>126.47</v>
      </c>
      <c r="J211" s="2">
        <v>625.48929999999996</v>
      </c>
      <c r="K211" s="2">
        <v>5831.5</v>
      </c>
      <c r="L211" s="2">
        <v>11026.2</v>
      </c>
    </row>
    <row r="212" spans="1:12" x14ac:dyDescent="0.25">
      <c r="A212" s="2">
        <f t="shared" si="9"/>
        <v>27</v>
      </c>
      <c r="B212" s="2">
        <f t="shared" si="10"/>
        <v>9</v>
      </c>
      <c r="C212" s="2">
        <f t="shared" si="11"/>
        <v>2011</v>
      </c>
      <c r="D212" s="5">
        <v>40813</v>
      </c>
      <c r="E212" s="34">
        <v>599.14790000000005</v>
      </c>
      <c r="F212" s="2">
        <v>95.79</v>
      </c>
      <c r="G212" s="2">
        <v>0.11</v>
      </c>
      <c r="H212" s="2">
        <v>788.05</v>
      </c>
      <c r="I212" s="2">
        <v>118.69</v>
      </c>
      <c r="J212" s="2">
        <v>625.4896</v>
      </c>
      <c r="K212" s="2">
        <v>5831.54</v>
      </c>
      <c r="L212" s="2">
        <v>11026.21</v>
      </c>
    </row>
    <row r="213" spans="1:12" x14ac:dyDescent="0.25">
      <c r="A213" s="2">
        <f t="shared" si="9"/>
        <v>28</v>
      </c>
      <c r="B213" s="2">
        <f t="shared" si="10"/>
        <v>9</v>
      </c>
      <c r="C213" s="2">
        <f t="shared" si="11"/>
        <v>2011</v>
      </c>
      <c r="D213" s="5">
        <v>40814</v>
      </c>
      <c r="E213" s="34">
        <v>599.69970000000001</v>
      </c>
      <c r="F213" s="2">
        <v>95.88</v>
      </c>
      <c r="G213" s="2">
        <v>0.11</v>
      </c>
      <c r="H213" s="2">
        <v>789.33</v>
      </c>
      <c r="I213" s="2">
        <v>110.44</v>
      </c>
      <c r="J213" s="2">
        <v>625.46900000000005</v>
      </c>
      <c r="K213" s="2">
        <v>5831.37</v>
      </c>
      <c r="L213" s="2">
        <v>11025.78</v>
      </c>
    </row>
    <row r="214" spans="1:12" x14ac:dyDescent="0.25">
      <c r="A214" s="2">
        <f t="shared" si="9"/>
        <v>29</v>
      </c>
      <c r="B214" s="2">
        <f t="shared" si="10"/>
        <v>9</v>
      </c>
      <c r="C214" s="2">
        <f t="shared" si="11"/>
        <v>2011</v>
      </c>
      <c r="D214" s="5">
        <v>40815</v>
      </c>
      <c r="E214" s="34">
        <v>600.5136</v>
      </c>
      <c r="F214" s="2">
        <v>96.01</v>
      </c>
      <c r="G214" s="2">
        <v>0.13</v>
      </c>
      <c r="H214" s="2">
        <v>913.59</v>
      </c>
      <c r="I214" s="2">
        <v>113.13</v>
      </c>
      <c r="J214" s="2">
        <v>625.48450000000003</v>
      </c>
      <c r="K214" s="2">
        <v>5831.57</v>
      </c>
      <c r="L214" s="2">
        <v>11026.1</v>
      </c>
    </row>
    <row r="215" spans="1:12" x14ac:dyDescent="0.25">
      <c r="A215" s="2">
        <f t="shared" si="9"/>
        <v>30</v>
      </c>
      <c r="B215" s="2">
        <f t="shared" si="10"/>
        <v>9</v>
      </c>
      <c r="C215" s="2">
        <f t="shared" si="11"/>
        <v>2011</v>
      </c>
      <c r="D215" s="5">
        <v>40816</v>
      </c>
      <c r="E215" s="34">
        <v>601.05430000000001</v>
      </c>
      <c r="F215" s="2">
        <v>96.09</v>
      </c>
      <c r="G215" s="2">
        <v>0.09</v>
      </c>
      <c r="H215" s="2">
        <v>940.65</v>
      </c>
      <c r="I215" s="2">
        <v>352.04</v>
      </c>
      <c r="J215" s="2">
        <v>625.48440000000005</v>
      </c>
      <c r="K215" s="2">
        <v>5831.6</v>
      </c>
      <c r="L215" s="2">
        <v>11026.1</v>
      </c>
    </row>
    <row r="216" spans="1:12" x14ac:dyDescent="0.25">
      <c r="A216" s="2">
        <f t="shared" si="9"/>
        <v>1</v>
      </c>
      <c r="B216" s="2">
        <f t="shared" si="10"/>
        <v>10</v>
      </c>
      <c r="C216" s="2">
        <f t="shared" si="11"/>
        <v>2011</v>
      </c>
      <c r="D216" s="5">
        <v>40817</v>
      </c>
      <c r="E216" s="34">
        <v>601.73</v>
      </c>
      <c r="F216" s="2">
        <v>96.2</v>
      </c>
      <c r="G216" s="2">
        <v>0.11</v>
      </c>
      <c r="H216" s="2">
        <v>736.52</v>
      </c>
      <c r="I216" s="2">
        <v>56.94</v>
      </c>
      <c r="J216" s="2">
        <v>625.4846</v>
      </c>
      <c r="K216" s="2">
        <v>5831.66</v>
      </c>
      <c r="L216" s="2">
        <v>11026.1</v>
      </c>
    </row>
    <row r="217" spans="1:12" x14ac:dyDescent="0.25">
      <c r="A217" s="2">
        <f t="shared" si="9"/>
        <v>2</v>
      </c>
      <c r="B217" s="2">
        <f t="shared" si="10"/>
        <v>10</v>
      </c>
      <c r="C217" s="2">
        <f t="shared" si="11"/>
        <v>2011</v>
      </c>
      <c r="D217" s="5">
        <v>40818</v>
      </c>
      <c r="E217" s="34">
        <v>602.39139999999998</v>
      </c>
      <c r="F217" s="2">
        <v>96.31</v>
      </c>
      <c r="G217" s="2">
        <v>0.11</v>
      </c>
      <c r="H217" s="2">
        <v>706.4</v>
      </c>
      <c r="I217" s="2">
        <v>48.3</v>
      </c>
      <c r="J217" s="2">
        <v>625.48469999999998</v>
      </c>
      <c r="K217" s="2">
        <v>5831.71</v>
      </c>
      <c r="L217" s="2">
        <v>11026.1</v>
      </c>
    </row>
    <row r="218" spans="1:12" x14ac:dyDescent="0.25">
      <c r="A218" s="2">
        <f t="shared" si="9"/>
        <v>3</v>
      </c>
      <c r="B218" s="2">
        <f t="shared" si="10"/>
        <v>10</v>
      </c>
      <c r="C218" s="2">
        <f t="shared" si="11"/>
        <v>2011</v>
      </c>
      <c r="D218" s="5">
        <v>40819</v>
      </c>
      <c r="E218" s="34">
        <v>602.93780000000004</v>
      </c>
      <c r="F218" s="2">
        <v>96.4</v>
      </c>
      <c r="G218" s="2">
        <v>0.09</v>
      </c>
      <c r="H218" s="2">
        <v>609.89</v>
      </c>
      <c r="I218" s="2">
        <v>59.25</v>
      </c>
      <c r="J218" s="2">
        <v>625.48469999999998</v>
      </c>
      <c r="K218" s="2">
        <v>5831.77</v>
      </c>
      <c r="L218" s="2">
        <v>11026.11</v>
      </c>
    </row>
    <row r="219" spans="1:12" x14ac:dyDescent="0.25">
      <c r="A219" s="2">
        <f t="shared" si="9"/>
        <v>4</v>
      </c>
      <c r="B219" s="2">
        <f t="shared" si="10"/>
        <v>10</v>
      </c>
      <c r="C219" s="2">
        <f t="shared" si="11"/>
        <v>2011</v>
      </c>
      <c r="D219" s="5">
        <v>40820</v>
      </c>
      <c r="E219" s="34">
        <v>603.51</v>
      </c>
      <c r="F219" s="2">
        <v>96.49</v>
      </c>
      <c r="G219" s="2">
        <v>0.12</v>
      </c>
      <c r="H219" s="2">
        <v>787.39</v>
      </c>
      <c r="I219" s="2">
        <v>51.72</v>
      </c>
      <c r="J219" s="2">
        <v>625.48469999999998</v>
      </c>
      <c r="K219" s="2">
        <v>5831.83</v>
      </c>
      <c r="L219" s="2">
        <v>11026.1</v>
      </c>
    </row>
    <row r="220" spans="1:12" x14ac:dyDescent="0.25">
      <c r="A220" s="2">
        <f t="shared" si="9"/>
        <v>5</v>
      </c>
      <c r="B220" s="2">
        <f t="shared" si="10"/>
        <v>10</v>
      </c>
      <c r="C220" s="2">
        <f t="shared" si="11"/>
        <v>2011</v>
      </c>
      <c r="D220" s="5">
        <v>40821</v>
      </c>
      <c r="E220" s="34">
        <v>604.13890000000004</v>
      </c>
      <c r="F220" s="2">
        <v>96.59</v>
      </c>
      <c r="G220" s="2">
        <v>0.1</v>
      </c>
      <c r="H220" s="2">
        <v>681.31</v>
      </c>
      <c r="I220" s="2">
        <v>58.93</v>
      </c>
      <c r="J220" s="2">
        <v>625.48469999999998</v>
      </c>
      <c r="K220" s="2">
        <v>5831.85</v>
      </c>
      <c r="L220" s="2">
        <v>11026.1</v>
      </c>
    </row>
    <row r="221" spans="1:12" x14ac:dyDescent="0.25">
      <c r="A221" s="2">
        <f t="shared" si="9"/>
        <v>6</v>
      </c>
      <c r="B221" s="2">
        <f t="shared" si="10"/>
        <v>10</v>
      </c>
      <c r="C221" s="2">
        <f t="shared" si="11"/>
        <v>2011</v>
      </c>
      <c r="D221" s="5">
        <v>40822</v>
      </c>
      <c r="E221" s="34">
        <v>604.57100000000003</v>
      </c>
      <c r="F221" s="2">
        <v>96.66</v>
      </c>
      <c r="G221" s="2">
        <v>0.05</v>
      </c>
      <c r="H221" s="2">
        <v>446.37</v>
      </c>
      <c r="I221" s="2">
        <v>145.04</v>
      </c>
      <c r="J221" s="2">
        <v>625.48469999999998</v>
      </c>
      <c r="K221" s="2">
        <v>5831.84</v>
      </c>
      <c r="L221" s="2">
        <v>11026.1</v>
      </c>
    </row>
    <row r="222" spans="1:12" x14ac:dyDescent="0.25">
      <c r="A222" s="2">
        <f t="shared" si="9"/>
        <v>7</v>
      </c>
      <c r="B222" s="2">
        <f t="shared" si="10"/>
        <v>10</v>
      </c>
      <c r="C222" s="2">
        <f t="shared" si="11"/>
        <v>2011</v>
      </c>
      <c r="D222" s="5">
        <v>40823</v>
      </c>
      <c r="E222" s="34">
        <v>604.99469999999997</v>
      </c>
      <c r="F222" s="2">
        <v>96.72</v>
      </c>
      <c r="G222" s="2">
        <v>7.0000000000000007E-2</v>
      </c>
      <c r="H222" s="2">
        <v>551.62</v>
      </c>
      <c r="I222" s="2">
        <v>123.98</v>
      </c>
      <c r="J222" s="2">
        <v>625.48450000000003</v>
      </c>
      <c r="K222" s="2">
        <v>5831.84</v>
      </c>
      <c r="L222" s="2">
        <v>11026.1</v>
      </c>
    </row>
    <row r="223" spans="1:12" x14ac:dyDescent="0.25">
      <c r="A223" s="2">
        <f t="shared" si="9"/>
        <v>8</v>
      </c>
      <c r="B223" s="2">
        <f t="shared" si="10"/>
        <v>10</v>
      </c>
      <c r="C223" s="2">
        <f t="shared" si="11"/>
        <v>2011</v>
      </c>
      <c r="D223" s="5">
        <v>40824</v>
      </c>
      <c r="E223" s="34">
        <v>605.66890000000001</v>
      </c>
      <c r="F223" s="2">
        <v>96.83</v>
      </c>
      <c r="G223" s="2">
        <v>0.11</v>
      </c>
      <c r="H223" s="2">
        <v>775.66</v>
      </c>
      <c r="I223" s="2">
        <v>60.22</v>
      </c>
      <c r="J223" s="2">
        <v>625.48469999999998</v>
      </c>
      <c r="K223" s="2">
        <v>5831.83</v>
      </c>
      <c r="L223" s="2">
        <v>11026.1</v>
      </c>
    </row>
    <row r="224" spans="1:12" x14ac:dyDescent="0.25">
      <c r="A224" s="2">
        <f t="shared" si="9"/>
        <v>9</v>
      </c>
      <c r="B224" s="2">
        <f t="shared" si="10"/>
        <v>10</v>
      </c>
      <c r="C224" s="2">
        <f t="shared" si="11"/>
        <v>2011</v>
      </c>
      <c r="D224" s="5">
        <v>40825</v>
      </c>
      <c r="E224" s="34">
        <v>606.29600000000005</v>
      </c>
      <c r="F224" s="2">
        <v>96.93</v>
      </c>
      <c r="G224" s="2">
        <v>0.1</v>
      </c>
      <c r="H224" s="2">
        <v>662.31</v>
      </c>
      <c r="I224" s="2">
        <v>62.41</v>
      </c>
      <c r="J224" s="2">
        <v>625.4846</v>
      </c>
      <c r="K224" s="2">
        <v>5831.82</v>
      </c>
      <c r="L224" s="2">
        <v>11026.1</v>
      </c>
    </row>
    <row r="225" spans="1:12" x14ac:dyDescent="0.25">
      <c r="A225" s="2">
        <f t="shared" si="9"/>
        <v>10</v>
      </c>
      <c r="B225" s="2">
        <f t="shared" si="10"/>
        <v>10</v>
      </c>
      <c r="C225" s="2">
        <f t="shared" si="11"/>
        <v>2011</v>
      </c>
      <c r="D225" s="5">
        <v>40826</v>
      </c>
      <c r="E225" s="34">
        <v>606.65260000000001</v>
      </c>
      <c r="F225" s="2">
        <v>96.99</v>
      </c>
      <c r="G225" s="2">
        <v>0.05</v>
      </c>
      <c r="H225" s="2">
        <v>503.04</v>
      </c>
      <c r="I225" s="2">
        <v>163.32</v>
      </c>
      <c r="J225" s="2">
        <v>625.48479999999995</v>
      </c>
      <c r="K225" s="2">
        <v>5831.83</v>
      </c>
      <c r="L225" s="2">
        <v>11026.11</v>
      </c>
    </row>
    <row r="226" spans="1:12" x14ac:dyDescent="0.25">
      <c r="A226" s="2">
        <f t="shared" si="9"/>
        <v>11</v>
      </c>
      <c r="B226" s="2">
        <f t="shared" si="10"/>
        <v>10</v>
      </c>
      <c r="C226" s="2">
        <f t="shared" si="11"/>
        <v>2011</v>
      </c>
      <c r="D226" s="5">
        <v>40827</v>
      </c>
      <c r="E226" s="34">
        <v>607.04039999999998</v>
      </c>
      <c r="F226" s="2">
        <v>97.03</v>
      </c>
      <c r="G226" s="2">
        <v>0.06</v>
      </c>
      <c r="H226" s="2">
        <v>533.5</v>
      </c>
      <c r="I226" s="2">
        <v>145.13</v>
      </c>
      <c r="J226" s="2">
        <v>625.60810000000004</v>
      </c>
      <c r="K226" s="2">
        <v>5831.86</v>
      </c>
      <c r="L226" s="2">
        <v>11026.09</v>
      </c>
    </row>
    <row r="227" spans="1:12" x14ac:dyDescent="0.25">
      <c r="A227" s="2">
        <f t="shared" si="9"/>
        <v>12</v>
      </c>
      <c r="B227" s="2">
        <f t="shared" si="10"/>
        <v>10</v>
      </c>
      <c r="C227" s="2">
        <f t="shared" si="11"/>
        <v>2011</v>
      </c>
      <c r="D227" s="5">
        <v>40828</v>
      </c>
      <c r="E227" s="34">
        <v>607.4049</v>
      </c>
      <c r="F227" s="2">
        <v>97.09</v>
      </c>
      <c r="G227" s="2">
        <v>7.0000000000000007E-2</v>
      </c>
      <c r="H227" s="2">
        <v>553.34</v>
      </c>
      <c r="I227" s="2">
        <v>104.98</v>
      </c>
      <c r="J227" s="2">
        <v>625.60770000000002</v>
      </c>
      <c r="K227" s="2">
        <v>5831.87</v>
      </c>
      <c r="L227" s="2">
        <v>11026.08</v>
      </c>
    </row>
    <row r="228" spans="1:12" x14ac:dyDescent="0.25">
      <c r="A228" s="2">
        <f t="shared" si="9"/>
        <v>13</v>
      </c>
      <c r="B228" s="2">
        <f t="shared" si="10"/>
        <v>10</v>
      </c>
      <c r="C228" s="2">
        <f t="shared" si="11"/>
        <v>2011</v>
      </c>
      <c r="D228" s="5">
        <v>40829</v>
      </c>
      <c r="E228" s="34">
        <v>607.64930000000004</v>
      </c>
      <c r="F228" s="2">
        <v>97.13</v>
      </c>
      <c r="G228" s="2">
        <v>0.05</v>
      </c>
      <c r="H228" s="2">
        <v>553.89</v>
      </c>
      <c r="I228" s="2">
        <v>262.11</v>
      </c>
      <c r="J228" s="2">
        <v>625.60770000000002</v>
      </c>
      <c r="K228" s="2">
        <v>5831.84</v>
      </c>
      <c r="L228" s="2">
        <v>11026.08</v>
      </c>
    </row>
    <row r="229" spans="1:12" x14ac:dyDescent="0.25">
      <c r="A229" s="2">
        <f t="shared" si="9"/>
        <v>14</v>
      </c>
      <c r="B229" s="2">
        <f t="shared" si="10"/>
        <v>10</v>
      </c>
      <c r="C229" s="2">
        <f t="shared" si="11"/>
        <v>2011</v>
      </c>
      <c r="D229" s="5">
        <v>40830</v>
      </c>
      <c r="E229" s="34">
        <v>608.18679999999995</v>
      </c>
      <c r="F229" s="2">
        <v>97.22</v>
      </c>
      <c r="G229" s="2">
        <v>7.0000000000000007E-2</v>
      </c>
      <c r="H229" s="2">
        <v>598.34</v>
      </c>
      <c r="I229" s="2">
        <v>189.95</v>
      </c>
      <c r="J229" s="2">
        <v>625.60770000000002</v>
      </c>
      <c r="K229" s="2">
        <v>5831.77</v>
      </c>
      <c r="L229" s="2">
        <v>11026.08</v>
      </c>
    </row>
    <row r="230" spans="1:12" x14ac:dyDescent="0.25">
      <c r="A230" s="2">
        <f t="shared" si="9"/>
        <v>15</v>
      </c>
      <c r="B230" s="2">
        <f t="shared" si="10"/>
        <v>10</v>
      </c>
      <c r="C230" s="2">
        <f t="shared" si="11"/>
        <v>2011</v>
      </c>
      <c r="D230" s="5">
        <v>40831</v>
      </c>
      <c r="E230" s="34">
        <v>608.45489999999995</v>
      </c>
      <c r="F230" s="2">
        <v>97.26</v>
      </c>
      <c r="G230" s="2">
        <v>0.06</v>
      </c>
      <c r="H230" s="2">
        <v>555.62</v>
      </c>
      <c r="I230" s="2">
        <v>154.24</v>
      </c>
      <c r="J230" s="2">
        <v>625.60770000000002</v>
      </c>
      <c r="K230" s="2">
        <v>5831.7</v>
      </c>
      <c r="L230" s="2">
        <v>11026.08</v>
      </c>
    </row>
    <row r="231" spans="1:12" x14ac:dyDescent="0.25">
      <c r="A231" s="2">
        <f t="shared" si="9"/>
        <v>16</v>
      </c>
      <c r="B231" s="2">
        <f t="shared" si="10"/>
        <v>10</v>
      </c>
      <c r="C231" s="2">
        <f t="shared" si="11"/>
        <v>2011</v>
      </c>
      <c r="D231" s="5">
        <v>40832</v>
      </c>
      <c r="E231" s="34">
        <v>608.87890000000004</v>
      </c>
      <c r="F231" s="2">
        <v>97.33</v>
      </c>
      <c r="G231" s="2">
        <v>7.0000000000000007E-2</v>
      </c>
      <c r="H231" s="2">
        <v>565.45000000000005</v>
      </c>
      <c r="I231" s="2">
        <v>148.13999999999999</v>
      </c>
      <c r="J231" s="2">
        <v>625.60770000000002</v>
      </c>
      <c r="K231" s="2">
        <v>5831.64</v>
      </c>
      <c r="L231" s="2">
        <v>11026.08</v>
      </c>
    </row>
    <row r="232" spans="1:12" x14ac:dyDescent="0.25">
      <c r="A232" s="2">
        <f t="shared" si="9"/>
        <v>17</v>
      </c>
      <c r="B232" s="2">
        <f t="shared" si="10"/>
        <v>10</v>
      </c>
      <c r="C232" s="2">
        <f t="shared" si="11"/>
        <v>2011</v>
      </c>
      <c r="D232" s="5">
        <v>40833</v>
      </c>
      <c r="E232" s="34">
        <v>608.66579999999999</v>
      </c>
      <c r="F232" s="2">
        <v>97.29</v>
      </c>
      <c r="G232" s="2">
        <v>-0.03</v>
      </c>
      <c r="H232" s="2">
        <v>154.11000000000001</v>
      </c>
      <c r="I232" s="2">
        <v>368.18</v>
      </c>
      <c r="J232" s="2">
        <v>625.60770000000002</v>
      </c>
      <c r="K232" s="2">
        <v>5831.6</v>
      </c>
      <c r="L232" s="2">
        <v>11026.08</v>
      </c>
    </row>
    <row r="233" spans="1:12" x14ac:dyDescent="0.25">
      <c r="A233" s="2">
        <f t="shared" si="9"/>
        <v>18</v>
      </c>
      <c r="B233" s="2">
        <f t="shared" si="10"/>
        <v>10</v>
      </c>
      <c r="C233" s="2">
        <f t="shared" si="11"/>
        <v>2011</v>
      </c>
      <c r="D233" s="5">
        <v>40834</v>
      </c>
      <c r="E233" s="34">
        <v>608.35500000000002</v>
      </c>
      <c r="F233" s="2">
        <v>97.24</v>
      </c>
      <c r="G233" s="2">
        <v>-0.05</v>
      </c>
      <c r="H233" s="2">
        <v>132.59</v>
      </c>
      <c r="I233" s="2">
        <v>470.97</v>
      </c>
      <c r="J233" s="2">
        <v>625.60770000000002</v>
      </c>
      <c r="K233" s="2">
        <v>5831.58</v>
      </c>
      <c r="L233" s="2">
        <v>11026.08</v>
      </c>
    </row>
    <row r="234" spans="1:12" x14ac:dyDescent="0.25">
      <c r="A234" s="2">
        <f t="shared" si="9"/>
        <v>19</v>
      </c>
      <c r="B234" s="2">
        <f t="shared" si="10"/>
        <v>10</v>
      </c>
      <c r="C234" s="2">
        <f t="shared" si="11"/>
        <v>2011</v>
      </c>
      <c r="D234" s="5">
        <v>40835</v>
      </c>
      <c r="E234" s="34">
        <v>608.01409999999998</v>
      </c>
      <c r="F234" s="2">
        <v>97.19</v>
      </c>
      <c r="G234" s="2">
        <v>-0.05</v>
      </c>
      <c r="H234" s="2">
        <v>142.83000000000001</v>
      </c>
      <c r="I234" s="2">
        <v>481.71</v>
      </c>
      <c r="J234" s="2">
        <v>625.60770000000002</v>
      </c>
      <c r="K234" s="2">
        <v>5831.55</v>
      </c>
      <c r="L234" s="2">
        <v>11026.08</v>
      </c>
    </row>
    <row r="235" spans="1:12" x14ac:dyDescent="0.25">
      <c r="A235" s="2">
        <f t="shared" si="9"/>
        <v>20</v>
      </c>
      <c r="B235" s="2">
        <f t="shared" si="10"/>
        <v>10</v>
      </c>
      <c r="C235" s="2">
        <f t="shared" si="11"/>
        <v>2011</v>
      </c>
      <c r="D235" s="5">
        <v>40836</v>
      </c>
      <c r="E235" s="34">
        <v>607.74890000000005</v>
      </c>
      <c r="F235" s="2">
        <v>97.15</v>
      </c>
      <c r="G235" s="2">
        <v>-0.04</v>
      </c>
      <c r="H235" s="2">
        <v>142.12</v>
      </c>
      <c r="I235" s="2">
        <v>384.26</v>
      </c>
      <c r="J235" s="2">
        <v>625.60770000000002</v>
      </c>
      <c r="K235" s="2">
        <v>5831.48</v>
      </c>
      <c r="L235" s="2">
        <v>11026.08</v>
      </c>
    </row>
    <row r="236" spans="1:12" x14ac:dyDescent="0.25">
      <c r="A236" s="2">
        <f t="shared" si="9"/>
        <v>21</v>
      </c>
      <c r="B236" s="2">
        <f t="shared" si="10"/>
        <v>10</v>
      </c>
      <c r="C236" s="2">
        <f t="shared" si="11"/>
        <v>2011</v>
      </c>
      <c r="D236" s="5">
        <v>40837</v>
      </c>
      <c r="E236" s="34">
        <v>607.4008</v>
      </c>
      <c r="F236" s="2">
        <v>97.09</v>
      </c>
      <c r="G236" s="2">
        <v>-0.06</v>
      </c>
      <c r="H236" s="2">
        <v>128.86000000000001</v>
      </c>
      <c r="I236" s="2">
        <v>476.26</v>
      </c>
      <c r="J236" s="2">
        <v>625.60770000000002</v>
      </c>
      <c r="K236" s="2">
        <v>5831.4</v>
      </c>
      <c r="L236" s="2">
        <v>11026.08</v>
      </c>
    </row>
    <row r="237" spans="1:12" x14ac:dyDescent="0.25">
      <c r="A237" s="2">
        <f t="shared" si="9"/>
        <v>22</v>
      </c>
      <c r="B237" s="2">
        <f t="shared" si="10"/>
        <v>10</v>
      </c>
      <c r="C237" s="2">
        <f t="shared" si="11"/>
        <v>2011</v>
      </c>
      <c r="D237" s="5">
        <v>40838</v>
      </c>
      <c r="E237" s="34">
        <v>607.45060000000001</v>
      </c>
      <c r="F237" s="2">
        <v>97.1</v>
      </c>
      <c r="G237" s="2">
        <v>0.01</v>
      </c>
      <c r="H237" s="2">
        <v>246.2</v>
      </c>
      <c r="I237" s="2">
        <v>198.37</v>
      </c>
      <c r="J237" s="2">
        <v>625.60770000000002</v>
      </c>
      <c r="K237" s="2">
        <v>5831.31</v>
      </c>
      <c r="L237" s="2">
        <v>11026.08</v>
      </c>
    </row>
    <row r="238" spans="1:12" x14ac:dyDescent="0.25">
      <c r="A238" s="2">
        <f t="shared" si="9"/>
        <v>23</v>
      </c>
      <c r="B238" s="2">
        <f t="shared" si="10"/>
        <v>10</v>
      </c>
      <c r="C238" s="2">
        <f t="shared" si="11"/>
        <v>2011</v>
      </c>
      <c r="D238" s="5">
        <v>40839</v>
      </c>
      <c r="E238" s="34">
        <v>607.55129999999997</v>
      </c>
      <c r="F238" s="2">
        <v>97.11</v>
      </c>
      <c r="G238" s="2">
        <v>0.02</v>
      </c>
      <c r="H238" s="2">
        <v>275.7</v>
      </c>
      <c r="I238" s="2">
        <v>175.49</v>
      </c>
      <c r="J238" s="2">
        <v>625.60770000000002</v>
      </c>
      <c r="K238" s="2">
        <v>5831.24</v>
      </c>
      <c r="L238" s="2">
        <v>11026.08</v>
      </c>
    </row>
    <row r="239" spans="1:12" x14ac:dyDescent="0.25">
      <c r="A239" s="2">
        <f t="shared" si="9"/>
        <v>24</v>
      </c>
      <c r="B239" s="2">
        <f t="shared" si="10"/>
        <v>10</v>
      </c>
      <c r="C239" s="2">
        <f t="shared" si="11"/>
        <v>2011</v>
      </c>
      <c r="D239" s="5">
        <v>40840</v>
      </c>
      <c r="E239" s="34">
        <v>607.08749999999998</v>
      </c>
      <c r="F239" s="2">
        <v>97.04</v>
      </c>
      <c r="G239" s="2">
        <v>-7.0000000000000007E-2</v>
      </c>
      <c r="H239" s="2">
        <v>133.82</v>
      </c>
      <c r="I239" s="2">
        <v>584.17999999999995</v>
      </c>
      <c r="J239" s="2">
        <v>625.60730000000001</v>
      </c>
      <c r="K239" s="2">
        <v>5831.18</v>
      </c>
      <c r="L239" s="2">
        <v>11026.08</v>
      </c>
    </row>
    <row r="240" spans="1:12" x14ac:dyDescent="0.25">
      <c r="A240" s="2">
        <f t="shared" si="9"/>
        <v>25</v>
      </c>
      <c r="B240" s="2">
        <f t="shared" si="10"/>
        <v>10</v>
      </c>
      <c r="C240" s="2">
        <f t="shared" si="11"/>
        <v>2011</v>
      </c>
      <c r="D240" s="5">
        <v>40841</v>
      </c>
      <c r="E240" s="34">
        <v>606.61670000000004</v>
      </c>
      <c r="F240" s="2">
        <v>96.96</v>
      </c>
      <c r="G240" s="2">
        <v>-0.08</v>
      </c>
      <c r="H240" s="2">
        <v>133.5</v>
      </c>
      <c r="I240" s="2">
        <v>615.47</v>
      </c>
      <c r="J240" s="2">
        <v>625.60720000000003</v>
      </c>
      <c r="K240" s="2">
        <v>5831.13</v>
      </c>
      <c r="L240" s="2">
        <v>11026.07</v>
      </c>
    </row>
    <row r="241" spans="1:12" x14ac:dyDescent="0.25">
      <c r="A241" s="2">
        <f t="shared" si="9"/>
        <v>26</v>
      </c>
      <c r="B241" s="2">
        <f t="shared" si="10"/>
        <v>10</v>
      </c>
      <c r="C241" s="2">
        <f t="shared" si="11"/>
        <v>2011</v>
      </c>
      <c r="D241" s="5">
        <v>40842</v>
      </c>
      <c r="E241" s="34">
        <v>606.43399999999997</v>
      </c>
      <c r="F241" s="2">
        <v>96.94</v>
      </c>
      <c r="G241" s="2">
        <v>-0.02</v>
      </c>
      <c r="H241" s="2">
        <v>261.43</v>
      </c>
      <c r="I241" s="2">
        <v>408.81</v>
      </c>
      <c r="J241" s="2">
        <v>625.60730000000001</v>
      </c>
      <c r="K241" s="2">
        <v>5831.09</v>
      </c>
      <c r="L241" s="2">
        <v>11026.08</v>
      </c>
    </row>
    <row r="242" spans="1:12" x14ac:dyDescent="0.25">
      <c r="A242" s="2">
        <f t="shared" si="9"/>
        <v>27</v>
      </c>
      <c r="B242" s="2">
        <f t="shared" si="10"/>
        <v>10</v>
      </c>
      <c r="C242" s="2">
        <f t="shared" si="11"/>
        <v>2011</v>
      </c>
      <c r="D242" s="5">
        <v>40843</v>
      </c>
      <c r="E242" s="34">
        <v>606.02869999999996</v>
      </c>
      <c r="F242" s="2">
        <v>96.87</v>
      </c>
      <c r="G242" s="2">
        <v>-0.06</v>
      </c>
      <c r="H242" s="2">
        <v>104.2</v>
      </c>
      <c r="I242" s="2">
        <v>489.2</v>
      </c>
      <c r="J242" s="2">
        <v>625.60739999999998</v>
      </c>
      <c r="K242" s="2">
        <v>5831.05</v>
      </c>
      <c r="L242" s="2">
        <v>11026.08</v>
      </c>
    </row>
    <row r="243" spans="1:12" x14ac:dyDescent="0.25">
      <c r="A243" s="2">
        <f t="shared" si="9"/>
        <v>28</v>
      </c>
      <c r="B243" s="2">
        <f t="shared" si="10"/>
        <v>10</v>
      </c>
      <c r="C243" s="2">
        <f t="shared" si="11"/>
        <v>2011</v>
      </c>
      <c r="D243" s="5">
        <v>40844</v>
      </c>
      <c r="E243" s="34">
        <v>605.65790000000004</v>
      </c>
      <c r="F243" s="2">
        <v>96.81</v>
      </c>
      <c r="G243" s="2">
        <v>-0.05</v>
      </c>
      <c r="H243" s="2">
        <v>114.52</v>
      </c>
      <c r="I243" s="2">
        <v>411.43</v>
      </c>
      <c r="J243" s="2">
        <v>625.60739999999998</v>
      </c>
      <c r="K243" s="2">
        <v>5831.02</v>
      </c>
      <c r="L243" s="2">
        <v>11026.08</v>
      </c>
    </row>
    <row r="244" spans="1:12" x14ac:dyDescent="0.25">
      <c r="A244" s="2">
        <f t="shared" si="9"/>
        <v>29</v>
      </c>
      <c r="B244" s="2">
        <f t="shared" si="10"/>
        <v>10</v>
      </c>
      <c r="C244" s="2">
        <f t="shared" si="11"/>
        <v>2011</v>
      </c>
      <c r="D244" s="5">
        <v>40845</v>
      </c>
      <c r="E244" s="34">
        <v>605.82489999999996</v>
      </c>
      <c r="F244" s="2">
        <v>96.84</v>
      </c>
      <c r="G244" s="2">
        <v>0.03</v>
      </c>
      <c r="H244" s="2">
        <v>250.3</v>
      </c>
      <c r="I244" s="2">
        <v>80.540000000000006</v>
      </c>
      <c r="J244" s="2">
        <v>625.60739999999998</v>
      </c>
      <c r="K244" s="2">
        <v>5831.49</v>
      </c>
      <c r="L244" s="2">
        <v>11026.08</v>
      </c>
    </row>
    <row r="245" spans="1:12" x14ac:dyDescent="0.25">
      <c r="A245" s="2">
        <f t="shared" si="9"/>
        <v>30</v>
      </c>
      <c r="B245" s="2">
        <f t="shared" si="10"/>
        <v>10</v>
      </c>
      <c r="C245" s="2">
        <f t="shared" si="11"/>
        <v>2011</v>
      </c>
      <c r="D245" s="5">
        <v>40846</v>
      </c>
      <c r="E245" s="34">
        <v>606.11509999999998</v>
      </c>
      <c r="F245" s="2">
        <v>96.88</v>
      </c>
      <c r="G245" s="2">
        <v>0.05</v>
      </c>
      <c r="H245" s="2">
        <v>371.75</v>
      </c>
      <c r="I245" s="2">
        <v>84.32</v>
      </c>
      <c r="J245" s="2">
        <v>625.60749999999996</v>
      </c>
      <c r="K245" s="2">
        <v>5831</v>
      </c>
      <c r="L245" s="2">
        <v>11026.08</v>
      </c>
    </row>
    <row r="246" spans="1:12" x14ac:dyDescent="0.25">
      <c r="A246" s="2">
        <f t="shared" si="9"/>
        <v>31</v>
      </c>
      <c r="B246" s="2">
        <f t="shared" si="10"/>
        <v>10</v>
      </c>
      <c r="C246" s="2">
        <f t="shared" si="11"/>
        <v>2011</v>
      </c>
      <c r="D246" s="5">
        <v>40847</v>
      </c>
      <c r="E246" s="34">
        <v>606.50059999999996</v>
      </c>
      <c r="F246" s="2">
        <v>96.95</v>
      </c>
      <c r="G246" s="2">
        <v>7.0000000000000007E-2</v>
      </c>
      <c r="H246" s="2">
        <v>521.82000000000005</v>
      </c>
      <c r="I246" s="2">
        <v>108.02</v>
      </c>
      <c r="J246" s="2">
        <v>625.60799999999995</v>
      </c>
      <c r="K246" s="2">
        <v>5830.99</v>
      </c>
      <c r="L246" s="2">
        <v>11026.09</v>
      </c>
    </row>
    <row r="247" spans="1:12" x14ac:dyDescent="0.25">
      <c r="A247" s="2">
        <f t="shared" si="9"/>
        <v>1</v>
      </c>
      <c r="B247" s="2">
        <f t="shared" si="10"/>
        <v>11</v>
      </c>
      <c r="C247" s="2">
        <f t="shared" si="11"/>
        <v>2011</v>
      </c>
      <c r="D247" s="5">
        <v>40848</v>
      </c>
      <c r="E247" s="34">
        <v>606.35940000000005</v>
      </c>
      <c r="F247" s="2">
        <v>96.93</v>
      </c>
      <c r="G247" s="2">
        <v>-0.03</v>
      </c>
      <c r="H247" s="2">
        <v>278.01</v>
      </c>
      <c r="I247" s="2">
        <v>452.87</v>
      </c>
      <c r="J247" s="2">
        <v>625.58540000000005</v>
      </c>
      <c r="K247" s="2">
        <v>5830.75</v>
      </c>
      <c r="L247" s="2">
        <v>11025.62</v>
      </c>
    </row>
    <row r="248" spans="1:12" x14ac:dyDescent="0.25">
      <c r="A248" s="2">
        <f t="shared" si="9"/>
        <v>2</v>
      </c>
      <c r="B248" s="2">
        <f t="shared" si="10"/>
        <v>11</v>
      </c>
      <c r="C248" s="2">
        <f t="shared" si="11"/>
        <v>2011</v>
      </c>
      <c r="D248" s="5">
        <v>40849</v>
      </c>
      <c r="E248" s="34">
        <v>605.60119999999995</v>
      </c>
      <c r="F248" s="2">
        <v>96.81</v>
      </c>
      <c r="G248" s="2">
        <v>-0.12</v>
      </c>
      <c r="H248" s="2">
        <v>148.93</v>
      </c>
      <c r="I248" s="2">
        <v>903.86</v>
      </c>
      <c r="J248" s="2">
        <v>625.57470000000001</v>
      </c>
      <c r="K248" s="2">
        <v>5830.63</v>
      </c>
      <c r="L248" s="2">
        <v>11025.4</v>
      </c>
    </row>
    <row r="249" spans="1:12" x14ac:dyDescent="0.25">
      <c r="A249" s="2">
        <f t="shared" si="9"/>
        <v>3</v>
      </c>
      <c r="B249" s="2">
        <f t="shared" si="10"/>
        <v>11</v>
      </c>
      <c r="C249" s="2">
        <f t="shared" si="11"/>
        <v>2011</v>
      </c>
      <c r="D249" s="5">
        <v>40850</v>
      </c>
      <c r="E249" s="34">
        <v>605.09400000000005</v>
      </c>
      <c r="F249" s="2">
        <v>96.73</v>
      </c>
      <c r="G249" s="2">
        <v>-0.08</v>
      </c>
      <c r="H249" s="2">
        <v>187.73</v>
      </c>
      <c r="I249" s="2">
        <v>684.59</v>
      </c>
      <c r="J249" s="2">
        <v>625.57399999999996</v>
      </c>
      <c r="K249" s="2">
        <v>5830.61</v>
      </c>
      <c r="L249" s="2">
        <v>11025.38</v>
      </c>
    </row>
    <row r="250" spans="1:12" x14ac:dyDescent="0.25">
      <c r="A250" s="2">
        <f t="shared" si="9"/>
        <v>4</v>
      </c>
      <c r="B250" s="2">
        <f t="shared" si="10"/>
        <v>11</v>
      </c>
      <c r="C250" s="2">
        <f t="shared" si="11"/>
        <v>2011</v>
      </c>
      <c r="D250" s="5">
        <v>40851</v>
      </c>
      <c r="E250" s="34">
        <v>604.76</v>
      </c>
      <c r="F250" s="2">
        <v>96.67</v>
      </c>
      <c r="G250" s="2">
        <v>-0.05</v>
      </c>
      <c r="H250" s="2">
        <v>144.87</v>
      </c>
      <c r="I250" s="2">
        <v>478.55</v>
      </c>
      <c r="J250" s="2">
        <v>625.57399999999996</v>
      </c>
      <c r="K250" s="2">
        <v>5830.62</v>
      </c>
      <c r="L250" s="2">
        <v>11025.38</v>
      </c>
    </row>
    <row r="251" spans="1:12" x14ac:dyDescent="0.25">
      <c r="A251" s="2">
        <f t="shared" si="9"/>
        <v>5</v>
      </c>
      <c r="B251" s="2">
        <f t="shared" si="10"/>
        <v>11</v>
      </c>
      <c r="C251" s="2">
        <f t="shared" si="11"/>
        <v>2011</v>
      </c>
      <c r="D251" s="5">
        <v>40852</v>
      </c>
      <c r="E251" s="34">
        <v>604.61760000000004</v>
      </c>
      <c r="F251" s="2">
        <v>96.65</v>
      </c>
      <c r="G251" s="2">
        <v>-0.02</v>
      </c>
      <c r="H251" s="2">
        <v>209.02</v>
      </c>
      <c r="I251" s="2">
        <v>353.44</v>
      </c>
      <c r="J251" s="2">
        <v>625.57349999999997</v>
      </c>
      <c r="K251" s="2">
        <v>5830.67</v>
      </c>
      <c r="L251" s="2">
        <v>11025.37</v>
      </c>
    </row>
    <row r="252" spans="1:12" x14ac:dyDescent="0.25">
      <c r="A252" s="2">
        <f t="shared" si="9"/>
        <v>6</v>
      </c>
      <c r="B252" s="2">
        <f t="shared" si="10"/>
        <v>11</v>
      </c>
      <c r="C252" s="2">
        <f t="shared" si="11"/>
        <v>2011</v>
      </c>
      <c r="D252" s="5">
        <v>40853</v>
      </c>
      <c r="E252" s="34">
        <v>604.63149999999996</v>
      </c>
      <c r="F252" s="2">
        <v>96.65</v>
      </c>
      <c r="G252" s="2">
        <v>0</v>
      </c>
      <c r="H252" s="2">
        <v>252.2</v>
      </c>
      <c r="I252" s="2">
        <v>236.8</v>
      </c>
      <c r="J252" s="2">
        <v>625.57330000000002</v>
      </c>
      <c r="K252" s="2">
        <v>5830.72</v>
      </c>
      <c r="L252" s="2">
        <v>11025.37</v>
      </c>
    </row>
    <row r="253" spans="1:12" x14ac:dyDescent="0.25">
      <c r="A253" s="2">
        <f t="shared" si="9"/>
        <v>7</v>
      </c>
      <c r="B253" s="2">
        <f t="shared" si="10"/>
        <v>11</v>
      </c>
      <c r="C253" s="2">
        <f t="shared" si="11"/>
        <v>2011</v>
      </c>
      <c r="D253" s="5">
        <v>40854</v>
      </c>
      <c r="E253" s="34">
        <v>603.88120000000004</v>
      </c>
      <c r="F253" s="2">
        <v>96.53</v>
      </c>
      <c r="G253" s="2">
        <v>-0.12</v>
      </c>
      <c r="H253" s="2">
        <v>142.62</v>
      </c>
      <c r="I253" s="2">
        <v>912.16</v>
      </c>
      <c r="J253" s="2">
        <v>625.5752</v>
      </c>
      <c r="K253" s="2">
        <v>5830.74</v>
      </c>
      <c r="L253" s="2">
        <v>11025.41</v>
      </c>
    </row>
    <row r="254" spans="1:12" x14ac:dyDescent="0.25">
      <c r="A254" s="2">
        <f t="shared" si="9"/>
        <v>8</v>
      </c>
      <c r="B254" s="2">
        <f t="shared" si="10"/>
        <v>11</v>
      </c>
      <c r="C254" s="2">
        <f t="shared" si="11"/>
        <v>2011</v>
      </c>
      <c r="D254" s="5">
        <v>40855</v>
      </c>
      <c r="E254" s="34">
        <v>603.1155</v>
      </c>
      <c r="F254" s="2">
        <v>96.41</v>
      </c>
      <c r="G254" s="2">
        <v>-0.12</v>
      </c>
      <c r="H254" s="2">
        <v>93.03</v>
      </c>
      <c r="I254" s="2">
        <v>853.46</v>
      </c>
      <c r="J254" s="2">
        <v>625.57579999999996</v>
      </c>
      <c r="K254" s="2">
        <v>5830.73</v>
      </c>
      <c r="L254" s="2">
        <v>11025.42</v>
      </c>
    </row>
    <row r="255" spans="1:12" x14ac:dyDescent="0.25">
      <c r="A255" s="2">
        <f t="shared" si="9"/>
        <v>9</v>
      </c>
      <c r="B255" s="2">
        <f t="shared" si="10"/>
        <v>11</v>
      </c>
      <c r="C255" s="2">
        <f t="shared" si="11"/>
        <v>2011</v>
      </c>
      <c r="D255" s="5">
        <v>40856</v>
      </c>
      <c r="E255" s="34">
        <v>602.35820000000001</v>
      </c>
      <c r="F255" s="2">
        <v>96.29</v>
      </c>
      <c r="G255" s="2">
        <v>-0.12</v>
      </c>
      <c r="H255" s="2">
        <v>95.26</v>
      </c>
      <c r="I255" s="2">
        <v>866.29</v>
      </c>
      <c r="J255" s="2">
        <v>625.57489999999996</v>
      </c>
      <c r="K255" s="2">
        <v>5830.7</v>
      </c>
      <c r="L255" s="2">
        <v>11025.4</v>
      </c>
    </row>
    <row r="256" spans="1:12" x14ac:dyDescent="0.25">
      <c r="A256" s="2">
        <f t="shared" si="9"/>
        <v>10</v>
      </c>
      <c r="B256" s="2">
        <f t="shared" si="10"/>
        <v>11</v>
      </c>
      <c r="C256" s="2">
        <f t="shared" si="11"/>
        <v>2011</v>
      </c>
      <c r="D256" s="5">
        <v>40857</v>
      </c>
      <c r="E256" s="34">
        <v>601.74950000000001</v>
      </c>
      <c r="F256" s="2">
        <v>96.19</v>
      </c>
      <c r="G256" s="2">
        <v>-0.1</v>
      </c>
      <c r="H256" s="2">
        <v>225.83</v>
      </c>
      <c r="I256" s="2">
        <v>827.9</v>
      </c>
      <c r="J256" s="2">
        <v>625.57330000000002</v>
      </c>
      <c r="K256" s="2">
        <v>5830.64</v>
      </c>
      <c r="L256" s="2">
        <v>11025.37</v>
      </c>
    </row>
    <row r="257" spans="1:12" x14ac:dyDescent="0.25">
      <c r="A257" s="2">
        <f t="shared" si="9"/>
        <v>11</v>
      </c>
      <c r="B257" s="2">
        <f t="shared" si="10"/>
        <v>11</v>
      </c>
      <c r="C257" s="2">
        <f t="shared" si="11"/>
        <v>2011</v>
      </c>
      <c r="D257" s="5">
        <v>40858</v>
      </c>
      <c r="E257" s="34">
        <v>600.88760000000002</v>
      </c>
      <c r="F257" s="2">
        <v>96.05</v>
      </c>
      <c r="G257" s="2">
        <v>-0.14000000000000001</v>
      </c>
      <c r="H257" s="2">
        <v>65.39</v>
      </c>
      <c r="I257" s="2">
        <v>925.27</v>
      </c>
      <c r="J257" s="2">
        <v>625.57339999999999</v>
      </c>
      <c r="K257" s="2">
        <v>5830.58</v>
      </c>
      <c r="L257" s="2">
        <v>11025.37</v>
      </c>
    </row>
    <row r="258" spans="1:12" x14ac:dyDescent="0.25">
      <c r="A258" s="2">
        <f t="shared" ref="A258:A321" si="12">+DAY(D258)</f>
        <v>12</v>
      </c>
      <c r="B258" s="2">
        <f t="shared" ref="B258:B321" si="13">+MONTH(D258)</f>
        <v>11</v>
      </c>
      <c r="C258" s="2">
        <f t="shared" ref="C258:C321" si="14">+YEAR(D258)</f>
        <v>2011</v>
      </c>
      <c r="D258" s="5">
        <v>40859</v>
      </c>
      <c r="E258" s="34">
        <v>611.74540000000002</v>
      </c>
      <c r="F258" s="2">
        <v>95.95</v>
      </c>
      <c r="G258" s="2">
        <v>-0.08</v>
      </c>
      <c r="H258" s="2">
        <v>121.16</v>
      </c>
      <c r="I258" s="2">
        <v>661.1</v>
      </c>
      <c r="J258" s="2">
        <v>637.59519999999998</v>
      </c>
      <c r="K258" s="2">
        <v>5940.72</v>
      </c>
      <c r="L258" s="2">
        <v>11177.92</v>
      </c>
    </row>
    <row r="259" spans="1:12" x14ac:dyDescent="0.25">
      <c r="A259" s="2">
        <f t="shared" si="12"/>
        <v>13</v>
      </c>
      <c r="B259" s="2">
        <f t="shared" si="13"/>
        <v>11</v>
      </c>
      <c r="C259" s="2">
        <f t="shared" si="14"/>
        <v>2011</v>
      </c>
      <c r="D259" s="5">
        <v>40860</v>
      </c>
      <c r="E259" s="34">
        <v>611.14769999999999</v>
      </c>
      <c r="F259" s="2">
        <v>95.85</v>
      </c>
      <c r="G259" s="2">
        <v>-0.09</v>
      </c>
      <c r="H259" s="2">
        <v>95.92</v>
      </c>
      <c r="I259" s="2">
        <v>681.12</v>
      </c>
      <c r="J259" s="2">
        <v>637.59580000000005</v>
      </c>
      <c r="K259" s="2">
        <v>5940.66</v>
      </c>
      <c r="L259" s="2">
        <v>11177.94</v>
      </c>
    </row>
    <row r="260" spans="1:12" x14ac:dyDescent="0.25">
      <c r="A260" s="2">
        <f t="shared" si="12"/>
        <v>14</v>
      </c>
      <c r="B260" s="2">
        <f t="shared" si="13"/>
        <v>11</v>
      </c>
      <c r="C260" s="2">
        <f t="shared" si="14"/>
        <v>2011</v>
      </c>
      <c r="D260" s="5">
        <v>40861</v>
      </c>
      <c r="E260" s="34">
        <v>609.68010000000004</v>
      </c>
      <c r="F260" s="2">
        <v>95.62</v>
      </c>
      <c r="G260" s="2">
        <v>-0.24</v>
      </c>
      <c r="H260" s="2">
        <v>103.92</v>
      </c>
      <c r="I260" s="2">
        <v>1615.97</v>
      </c>
      <c r="J260" s="2">
        <v>637.596</v>
      </c>
      <c r="K260" s="2">
        <v>5940.63</v>
      </c>
      <c r="L260" s="2">
        <v>11177.94</v>
      </c>
    </row>
    <row r="261" spans="1:12" x14ac:dyDescent="0.25">
      <c r="A261" s="2">
        <f t="shared" si="12"/>
        <v>15</v>
      </c>
      <c r="B261" s="2">
        <f t="shared" si="13"/>
        <v>11</v>
      </c>
      <c r="C261" s="2">
        <f t="shared" si="14"/>
        <v>2011</v>
      </c>
      <c r="D261" s="5">
        <v>40862</v>
      </c>
      <c r="E261" s="34">
        <v>607.8741</v>
      </c>
      <c r="F261" s="2">
        <v>95.34</v>
      </c>
      <c r="G261" s="2">
        <v>-0.3</v>
      </c>
      <c r="H261" s="2">
        <v>62.37</v>
      </c>
      <c r="I261" s="2">
        <v>1976.57</v>
      </c>
      <c r="J261" s="2">
        <v>637.59559999999999</v>
      </c>
      <c r="K261" s="2">
        <v>5940.49</v>
      </c>
      <c r="L261" s="2">
        <v>11177.93</v>
      </c>
    </row>
    <row r="262" spans="1:12" x14ac:dyDescent="0.25">
      <c r="A262" s="2">
        <f t="shared" si="12"/>
        <v>16</v>
      </c>
      <c r="B262" s="2">
        <f t="shared" si="13"/>
        <v>11</v>
      </c>
      <c r="C262" s="2">
        <f t="shared" si="14"/>
        <v>2011</v>
      </c>
      <c r="D262" s="5">
        <v>40863</v>
      </c>
      <c r="E262" s="34">
        <v>605.68550000000005</v>
      </c>
      <c r="F262" s="2">
        <v>95</v>
      </c>
      <c r="G262" s="2">
        <v>-0.37</v>
      </c>
      <c r="H262" s="2">
        <v>96.05</v>
      </c>
      <c r="I262" s="2">
        <v>2437.11</v>
      </c>
      <c r="J262" s="2">
        <v>637.59580000000005</v>
      </c>
      <c r="K262" s="2">
        <v>5940.32</v>
      </c>
      <c r="L262" s="2">
        <v>11177.94</v>
      </c>
    </row>
    <row r="263" spans="1:12" x14ac:dyDescent="0.25">
      <c r="A263" s="2">
        <f t="shared" si="12"/>
        <v>17</v>
      </c>
      <c r="B263" s="2">
        <f t="shared" si="13"/>
        <v>11</v>
      </c>
      <c r="C263" s="2">
        <f t="shared" si="14"/>
        <v>2011</v>
      </c>
      <c r="D263" s="5">
        <v>40864</v>
      </c>
      <c r="E263" s="34">
        <v>603.30700000000002</v>
      </c>
      <c r="F263" s="2">
        <v>94.62</v>
      </c>
      <c r="G263" s="2">
        <v>-0.37</v>
      </c>
      <c r="H263" s="2">
        <v>78.180000000000007</v>
      </c>
      <c r="I263" s="2">
        <v>2446.37</v>
      </c>
      <c r="J263" s="2">
        <v>637.59569999999997</v>
      </c>
      <c r="K263" s="2">
        <v>5940.15</v>
      </c>
      <c r="L263" s="2">
        <v>11177.93</v>
      </c>
    </row>
    <row r="264" spans="1:12" x14ac:dyDescent="0.25">
      <c r="A264" s="2">
        <f t="shared" si="12"/>
        <v>18</v>
      </c>
      <c r="B264" s="2">
        <f t="shared" si="13"/>
        <v>11</v>
      </c>
      <c r="C264" s="2">
        <f t="shared" si="14"/>
        <v>2011</v>
      </c>
      <c r="D264" s="5">
        <v>40865</v>
      </c>
      <c r="E264" s="34">
        <v>601.45979999999997</v>
      </c>
      <c r="F264" s="2">
        <v>94.33</v>
      </c>
      <c r="G264" s="2">
        <v>-0.25</v>
      </c>
      <c r="H264" s="2">
        <v>127.38</v>
      </c>
      <c r="I264" s="2">
        <v>1750.81</v>
      </c>
      <c r="J264" s="2">
        <v>637.59619999999995</v>
      </c>
      <c r="K264" s="2">
        <v>5940.03</v>
      </c>
      <c r="L264" s="2">
        <v>11177.94</v>
      </c>
    </row>
    <row r="265" spans="1:12" x14ac:dyDescent="0.25">
      <c r="A265" s="2">
        <f t="shared" si="12"/>
        <v>19</v>
      </c>
      <c r="B265" s="2">
        <f t="shared" si="13"/>
        <v>11</v>
      </c>
      <c r="C265" s="2">
        <f t="shared" si="14"/>
        <v>2011</v>
      </c>
      <c r="D265" s="5">
        <v>40866</v>
      </c>
      <c r="E265" s="34">
        <v>600.49289999999996</v>
      </c>
      <c r="F265" s="2">
        <v>94.18</v>
      </c>
      <c r="G265" s="2">
        <v>-0.14000000000000001</v>
      </c>
      <c r="H265" s="2">
        <v>193.98</v>
      </c>
      <c r="I265" s="2">
        <v>1116.32</v>
      </c>
      <c r="J265" s="2">
        <v>637.59619999999995</v>
      </c>
      <c r="K265" s="2">
        <v>5939.94</v>
      </c>
      <c r="L265" s="2">
        <v>11177.94</v>
      </c>
    </row>
    <row r="266" spans="1:12" x14ac:dyDescent="0.25">
      <c r="A266" s="2">
        <f t="shared" si="12"/>
        <v>20</v>
      </c>
      <c r="B266" s="2">
        <f t="shared" si="13"/>
        <v>11</v>
      </c>
      <c r="C266" s="2">
        <f t="shared" si="14"/>
        <v>2011</v>
      </c>
      <c r="D266" s="5">
        <v>40867</v>
      </c>
      <c r="E266" s="34">
        <v>599.73929999999996</v>
      </c>
      <c r="F266" s="2">
        <v>94.06</v>
      </c>
      <c r="G266" s="2">
        <v>-0.12</v>
      </c>
      <c r="H266" s="2">
        <v>192.99</v>
      </c>
      <c r="I266" s="2">
        <v>965.19</v>
      </c>
      <c r="J266" s="2">
        <v>637.59619999999995</v>
      </c>
      <c r="K266" s="2">
        <v>5939.88</v>
      </c>
      <c r="L266" s="2">
        <v>11177.94</v>
      </c>
    </row>
    <row r="267" spans="1:12" x14ac:dyDescent="0.25">
      <c r="A267" s="2">
        <f t="shared" si="12"/>
        <v>21</v>
      </c>
      <c r="B267" s="2">
        <f t="shared" si="13"/>
        <v>11</v>
      </c>
      <c r="C267" s="2">
        <f t="shared" si="14"/>
        <v>2011</v>
      </c>
      <c r="D267" s="5">
        <v>40868</v>
      </c>
      <c r="E267" s="34">
        <v>597.85730000000001</v>
      </c>
      <c r="F267" s="2">
        <v>93.77</v>
      </c>
      <c r="G267" s="2">
        <v>-0.32</v>
      </c>
      <c r="H267" s="2">
        <v>103.75</v>
      </c>
      <c r="I267" s="2">
        <v>2168.89</v>
      </c>
      <c r="J267" s="2">
        <v>637.59580000000005</v>
      </c>
      <c r="K267" s="2">
        <v>5939.8</v>
      </c>
      <c r="L267" s="2">
        <v>11177.94</v>
      </c>
    </row>
    <row r="268" spans="1:12" x14ac:dyDescent="0.25">
      <c r="A268" s="2">
        <f t="shared" si="12"/>
        <v>22</v>
      </c>
      <c r="B268" s="2">
        <f t="shared" si="13"/>
        <v>11</v>
      </c>
      <c r="C268" s="2">
        <f t="shared" si="14"/>
        <v>2011</v>
      </c>
      <c r="D268" s="5">
        <v>40869</v>
      </c>
      <c r="E268" s="34">
        <v>595.68830000000003</v>
      </c>
      <c r="F268" s="2">
        <v>93.43</v>
      </c>
      <c r="G268" s="2">
        <v>-0.33</v>
      </c>
      <c r="H268" s="2">
        <v>81.150000000000006</v>
      </c>
      <c r="I268" s="2">
        <v>2181.63</v>
      </c>
      <c r="J268" s="2">
        <v>637.59439999999995</v>
      </c>
      <c r="K268" s="2">
        <v>5939.71</v>
      </c>
      <c r="L268" s="2">
        <v>11177.91</v>
      </c>
    </row>
    <row r="269" spans="1:12" x14ac:dyDescent="0.25">
      <c r="A269" s="2">
        <f t="shared" si="12"/>
        <v>23</v>
      </c>
      <c r="B269" s="2">
        <f t="shared" si="13"/>
        <v>11</v>
      </c>
      <c r="C269" s="2">
        <f t="shared" si="14"/>
        <v>2011</v>
      </c>
      <c r="D269" s="5">
        <v>40870</v>
      </c>
      <c r="E269" s="34">
        <v>593.68939999999998</v>
      </c>
      <c r="F269" s="2">
        <v>93.11</v>
      </c>
      <c r="G269" s="2">
        <v>-0.3</v>
      </c>
      <c r="H269" s="2">
        <v>90.11</v>
      </c>
      <c r="I269" s="2">
        <v>2021.96</v>
      </c>
      <c r="J269" s="2">
        <v>637.59429999999998</v>
      </c>
      <c r="K269" s="2">
        <v>5939.61</v>
      </c>
      <c r="L269" s="2">
        <v>11177.9</v>
      </c>
    </row>
    <row r="270" spans="1:12" x14ac:dyDescent="0.25">
      <c r="A270" s="2">
        <f t="shared" si="12"/>
        <v>24</v>
      </c>
      <c r="B270" s="2">
        <f t="shared" si="13"/>
        <v>11</v>
      </c>
      <c r="C270" s="2">
        <f t="shared" si="14"/>
        <v>2011</v>
      </c>
      <c r="D270" s="5">
        <v>40871</v>
      </c>
      <c r="E270" s="34">
        <v>591.66420000000005</v>
      </c>
      <c r="F270" s="2">
        <v>92.8</v>
      </c>
      <c r="G270" s="2">
        <v>-0.31</v>
      </c>
      <c r="H270" s="2">
        <v>96.31</v>
      </c>
      <c r="I270" s="2">
        <v>2078.65</v>
      </c>
      <c r="J270" s="2">
        <v>637.59429999999998</v>
      </c>
      <c r="K270" s="2">
        <v>5939.49</v>
      </c>
      <c r="L270" s="2">
        <v>11177.9</v>
      </c>
    </row>
    <row r="271" spans="1:12" x14ac:dyDescent="0.25">
      <c r="A271" s="2">
        <f t="shared" si="12"/>
        <v>25</v>
      </c>
      <c r="B271" s="2">
        <f t="shared" si="13"/>
        <v>11</v>
      </c>
      <c r="C271" s="2">
        <f t="shared" si="14"/>
        <v>2011</v>
      </c>
      <c r="D271" s="5">
        <v>40872</v>
      </c>
      <c r="E271" s="34">
        <v>589.75549999999998</v>
      </c>
      <c r="F271" s="2">
        <v>92.5</v>
      </c>
      <c r="G271" s="2">
        <v>-0.3</v>
      </c>
      <c r="H271" s="2">
        <v>98.28</v>
      </c>
      <c r="I271" s="2">
        <v>2024.36</v>
      </c>
      <c r="J271" s="2">
        <v>637.59580000000005</v>
      </c>
      <c r="K271" s="2">
        <v>5939.4</v>
      </c>
      <c r="L271" s="2">
        <v>11177.94</v>
      </c>
    </row>
    <row r="272" spans="1:12" x14ac:dyDescent="0.25">
      <c r="A272" s="2">
        <f t="shared" si="12"/>
        <v>26</v>
      </c>
      <c r="B272" s="2">
        <f t="shared" si="13"/>
        <v>11</v>
      </c>
      <c r="C272" s="2">
        <f t="shared" si="14"/>
        <v>2011</v>
      </c>
      <c r="D272" s="5">
        <v>40873</v>
      </c>
      <c r="E272" s="34">
        <v>588.38469999999995</v>
      </c>
      <c r="F272" s="2">
        <v>92.28</v>
      </c>
      <c r="G272" s="2">
        <v>-0.21</v>
      </c>
      <c r="H272" s="2">
        <v>121.1</v>
      </c>
      <c r="I272" s="2">
        <v>1469.7</v>
      </c>
      <c r="J272" s="2">
        <v>637.59550000000002</v>
      </c>
      <c r="K272" s="2">
        <v>5939.34</v>
      </c>
      <c r="L272" s="2">
        <v>11177.93</v>
      </c>
    </row>
    <row r="273" spans="1:12" x14ac:dyDescent="0.25">
      <c r="A273" s="2">
        <f t="shared" si="12"/>
        <v>27</v>
      </c>
      <c r="B273" s="2">
        <f t="shared" si="13"/>
        <v>11</v>
      </c>
      <c r="C273" s="2">
        <f t="shared" si="14"/>
        <v>2011</v>
      </c>
      <c r="D273" s="5">
        <v>40874</v>
      </c>
      <c r="E273" s="34">
        <v>587.31949999999995</v>
      </c>
      <c r="F273" s="2">
        <v>92.11</v>
      </c>
      <c r="G273" s="2">
        <v>-0.17</v>
      </c>
      <c r="H273" s="2">
        <v>443.95</v>
      </c>
      <c r="I273" s="2">
        <v>1516.36</v>
      </c>
      <c r="J273" s="2">
        <v>637.59550000000002</v>
      </c>
      <c r="K273" s="2">
        <v>5939.32</v>
      </c>
      <c r="L273" s="2">
        <v>11177.93</v>
      </c>
    </row>
    <row r="274" spans="1:12" x14ac:dyDescent="0.25">
      <c r="A274" s="2">
        <f t="shared" si="12"/>
        <v>28</v>
      </c>
      <c r="B274" s="2">
        <f t="shared" si="13"/>
        <v>11</v>
      </c>
      <c r="C274" s="2">
        <f t="shared" si="14"/>
        <v>2011</v>
      </c>
      <c r="D274" s="5">
        <v>40875</v>
      </c>
      <c r="E274" s="34">
        <v>585.20240000000001</v>
      </c>
      <c r="F274" s="2">
        <v>91.78</v>
      </c>
      <c r="G274" s="2">
        <v>-0.33</v>
      </c>
      <c r="H274" s="2">
        <v>46.99</v>
      </c>
      <c r="I274" s="2">
        <v>2178.7600000000002</v>
      </c>
      <c r="J274" s="2">
        <v>637.59500000000003</v>
      </c>
      <c r="K274" s="2">
        <v>5939.24</v>
      </c>
      <c r="L274" s="2">
        <v>11177.92</v>
      </c>
    </row>
    <row r="275" spans="1:12" x14ac:dyDescent="0.25">
      <c r="A275" s="2">
        <f t="shared" si="12"/>
        <v>29</v>
      </c>
      <c r="B275" s="2">
        <f t="shared" si="13"/>
        <v>11</v>
      </c>
      <c r="C275" s="2">
        <f t="shared" si="14"/>
        <v>2011</v>
      </c>
      <c r="D275" s="5">
        <v>40876</v>
      </c>
      <c r="E275" s="34">
        <v>583.18700000000001</v>
      </c>
      <c r="F275" s="2">
        <v>91.47</v>
      </c>
      <c r="G275" s="2">
        <v>-0.33</v>
      </c>
      <c r="H275" s="2">
        <v>87.28</v>
      </c>
      <c r="I275" s="2">
        <v>2172.8000000000002</v>
      </c>
      <c r="J275" s="2">
        <v>637.59529999999995</v>
      </c>
      <c r="K275" s="2">
        <v>5939.13</v>
      </c>
      <c r="L275" s="2">
        <v>11177.93</v>
      </c>
    </row>
    <row r="276" spans="1:12" x14ac:dyDescent="0.25">
      <c r="A276" s="2">
        <f t="shared" si="12"/>
        <v>30</v>
      </c>
      <c r="B276" s="2">
        <f t="shared" si="13"/>
        <v>11</v>
      </c>
      <c r="C276" s="2">
        <f t="shared" si="14"/>
        <v>2011</v>
      </c>
      <c r="D276" s="5">
        <v>40877</v>
      </c>
      <c r="E276" s="34">
        <v>581.71789999999999</v>
      </c>
      <c r="F276" s="2">
        <v>91.24</v>
      </c>
      <c r="G276" s="2">
        <v>-0.23</v>
      </c>
      <c r="H276" s="2">
        <v>81.239999999999995</v>
      </c>
      <c r="I276" s="2">
        <v>1532.71</v>
      </c>
      <c r="J276" s="2">
        <v>637.5951</v>
      </c>
      <c r="K276" s="2">
        <v>5939.04</v>
      </c>
      <c r="L276" s="2">
        <v>11177.92</v>
      </c>
    </row>
    <row r="277" spans="1:12" x14ac:dyDescent="0.25">
      <c r="A277" s="2">
        <f t="shared" si="12"/>
        <v>1</v>
      </c>
      <c r="B277" s="2">
        <f t="shared" si="13"/>
        <v>12</v>
      </c>
      <c r="C277" s="2">
        <f t="shared" si="14"/>
        <v>2011</v>
      </c>
      <c r="D277" s="5">
        <v>40878</v>
      </c>
      <c r="E277" s="34">
        <v>579.36080000000004</v>
      </c>
      <c r="F277" s="2">
        <v>90.87</v>
      </c>
      <c r="G277" s="2">
        <v>-0.36</v>
      </c>
      <c r="H277" s="2">
        <v>122.71</v>
      </c>
      <c r="I277" s="2">
        <v>2438.15</v>
      </c>
      <c r="J277" s="2">
        <v>637.59500000000003</v>
      </c>
      <c r="K277" s="2">
        <v>5939</v>
      </c>
      <c r="L277" s="2">
        <v>11186.17</v>
      </c>
    </row>
    <row r="278" spans="1:12" x14ac:dyDescent="0.25">
      <c r="A278" s="2">
        <f t="shared" si="12"/>
        <v>2</v>
      </c>
      <c r="B278" s="2">
        <f t="shared" si="13"/>
        <v>12</v>
      </c>
      <c r="C278" s="2">
        <f t="shared" si="14"/>
        <v>2011</v>
      </c>
      <c r="D278" s="5">
        <v>40879</v>
      </c>
      <c r="E278" s="34">
        <v>577.50530000000003</v>
      </c>
      <c r="F278" s="2">
        <v>90.58</v>
      </c>
      <c r="G278" s="2">
        <v>-0.28999999999999998</v>
      </c>
      <c r="H278" s="2">
        <v>201.05</v>
      </c>
      <c r="I278" s="2">
        <v>2074.09</v>
      </c>
      <c r="J278" s="2">
        <v>637.59500000000003</v>
      </c>
      <c r="K278" s="2">
        <v>5939.01</v>
      </c>
      <c r="L278" s="2">
        <v>11186.17</v>
      </c>
    </row>
    <row r="279" spans="1:12" x14ac:dyDescent="0.25">
      <c r="A279" s="2">
        <f t="shared" si="12"/>
        <v>3</v>
      </c>
      <c r="B279" s="2">
        <f t="shared" si="13"/>
        <v>12</v>
      </c>
      <c r="C279" s="2">
        <f t="shared" si="14"/>
        <v>2011</v>
      </c>
      <c r="D279" s="5">
        <v>40880</v>
      </c>
      <c r="E279" s="34">
        <v>576.2011</v>
      </c>
      <c r="F279" s="2">
        <v>90.37</v>
      </c>
      <c r="G279" s="2">
        <v>-0.2</v>
      </c>
      <c r="H279" s="2">
        <v>98.17</v>
      </c>
      <c r="I279" s="2">
        <v>1386.18</v>
      </c>
      <c r="J279" s="2">
        <v>637.59429999999998</v>
      </c>
      <c r="K279" s="2">
        <v>5939.04</v>
      </c>
      <c r="L279" s="2">
        <v>11186.15</v>
      </c>
    </row>
    <row r="280" spans="1:12" x14ac:dyDescent="0.25">
      <c r="A280" s="2">
        <f t="shared" si="12"/>
        <v>4</v>
      </c>
      <c r="B280" s="2">
        <f t="shared" si="13"/>
        <v>12</v>
      </c>
      <c r="C280" s="2">
        <f t="shared" si="14"/>
        <v>2011</v>
      </c>
      <c r="D280" s="5">
        <v>40881</v>
      </c>
      <c r="E280" s="34">
        <v>575.18089999999995</v>
      </c>
      <c r="F280" s="2">
        <v>90.21</v>
      </c>
      <c r="G280" s="2">
        <v>-0.16</v>
      </c>
      <c r="H280" s="2">
        <v>150.83000000000001</v>
      </c>
      <c r="I280" s="2">
        <v>1181.3499999999999</v>
      </c>
      <c r="J280" s="2">
        <v>637.59389999999996</v>
      </c>
      <c r="K280" s="2">
        <v>5939.05</v>
      </c>
      <c r="L280" s="2">
        <v>11186.15</v>
      </c>
    </row>
    <row r="281" spans="1:12" x14ac:dyDescent="0.25">
      <c r="A281" s="2">
        <f t="shared" si="12"/>
        <v>5</v>
      </c>
      <c r="B281" s="2">
        <f t="shared" si="13"/>
        <v>12</v>
      </c>
      <c r="C281" s="2">
        <f t="shared" si="14"/>
        <v>2011</v>
      </c>
      <c r="D281" s="5">
        <v>40882</v>
      </c>
      <c r="E281" s="34">
        <v>573.06479999999999</v>
      </c>
      <c r="F281" s="2">
        <v>89.88</v>
      </c>
      <c r="G281" s="2">
        <v>-0.34</v>
      </c>
      <c r="H281" s="2">
        <v>137.11000000000001</v>
      </c>
      <c r="I281" s="2">
        <v>2309.11</v>
      </c>
      <c r="J281" s="2">
        <v>637.59479999999996</v>
      </c>
      <c r="K281" s="2">
        <v>5939.04</v>
      </c>
      <c r="L281" s="2">
        <v>11186.17</v>
      </c>
    </row>
    <row r="282" spans="1:12" x14ac:dyDescent="0.25">
      <c r="A282" s="2">
        <f t="shared" si="12"/>
        <v>6</v>
      </c>
      <c r="B282" s="2">
        <f t="shared" si="13"/>
        <v>12</v>
      </c>
      <c r="C282" s="2">
        <f t="shared" si="14"/>
        <v>2011</v>
      </c>
      <c r="D282" s="5">
        <v>40883</v>
      </c>
      <c r="E282" s="34">
        <v>570.67449999999997</v>
      </c>
      <c r="F282" s="2">
        <v>89.5</v>
      </c>
      <c r="G282" s="2">
        <v>-0.37</v>
      </c>
      <c r="H282" s="2">
        <v>106.21</v>
      </c>
      <c r="I282" s="2">
        <v>2490.56</v>
      </c>
      <c r="J282" s="2">
        <v>637.59479999999996</v>
      </c>
      <c r="K282" s="2">
        <v>5938.95</v>
      </c>
      <c r="L282" s="2">
        <v>11186.17</v>
      </c>
    </row>
    <row r="283" spans="1:12" x14ac:dyDescent="0.25">
      <c r="A283" s="2">
        <f t="shared" si="12"/>
        <v>7</v>
      </c>
      <c r="B283" s="2">
        <f t="shared" si="13"/>
        <v>12</v>
      </c>
      <c r="C283" s="2">
        <f t="shared" si="14"/>
        <v>2011</v>
      </c>
      <c r="D283" s="5">
        <v>40884</v>
      </c>
      <c r="E283" s="34">
        <v>568.4434</v>
      </c>
      <c r="F283" s="2">
        <v>89.15</v>
      </c>
      <c r="G283" s="2">
        <v>-0.35</v>
      </c>
      <c r="H283" s="2">
        <v>79.67</v>
      </c>
      <c r="I283" s="2">
        <v>2312.75</v>
      </c>
      <c r="J283" s="2">
        <v>637.59469999999999</v>
      </c>
      <c r="K283" s="2">
        <v>5938.85</v>
      </c>
      <c r="L283" s="2">
        <v>11186.16</v>
      </c>
    </row>
    <row r="284" spans="1:12" x14ac:dyDescent="0.25">
      <c r="A284" s="2">
        <f t="shared" si="12"/>
        <v>8</v>
      </c>
      <c r="B284" s="2">
        <f t="shared" si="13"/>
        <v>12</v>
      </c>
      <c r="C284" s="2">
        <f t="shared" si="14"/>
        <v>2011</v>
      </c>
      <c r="D284" s="5">
        <v>40885</v>
      </c>
      <c r="E284" s="34">
        <v>566.64440000000002</v>
      </c>
      <c r="F284" s="2">
        <v>88.87</v>
      </c>
      <c r="G284" s="2">
        <v>-0.28000000000000003</v>
      </c>
      <c r="H284" s="2">
        <v>79.13</v>
      </c>
      <c r="I284" s="2">
        <v>1891.73</v>
      </c>
      <c r="J284" s="2">
        <v>637.59450000000004</v>
      </c>
      <c r="K284" s="2">
        <v>5938.76</v>
      </c>
      <c r="L284" s="2">
        <v>11186.16</v>
      </c>
    </row>
    <row r="285" spans="1:12" x14ac:dyDescent="0.25">
      <c r="A285" s="2">
        <f t="shared" si="12"/>
        <v>9</v>
      </c>
      <c r="B285" s="2">
        <f t="shared" si="13"/>
        <v>12</v>
      </c>
      <c r="C285" s="2">
        <f t="shared" si="14"/>
        <v>2011</v>
      </c>
      <c r="D285" s="5">
        <v>40886</v>
      </c>
      <c r="E285" s="34">
        <v>564.74540000000002</v>
      </c>
      <c r="F285" s="2">
        <v>88.57</v>
      </c>
      <c r="G285" s="2">
        <v>-0.3</v>
      </c>
      <c r="H285" s="2">
        <v>89.73</v>
      </c>
      <c r="I285" s="2">
        <v>1972.56</v>
      </c>
      <c r="J285" s="2">
        <v>637.59460000000001</v>
      </c>
      <c r="K285" s="2">
        <v>5938.71</v>
      </c>
      <c r="L285" s="2">
        <v>11186.16</v>
      </c>
    </row>
    <row r="286" spans="1:12" x14ac:dyDescent="0.25">
      <c r="A286" s="2">
        <f t="shared" si="12"/>
        <v>10</v>
      </c>
      <c r="B286" s="2">
        <f t="shared" si="13"/>
        <v>12</v>
      </c>
      <c r="C286" s="2">
        <f t="shared" si="14"/>
        <v>2011</v>
      </c>
      <c r="D286" s="5">
        <v>40887</v>
      </c>
      <c r="E286" s="34">
        <v>563.28160000000003</v>
      </c>
      <c r="F286" s="2">
        <v>88.34</v>
      </c>
      <c r="G286" s="2">
        <v>-0.23</v>
      </c>
      <c r="H286" s="2">
        <v>123.98</v>
      </c>
      <c r="I286" s="2">
        <v>1582.55</v>
      </c>
      <c r="J286" s="2">
        <v>637.59429999999998</v>
      </c>
      <c r="K286" s="2">
        <v>5938.66</v>
      </c>
      <c r="L286" s="2">
        <v>11186.16</v>
      </c>
    </row>
    <row r="287" spans="1:12" x14ac:dyDescent="0.25">
      <c r="A287" s="2">
        <f t="shared" si="12"/>
        <v>11</v>
      </c>
      <c r="B287" s="2">
        <f t="shared" si="13"/>
        <v>12</v>
      </c>
      <c r="C287" s="2">
        <f t="shared" si="14"/>
        <v>2011</v>
      </c>
      <c r="D287" s="5">
        <v>40888</v>
      </c>
      <c r="E287" s="34">
        <v>561.6472</v>
      </c>
      <c r="F287" s="2">
        <v>88.09</v>
      </c>
      <c r="G287" s="2">
        <v>-0.26</v>
      </c>
      <c r="H287" s="2">
        <v>82.35</v>
      </c>
      <c r="I287" s="2">
        <v>1733.23</v>
      </c>
      <c r="J287" s="2">
        <v>637.59439999999995</v>
      </c>
      <c r="K287" s="2">
        <v>5938.58</v>
      </c>
      <c r="L287" s="2">
        <v>11186.16</v>
      </c>
    </row>
    <row r="288" spans="1:12" x14ac:dyDescent="0.25">
      <c r="A288" s="2">
        <f t="shared" si="12"/>
        <v>12</v>
      </c>
      <c r="B288" s="2">
        <f t="shared" si="13"/>
        <v>12</v>
      </c>
      <c r="C288" s="2">
        <f t="shared" si="14"/>
        <v>2011</v>
      </c>
      <c r="D288" s="5">
        <v>40889</v>
      </c>
      <c r="E288" s="34">
        <v>559.54160000000002</v>
      </c>
      <c r="F288" s="2">
        <v>87.76</v>
      </c>
      <c r="G288" s="2">
        <v>-0.34</v>
      </c>
      <c r="H288" s="2">
        <v>109.66</v>
      </c>
      <c r="I288" s="2">
        <v>2250.87</v>
      </c>
      <c r="J288" s="2">
        <v>637.59429999999998</v>
      </c>
      <c r="K288" s="2">
        <v>5938.5</v>
      </c>
      <c r="L288" s="2">
        <v>11186.15</v>
      </c>
    </row>
    <row r="289" spans="1:12" x14ac:dyDescent="0.25">
      <c r="A289" s="2">
        <f t="shared" si="12"/>
        <v>13</v>
      </c>
      <c r="B289" s="2">
        <f t="shared" si="13"/>
        <v>12</v>
      </c>
      <c r="C289" s="2">
        <f t="shared" si="14"/>
        <v>2011</v>
      </c>
      <c r="D289" s="5">
        <v>40890</v>
      </c>
      <c r="E289" s="34">
        <v>557.17930000000001</v>
      </c>
      <c r="F289" s="2">
        <v>87.39</v>
      </c>
      <c r="G289" s="2">
        <v>-0.37</v>
      </c>
      <c r="H289" s="2">
        <v>91.05</v>
      </c>
      <c r="I289" s="2">
        <v>2442.29</v>
      </c>
      <c r="J289" s="2">
        <v>637.5942</v>
      </c>
      <c r="K289" s="2">
        <v>5938.46</v>
      </c>
      <c r="L289" s="2">
        <v>11186.15</v>
      </c>
    </row>
    <row r="290" spans="1:12" x14ac:dyDescent="0.25">
      <c r="A290" s="2">
        <f t="shared" si="12"/>
        <v>14</v>
      </c>
      <c r="B290" s="2">
        <f t="shared" si="13"/>
        <v>12</v>
      </c>
      <c r="C290" s="2">
        <f t="shared" si="14"/>
        <v>2011</v>
      </c>
      <c r="D290" s="5">
        <v>40891</v>
      </c>
      <c r="E290" s="34">
        <v>554.73779999999999</v>
      </c>
      <c r="F290" s="2">
        <v>87</v>
      </c>
      <c r="G290" s="2">
        <v>-0.36</v>
      </c>
      <c r="H290" s="2">
        <v>110.77</v>
      </c>
      <c r="I290" s="2">
        <v>2408.65</v>
      </c>
      <c r="J290" s="2">
        <v>637.59400000000005</v>
      </c>
      <c r="K290" s="2">
        <v>5938.44</v>
      </c>
      <c r="L290" s="2">
        <v>11186.15</v>
      </c>
    </row>
    <row r="291" spans="1:12" x14ac:dyDescent="0.25">
      <c r="A291" s="2">
        <f t="shared" si="12"/>
        <v>15</v>
      </c>
      <c r="B291" s="2">
        <f t="shared" si="13"/>
        <v>12</v>
      </c>
      <c r="C291" s="2">
        <f t="shared" si="14"/>
        <v>2011</v>
      </c>
      <c r="D291" s="5">
        <v>40892</v>
      </c>
      <c r="E291" s="34">
        <v>553.74249999999995</v>
      </c>
      <c r="F291" s="2">
        <v>86.85</v>
      </c>
      <c r="G291" s="2">
        <v>-0.41</v>
      </c>
      <c r="H291" s="2">
        <v>75.97</v>
      </c>
      <c r="I291" s="2">
        <v>2658.81</v>
      </c>
      <c r="J291" s="2">
        <v>637.59429999999998</v>
      </c>
      <c r="K291" s="2">
        <v>5938.41</v>
      </c>
      <c r="L291" s="2">
        <v>11186.15</v>
      </c>
    </row>
    <row r="292" spans="1:12" x14ac:dyDescent="0.25">
      <c r="A292" s="2">
        <f t="shared" si="12"/>
        <v>16</v>
      </c>
      <c r="B292" s="2">
        <f t="shared" si="13"/>
        <v>12</v>
      </c>
      <c r="C292" s="2">
        <f t="shared" si="14"/>
        <v>2011</v>
      </c>
      <c r="D292" s="5">
        <v>40893</v>
      </c>
      <c r="E292" s="34">
        <v>551.44820000000004</v>
      </c>
      <c r="F292" s="2">
        <v>86.49</v>
      </c>
      <c r="G292" s="2">
        <v>-0.38</v>
      </c>
      <c r="H292" s="2">
        <v>133.81</v>
      </c>
      <c r="I292" s="2">
        <v>2526.61</v>
      </c>
      <c r="J292" s="2">
        <v>637.59439999999995</v>
      </c>
      <c r="K292" s="2">
        <v>5938.36</v>
      </c>
      <c r="L292" s="2">
        <v>11186.16</v>
      </c>
    </row>
    <row r="293" spans="1:12" x14ac:dyDescent="0.25">
      <c r="A293" s="2">
        <f t="shared" si="12"/>
        <v>17</v>
      </c>
      <c r="B293" s="2">
        <f t="shared" si="13"/>
        <v>12</v>
      </c>
      <c r="C293" s="2">
        <f t="shared" si="14"/>
        <v>2011</v>
      </c>
      <c r="D293" s="5">
        <v>40894</v>
      </c>
      <c r="E293" s="34">
        <v>549.75350000000003</v>
      </c>
      <c r="F293" s="2">
        <v>86.22</v>
      </c>
      <c r="G293" s="2">
        <v>-0.26</v>
      </c>
      <c r="H293" s="2">
        <v>261.13</v>
      </c>
      <c r="I293" s="2">
        <v>1922.04</v>
      </c>
      <c r="J293" s="2">
        <v>637.59370000000001</v>
      </c>
      <c r="K293" s="2">
        <v>5938.29</v>
      </c>
      <c r="L293" s="2">
        <v>11186.14</v>
      </c>
    </row>
    <row r="294" spans="1:12" x14ac:dyDescent="0.25">
      <c r="A294" s="2">
        <f t="shared" si="12"/>
        <v>18</v>
      </c>
      <c r="B294" s="2">
        <f t="shared" si="13"/>
        <v>12</v>
      </c>
      <c r="C294" s="2">
        <f t="shared" si="14"/>
        <v>2011</v>
      </c>
      <c r="D294" s="5">
        <v>40895</v>
      </c>
      <c r="E294" s="34">
        <v>547.82629999999995</v>
      </c>
      <c r="F294" s="2">
        <v>85.92</v>
      </c>
      <c r="G294" s="2">
        <v>-0.31</v>
      </c>
      <c r="H294" s="2">
        <v>110.44</v>
      </c>
      <c r="I294" s="2">
        <v>2076.83</v>
      </c>
      <c r="J294" s="2">
        <v>637.59370000000001</v>
      </c>
      <c r="K294" s="2">
        <v>5938.21</v>
      </c>
      <c r="L294" s="2">
        <v>11186.14</v>
      </c>
    </row>
    <row r="295" spans="1:12" x14ac:dyDescent="0.25">
      <c r="A295" s="2">
        <f t="shared" si="12"/>
        <v>19</v>
      </c>
      <c r="B295" s="2">
        <f t="shared" si="13"/>
        <v>12</v>
      </c>
      <c r="C295" s="2">
        <f t="shared" si="14"/>
        <v>2011</v>
      </c>
      <c r="D295" s="5">
        <v>40896</v>
      </c>
      <c r="E295" s="34">
        <v>544.68730000000005</v>
      </c>
      <c r="F295" s="2">
        <v>85.43</v>
      </c>
      <c r="G295" s="2">
        <v>-0.5</v>
      </c>
      <c r="H295" s="2">
        <v>60.48</v>
      </c>
      <c r="I295" s="2">
        <v>3218.64</v>
      </c>
      <c r="J295" s="2">
        <v>637.59370000000001</v>
      </c>
      <c r="K295" s="2">
        <v>5938.1</v>
      </c>
      <c r="L295" s="2">
        <v>11186.14</v>
      </c>
    </row>
    <row r="296" spans="1:12" x14ac:dyDescent="0.25">
      <c r="A296" s="2">
        <f t="shared" si="12"/>
        <v>20</v>
      </c>
      <c r="B296" s="2">
        <f t="shared" si="13"/>
        <v>12</v>
      </c>
      <c r="C296" s="2">
        <f t="shared" si="14"/>
        <v>2011</v>
      </c>
      <c r="D296" s="5">
        <v>40897</v>
      </c>
      <c r="E296" s="34">
        <v>541.37969999999996</v>
      </c>
      <c r="F296" s="2">
        <v>84.91</v>
      </c>
      <c r="G296" s="2">
        <v>-0.52</v>
      </c>
      <c r="H296" s="2">
        <v>87.2</v>
      </c>
      <c r="I296" s="2">
        <v>3405.86</v>
      </c>
      <c r="J296" s="2">
        <v>637.59379999999999</v>
      </c>
      <c r="K296" s="2">
        <v>5937.98</v>
      </c>
      <c r="L296" s="2">
        <v>11186.14</v>
      </c>
    </row>
    <row r="297" spans="1:12" x14ac:dyDescent="0.25">
      <c r="A297" s="2">
        <f t="shared" si="12"/>
        <v>21</v>
      </c>
      <c r="B297" s="2">
        <f t="shared" si="13"/>
        <v>12</v>
      </c>
      <c r="C297" s="2">
        <f t="shared" si="14"/>
        <v>2011</v>
      </c>
      <c r="D297" s="5">
        <v>40898</v>
      </c>
      <c r="E297" s="34">
        <v>538.19889999999998</v>
      </c>
      <c r="F297" s="2">
        <v>84.41</v>
      </c>
      <c r="G297" s="2">
        <v>-0.51</v>
      </c>
      <c r="H297" s="2">
        <v>99.1</v>
      </c>
      <c r="I297" s="2">
        <v>3334.74</v>
      </c>
      <c r="J297" s="2">
        <v>637.59389999999996</v>
      </c>
      <c r="K297" s="2">
        <v>5937.88</v>
      </c>
      <c r="L297" s="2">
        <v>11186.15</v>
      </c>
    </row>
    <row r="298" spans="1:12" x14ac:dyDescent="0.25">
      <c r="A298" s="2">
        <f t="shared" si="12"/>
        <v>22</v>
      </c>
      <c r="B298" s="2">
        <f t="shared" si="13"/>
        <v>12</v>
      </c>
      <c r="C298" s="2">
        <f t="shared" si="14"/>
        <v>2011</v>
      </c>
      <c r="D298" s="5">
        <v>40899</v>
      </c>
      <c r="E298" s="34">
        <v>535.75149999999996</v>
      </c>
      <c r="F298" s="2">
        <v>84.03</v>
      </c>
      <c r="G298" s="2">
        <v>-0.38</v>
      </c>
      <c r="H298" s="2">
        <v>201.05</v>
      </c>
      <c r="I298" s="2">
        <v>2616.67</v>
      </c>
      <c r="J298" s="2">
        <v>637.59349999999995</v>
      </c>
      <c r="K298" s="2">
        <v>5937.76</v>
      </c>
      <c r="L298" s="2">
        <v>11186.14</v>
      </c>
    </row>
    <row r="299" spans="1:12" x14ac:dyDescent="0.25">
      <c r="A299" s="2">
        <f t="shared" si="12"/>
        <v>23</v>
      </c>
      <c r="B299" s="2">
        <f t="shared" si="13"/>
        <v>12</v>
      </c>
      <c r="C299" s="2">
        <f t="shared" si="14"/>
        <v>2011</v>
      </c>
      <c r="D299" s="5">
        <v>40900</v>
      </c>
      <c r="E299" s="34">
        <v>534.14570000000003</v>
      </c>
      <c r="F299" s="2">
        <v>83.78</v>
      </c>
      <c r="G299" s="2">
        <v>-0.24</v>
      </c>
      <c r="H299" s="2">
        <v>234.85</v>
      </c>
      <c r="I299" s="2">
        <v>1761.66</v>
      </c>
      <c r="J299" s="2">
        <v>637.59280000000001</v>
      </c>
      <c r="K299" s="2">
        <v>5937.69</v>
      </c>
      <c r="L299" s="2">
        <v>11186.12</v>
      </c>
    </row>
    <row r="300" spans="1:12" x14ac:dyDescent="0.25">
      <c r="A300" s="2">
        <f t="shared" si="12"/>
        <v>24</v>
      </c>
      <c r="B300" s="2">
        <f t="shared" si="13"/>
        <v>12</v>
      </c>
      <c r="C300" s="2">
        <f t="shared" si="14"/>
        <v>2011</v>
      </c>
      <c r="D300" s="5">
        <v>40901</v>
      </c>
      <c r="E300" s="34">
        <v>532.40179999999998</v>
      </c>
      <c r="F300" s="2">
        <v>83.5</v>
      </c>
      <c r="G300" s="2">
        <v>-0.24</v>
      </c>
      <c r="H300" s="2">
        <v>198.06</v>
      </c>
      <c r="I300" s="2">
        <v>1702.08</v>
      </c>
      <c r="J300" s="2">
        <v>637.59310000000005</v>
      </c>
      <c r="K300" s="2">
        <v>5937.67</v>
      </c>
      <c r="L300" s="2">
        <v>11186.13</v>
      </c>
    </row>
    <row r="301" spans="1:12" x14ac:dyDescent="0.25">
      <c r="A301" s="2">
        <f t="shared" si="12"/>
        <v>25</v>
      </c>
      <c r="B301" s="2">
        <f t="shared" si="13"/>
        <v>12</v>
      </c>
      <c r="C301" s="2">
        <f t="shared" si="14"/>
        <v>2011</v>
      </c>
      <c r="D301" s="5">
        <v>40902</v>
      </c>
      <c r="E301" s="34">
        <v>531.30010000000004</v>
      </c>
      <c r="F301" s="2">
        <v>83.33</v>
      </c>
      <c r="G301" s="2">
        <v>-0.17</v>
      </c>
      <c r="H301" s="2">
        <v>227.68</v>
      </c>
      <c r="I301" s="2">
        <v>1315.13</v>
      </c>
      <c r="J301" s="2">
        <v>637.59299999999996</v>
      </c>
      <c r="K301" s="2">
        <v>5937.65</v>
      </c>
      <c r="L301" s="2">
        <v>11186.13</v>
      </c>
    </row>
    <row r="302" spans="1:12" x14ac:dyDescent="0.25">
      <c r="A302" s="2">
        <f t="shared" si="12"/>
        <v>26</v>
      </c>
      <c r="B302" s="2">
        <f t="shared" si="13"/>
        <v>12</v>
      </c>
      <c r="C302" s="2">
        <f t="shared" si="14"/>
        <v>2011</v>
      </c>
      <c r="D302" s="5">
        <v>40903</v>
      </c>
      <c r="E302" s="34">
        <v>530.05520000000001</v>
      </c>
      <c r="F302" s="2">
        <v>83.13</v>
      </c>
      <c r="G302" s="2">
        <v>-0.2</v>
      </c>
      <c r="H302" s="2">
        <v>185.48</v>
      </c>
      <c r="I302" s="2">
        <v>1466.57</v>
      </c>
      <c r="J302" s="2">
        <v>637.59310000000005</v>
      </c>
      <c r="K302" s="2">
        <v>5937.64</v>
      </c>
      <c r="L302" s="2">
        <v>11186.13</v>
      </c>
    </row>
    <row r="303" spans="1:12" x14ac:dyDescent="0.25">
      <c r="A303" s="2">
        <f t="shared" si="12"/>
        <v>27</v>
      </c>
      <c r="B303" s="2">
        <f t="shared" si="13"/>
        <v>12</v>
      </c>
      <c r="C303" s="2">
        <f t="shared" si="14"/>
        <v>2011</v>
      </c>
      <c r="D303" s="5">
        <v>40904</v>
      </c>
      <c r="E303" s="34">
        <v>528.46510000000001</v>
      </c>
      <c r="F303" s="2">
        <v>82.88</v>
      </c>
      <c r="G303" s="2">
        <v>-0.25</v>
      </c>
      <c r="H303" s="2">
        <v>135.04</v>
      </c>
      <c r="I303" s="2">
        <v>1746.18</v>
      </c>
      <c r="J303" s="2">
        <v>637.5933</v>
      </c>
      <c r="K303" s="2">
        <v>5937.64</v>
      </c>
      <c r="L303" s="2">
        <v>11186.13</v>
      </c>
    </row>
    <row r="304" spans="1:12" x14ac:dyDescent="0.25">
      <c r="A304" s="2">
        <f t="shared" si="12"/>
        <v>28</v>
      </c>
      <c r="B304" s="2">
        <f t="shared" si="13"/>
        <v>12</v>
      </c>
      <c r="C304" s="2">
        <f t="shared" si="14"/>
        <v>2011</v>
      </c>
      <c r="D304" s="5">
        <v>40905</v>
      </c>
      <c r="E304" s="34">
        <v>526.93449999999996</v>
      </c>
      <c r="F304" s="2">
        <v>82.64</v>
      </c>
      <c r="G304" s="2">
        <v>-0.24</v>
      </c>
      <c r="H304" s="2">
        <v>165.46</v>
      </c>
      <c r="I304" s="2">
        <v>1674.3</v>
      </c>
      <c r="J304" s="2">
        <v>637.59289999999999</v>
      </c>
      <c r="K304" s="2">
        <v>5937.62</v>
      </c>
      <c r="L304" s="2">
        <v>11186.12</v>
      </c>
    </row>
    <row r="305" spans="1:12" x14ac:dyDescent="0.25">
      <c r="A305" s="2">
        <f t="shared" si="12"/>
        <v>29</v>
      </c>
      <c r="B305" s="2">
        <f t="shared" si="13"/>
        <v>12</v>
      </c>
      <c r="C305" s="2">
        <f t="shared" si="14"/>
        <v>2011</v>
      </c>
      <c r="D305" s="5">
        <v>40906</v>
      </c>
      <c r="E305" s="34">
        <v>525.18629999999996</v>
      </c>
      <c r="F305" s="2">
        <v>82.37</v>
      </c>
      <c r="G305" s="2">
        <v>-0.27</v>
      </c>
      <c r="H305" s="2">
        <v>92.2</v>
      </c>
      <c r="I305" s="2">
        <v>1795.69</v>
      </c>
      <c r="J305" s="2">
        <v>637.59270000000004</v>
      </c>
      <c r="K305" s="2">
        <v>5937.6</v>
      </c>
      <c r="L305" s="2">
        <v>11186.12</v>
      </c>
    </row>
    <row r="306" spans="1:12" x14ac:dyDescent="0.25">
      <c r="A306" s="2">
        <f t="shared" si="12"/>
        <v>30</v>
      </c>
      <c r="B306" s="2">
        <f t="shared" si="13"/>
        <v>12</v>
      </c>
      <c r="C306" s="2">
        <f t="shared" si="14"/>
        <v>2011</v>
      </c>
      <c r="D306" s="5">
        <v>40907</v>
      </c>
      <c r="E306" s="34">
        <v>523.45659999999998</v>
      </c>
      <c r="F306" s="2">
        <v>82.1</v>
      </c>
      <c r="G306" s="2">
        <v>-0.27</v>
      </c>
      <c r="H306" s="2">
        <v>50.12</v>
      </c>
      <c r="I306" s="2">
        <v>1781.37</v>
      </c>
      <c r="J306" s="2">
        <v>637.59310000000005</v>
      </c>
      <c r="K306" s="2">
        <v>5937.55</v>
      </c>
      <c r="L306" s="2">
        <v>11186.13</v>
      </c>
    </row>
    <row r="307" spans="1:12" x14ac:dyDescent="0.25">
      <c r="A307" s="2">
        <f t="shared" si="12"/>
        <v>31</v>
      </c>
      <c r="B307" s="2">
        <f t="shared" si="13"/>
        <v>12</v>
      </c>
      <c r="C307" s="2">
        <f t="shared" si="14"/>
        <v>2011</v>
      </c>
      <c r="D307" s="5">
        <v>40908</v>
      </c>
      <c r="E307" s="34">
        <v>522.30110000000002</v>
      </c>
      <c r="F307" s="2">
        <v>81.92</v>
      </c>
      <c r="G307" s="2">
        <v>-0.18</v>
      </c>
      <c r="H307" s="2">
        <v>83.65</v>
      </c>
      <c r="I307" s="2">
        <v>1240.51</v>
      </c>
      <c r="J307" s="2">
        <v>637.58270000000005</v>
      </c>
      <c r="K307" s="2">
        <v>5937.37</v>
      </c>
      <c r="L307" s="2">
        <v>11185.69</v>
      </c>
    </row>
    <row r="308" spans="1:12" x14ac:dyDescent="0.25">
      <c r="A308" s="2">
        <f t="shared" si="12"/>
        <v>1</v>
      </c>
      <c r="B308" s="2">
        <f t="shared" si="13"/>
        <v>1</v>
      </c>
      <c r="C308" s="2">
        <f t="shared" si="14"/>
        <v>2012</v>
      </c>
      <c r="D308" s="5">
        <v>40909</v>
      </c>
      <c r="E308" s="34">
        <v>538.79079999999999</v>
      </c>
      <c r="F308" s="2">
        <v>80.56</v>
      </c>
      <c r="G308" s="2">
        <v>-0.16</v>
      </c>
      <c r="H308" s="2">
        <v>282.13</v>
      </c>
      <c r="I308" s="2">
        <v>1374.45</v>
      </c>
      <c r="J308" s="2">
        <v>668.7894</v>
      </c>
      <c r="K308" s="2">
        <v>6217.94</v>
      </c>
      <c r="L308" s="2">
        <v>11478.54</v>
      </c>
    </row>
    <row r="309" spans="1:12" x14ac:dyDescent="0.25">
      <c r="A309" s="2">
        <f t="shared" si="12"/>
        <v>2</v>
      </c>
      <c r="B309" s="2">
        <f t="shared" si="13"/>
        <v>1</v>
      </c>
      <c r="C309" s="2">
        <f t="shared" si="14"/>
        <v>2012</v>
      </c>
      <c r="D309" s="5">
        <v>40910</v>
      </c>
      <c r="E309" s="34">
        <v>538.31309999999996</v>
      </c>
      <c r="F309" s="2">
        <v>80.489999999999995</v>
      </c>
      <c r="G309" s="2">
        <v>-7.0000000000000007E-2</v>
      </c>
      <c r="H309" s="2">
        <v>1732.52</v>
      </c>
      <c r="I309" s="2">
        <v>2210.83</v>
      </c>
      <c r="J309" s="2">
        <v>668.78920000000005</v>
      </c>
      <c r="K309" s="2">
        <v>6217.94</v>
      </c>
      <c r="L309" s="2">
        <v>11478.54</v>
      </c>
    </row>
    <row r="310" spans="1:12" x14ac:dyDescent="0.25">
      <c r="A310" s="2">
        <f t="shared" si="12"/>
        <v>3</v>
      </c>
      <c r="B310" s="2">
        <f t="shared" si="13"/>
        <v>1</v>
      </c>
      <c r="C310" s="2">
        <f t="shared" si="14"/>
        <v>2012</v>
      </c>
      <c r="D310" s="5">
        <v>40911</v>
      </c>
      <c r="E310" s="34">
        <v>536.28219999999999</v>
      </c>
      <c r="F310" s="2">
        <v>80.19</v>
      </c>
      <c r="G310" s="2">
        <v>-0.31</v>
      </c>
      <c r="H310" s="2">
        <v>87.06</v>
      </c>
      <c r="I310" s="2">
        <v>2152.5300000000002</v>
      </c>
      <c r="J310" s="2">
        <v>668.79</v>
      </c>
      <c r="K310" s="2">
        <v>6217.93</v>
      </c>
      <c r="L310" s="2">
        <v>11478.55</v>
      </c>
    </row>
    <row r="311" spans="1:12" x14ac:dyDescent="0.25">
      <c r="A311" s="2">
        <f t="shared" si="12"/>
        <v>4</v>
      </c>
      <c r="B311" s="2">
        <f t="shared" si="13"/>
        <v>1</v>
      </c>
      <c r="C311" s="2">
        <f t="shared" si="14"/>
        <v>2012</v>
      </c>
      <c r="D311" s="5">
        <v>40912</v>
      </c>
      <c r="E311" s="34">
        <v>534.16890000000001</v>
      </c>
      <c r="F311" s="2">
        <v>79.87</v>
      </c>
      <c r="G311" s="2">
        <v>-0.32</v>
      </c>
      <c r="H311" s="2">
        <v>97.47</v>
      </c>
      <c r="I311" s="2">
        <v>2229.09</v>
      </c>
      <c r="J311" s="2">
        <v>668.78980000000001</v>
      </c>
      <c r="K311" s="2">
        <v>6217.89</v>
      </c>
      <c r="L311" s="2">
        <v>11478.55</v>
      </c>
    </row>
    <row r="312" spans="1:12" x14ac:dyDescent="0.25">
      <c r="A312" s="2">
        <f t="shared" si="12"/>
        <v>5</v>
      </c>
      <c r="B312" s="2">
        <f t="shared" si="13"/>
        <v>1</v>
      </c>
      <c r="C312" s="2">
        <f t="shared" si="14"/>
        <v>2012</v>
      </c>
      <c r="D312" s="5">
        <v>40913</v>
      </c>
      <c r="E312" s="34">
        <v>532.15560000000005</v>
      </c>
      <c r="F312" s="2">
        <v>79.569999999999993</v>
      </c>
      <c r="G312" s="2">
        <v>-0.3</v>
      </c>
      <c r="H312" s="2">
        <v>105.9</v>
      </c>
      <c r="I312" s="2">
        <v>2127.9</v>
      </c>
      <c r="J312" s="2">
        <v>668.78980000000001</v>
      </c>
      <c r="K312" s="2">
        <v>6217.84</v>
      </c>
      <c r="L312" s="2">
        <v>11478.55</v>
      </c>
    </row>
    <row r="313" spans="1:12" x14ac:dyDescent="0.25">
      <c r="A313" s="2">
        <f t="shared" si="12"/>
        <v>6</v>
      </c>
      <c r="B313" s="2">
        <f t="shared" si="13"/>
        <v>1</v>
      </c>
      <c r="C313" s="2">
        <f t="shared" si="14"/>
        <v>2012</v>
      </c>
      <c r="D313" s="5">
        <v>40914</v>
      </c>
      <c r="E313" s="34">
        <v>530.29719999999998</v>
      </c>
      <c r="F313" s="2">
        <v>79.290000000000006</v>
      </c>
      <c r="G313" s="2">
        <v>-0.28999999999999998</v>
      </c>
      <c r="H313" s="2">
        <v>125.01</v>
      </c>
      <c r="I313" s="2">
        <v>2034.59</v>
      </c>
      <c r="J313" s="2">
        <v>668.78970000000004</v>
      </c>
      <c r="K313" s="2">
        <v>6217.76</v>
      </c>
      <c r="L313" s="2">
        <v>11478.55</v>
      </c>
    </row>
    <row r="314" spans="1:12" x14ac:dyDescent="0.25">
      <c r="A314" s="2">
        <f t="shared" si="12"/>
        <v>7</v>
      </c>
      <c r="B314" s="2">
        <f t="shared" si="13"/>
        <v>1</v>
      </c>
      <c r="C314" s="2">
        <f t="shared" si="14"/>
        <v>2012</v>
      </c>
      <c r="D314" s="5">
        <v>40915</v>
      </c>
      <c r="E314" s="34">
        <v>528.6662</v>
      </c>
      <c r="F314" s="2">
        <v>79.05</v>
      </c>
      <c r="G314" s="2">
        <v>-0.24</v>
      </c>
      <c r="H314" s="2">
        <v>68.64</v>
      </c>
      <c r="I314" s="2">
        <v>1645.27</v>
      </c>
      <c r="J314" s="2">
        <v>668.78880000000004</v>
      </c>
      <c r="K314" s="2">
        <v>6217.69</v>
      </c>
      <c r="L314" s="2">
        <v>11478.53</v>
      </c>
    </row>
    <row r="315" spans="1:12" x14ac:dyDescent="0.25">
      <c r="A315" s="2">
        <f t="shared" si="12"/>
        <v>8</v>
      </c>
      <c r="B315" s="2">
        <f t="shared" si="13"/>
        <v>1</v>
      </c>
      <c r="C315" s="2">
        <f t="shared" si="14"/>
        <v>2012</v>
      </c>
      <c r="D315" s="5">
        <v>40916</v>
      </c>
      <c r="E315" s="34">
        <v>527.10789999999997</v>
      </c>
      <c r="F315" s="2">
        <v>78.819999999999993</v>
      </c>
      <c r="G315" s="2">
        <v>-0.23</v>
      </c>
      <c r="H315" s="2">
        <v>67.52</v>
      </c>
      <c r="I315" s="2">
        <v>1638.34</v>
      </c>
      <c r="J315" s="2">
        <v>668.78880000000004</v>
      </c>
      <c r="K315" s="2">
        <v>6217.64</v>
      </c>
      <c r="L315" s="2">
        <v>11478.53</v>
      </c>
    </row>
    <row r="316" spans="1:12" x14ac:dyDescent="0.25">
      <c r="A316" s="2">
        <f t="shared" si="12"/>
        <v>9</v>
      </c>
      <c r="B316" s="2">
        <f t="shared" si="13"/>
        <v>1</v>
      </c>
      <c r="C316" s="2">
        <f t="shared" si="14"/>
        <v>2012</v>
      </c>
      <c r="D316" s="5">
        <v>40917</v>
      </c>
      <c r="E316" s="34">
        <v>524.61969999999997</v>
      </c>
      <c r="F316" s="2">
        <v>78.44</v>
      </c>
      <c r="G316" s="2">
        <v>-0.37</v>
      </c>
      <c r="H316" s="2">
        <v>63.27</v>
      </c>
      <c r="I316" s="2">
        <v>2570.54</v>
      </c>
      <c r="J316" s="2">
        <v>668.78899999999999</v>
      </c>
      <c r="K316" s="2">
        <v>6217.57</v>
      </c>
      <c r="L316" s="2">
        <v>11478.53</v>
      </c>
    </row>
    <row r="317" spans="1:12" x14ac:dyDescent="0.25">
      <c r="A317" s="2">
        <f t="shared" si="12"/>
        <v>10</v>
      </c>
      <c r="B317" s="2">
        <f t="shared" si="13"/>
        <v>1</v>
      </c>
      <c r="C317" s="2">
        <f t="shared" si="14"/>
        <v>2012</v>
      </c>
      <c r="D317" s="5">
        <v>40918</v>
      </c>
      <c r="E317" s="34">
        <v>521.9588</v>
      </c>
      <c r="F317" s="2">
        <v>78.05</v>
      </c>
      <c r="G317" s="2">
        <v>-0.39</v>
      </c>
      <c r="H317" s="2">
        <v>71.69</v>
      </c>
      <c r="I317" s="2">
        <v>2707.36</v>
      </c>
      <c r="J317" s="2">
        <v>668.78859999999997</v>
      </c>
      <c r="K317" s="2">
        <v>6217.48</v>
      </c>
      <c r="L317" s="2">
        <v>11478.52</v>
      </c>
    </row>
    <row r="318" spans="1:12" x14ac:dyDescent="0.25">
      <c r="A318" s="2">
        <f t="shared" si="12"/>
        <v>11</v>
      </c>
      <c r="B318" s="2">
        <f t="shared" si="13"/>
        <v>1</v>
      </c>
      <c r="C318" s="2">
        <f t="shared" si="14"/>
        <v>2012</v>
      </c>
      <c r="D318" s="5">
        <v>40919</v>
      </c>
      <c r="E318" s="34">
        <v>519.43439999999998</v>
      </c>
      <c r="F318" s="2">
        <v>77.67</v>
      </c>
      <c r="G318" s="2">
        <v>-0.38</v>
      </c>
      <c r="H318" s="2">
        <v>101.55</v>
      </c>
      <c r="I318" s="2">
        <v>2622.94</v>
      </c>
      <c r="J318" s="2">
        <v>668.78859999999997</v>
      </c>
      <c r="K318" s="2">
        <v>6217.42</v>
      </c>
      <c r="L318" s="2">
        <v>11478.52</v>
      </c>
    </row>
    <row r="319" spans="1:12" x14ac:dyDescent="0.25">
      <c r="A319" s="2">
        <f t="shared" si="12"/>
        <v>12</v>
      </c>
      <c r="B319" s="2">
        <f t="shared" si="13"/>
        <v>1</v>
      </c>
      <c r="C319" s="2">
        <f t="shared" si="14"/>
        <v>2012</v>
      </c>
      <c r="D319" s="5">
        <v>40920</v>
      </c>
      <c r="E319" s="34">
        <v>516.91390000000001</v>
      </c>
      <c r="F319" s="2">
        <v>77.290000000000006</v>
      </c>
      <c r="G319" s="2">
        <v>-0.38</v>
      </c>
      <c r="H319" s="2">
        <v>80.8</v>
      </c>
      <c r="I319" s="2">
        <v>2612.4699999999998</v>
      </c>
      <c r="J319" s="2">
        <v>668.78869999999995</v>
      </c>
      <c r="K319" s="2">
        <v>6217.38</v>
      </c>
      <c r="L319" s="2">
        <v>11478.53</v>
      </c>
    </row>
    <row r="320" spans="1:12" x14ac:dyDescent="0.25">
      <c r="A320" s="2">
        <f t="shared" si="12"/>
        <v>13</v>
      </c>
      <c r="B320" s="2">
        <f t="shared" si="13"/>
        <v>1</v>
      </c>
      <c r="C320" s="2">
        <f t="shared" si="14"/>
        <v>2012</v>
      </c>
      <c r="D320" s="5">
        <v>40921</v>
      </c>
      <c r="E320" s="34">
        <v>514.3845</v>
      </c>
      <c r="F320" s="2">
        <v>76.91</v>
      </c>
      <c r="G320" s="2">
        <v>-0.38</v>
      </c>
      <c r="H320" s="2">
        <v>52</v>
      </c>
      <c r="I320" s="2">
        <v>2573.5700000000002</v>
      </c>
      <c r="J320" s="2">
        <v>668.78890000000001</v>
      </c>
      <c r="K320" s="2">
        <v>6217.32</v>
      </c>
      <c r="L320" s="2">
        <v>11478.53</v>
      </c>
    </row>
    <row r="321" spans="1:12" x14ac:dyDescent="0.25">
      <c r="A321" s="2">
        <f t="shared" si="12"/>
        <v>14</v>
      </c>
      <c r="B321" s="2">
        <f t="shared" si="13"/>
        <v>1</v>
      </c>
      <c r="C321" s="2">
        <f t="shared" si="14"/>
        <v>2012</v>
      </c>
      <c r="D321" s="5">
        <v>40922</v>
      </c>
      <c r="E321" s="34">
        <v>512.26220000000001</v>
      </c>
      <c r="F321" s="2">
        <v>76.599999999999994</v>
      </c>
      <c r="G321" s="2">
        <v>-0.32</v>
      </c>
      <c r="H321" s="2">
        <v>108.96</v>
      </c>
      <c r="I321" s="2">
        <v>2222.8200000000002</v>
      </c>
      <c r="J321" s="2">
        <v>668.78779999999995</v>
      </c>
      <c r="K321" s="2">
        <v>6217.21</v>
      </c>
      <c r="L321" s="2">
        <v>11478.51</v>
      </c>
    </row>
    <row r="322" spans="1:12" x14ac:dyDescent="0.25">
      <c r="A322" s="2">
        <f t="shared" ref="A322:A385" si="15">+DAY(D322)</f>
        <v>15</v>
      </c>
      <c r="B322" s="2">
        <f t="shared" ref="B322:B385" si="16">+MONTH(D322)</f>
        <v>1</v>
      </c>
      <c r="C322" s="2">
        <f t="shared" ref="C322:C385" si="17">+YEAR(D322)</f>
        <v>2012</v>
      </c>
      <c r="D322" s="5">
        <v>40923</v>
      </c>
      <c r="E322" s="34">
        <v>509.71879999999999</v>
      </c>
      <c r="F322" s="2">
        <v>76.22</v>
      </c>
      <c r="G322" s="2">
        <v>-0.39</v>
      </c>
      <c r="H322" s="2">
        <v>87.54</v>
      </c>
      <c r="I322" s="2">
        <v>2685.47</v>
      </c>
      <c r="J322" s="2">
        <v>668.78830000000005</v>
      </c>
      <c r="K322" s="2">
        <v>6217.09</v>
      </c>
      <c r="L322" s="2">
        <v>11478.52</v>
      </c>
    </row>
    <row r="323" spans="1:12" x14ac:dyDescent="0.25">
      <c r="A323" s="2">
        <f t="shared" si="15"/>
        <v>16</v>
      </c>
      <c r="B323" s="2">
        <f t="shared" si="16"/>
        <v>1</v>
      </c>
      <c r="C323" s="2">
        <f t="shared" si="17"/>
        <v>2012</v>
      </c>
      <c r="D323" s="5">
        <v>40924</v>
      </c>
      <c r="E323" s="34">
        <v>505.7312</v>
      </c>
      <c r="F323" s="2">
        <v>75.62</v>
      </c>
      <c r="G323" s="2">
        <v>-0.61</v>
      </c>
      <c r="H323" s="2">
        <v>70.959999999999994</v>
      </c>
      <c r="I323" s="2">
        <v>4153.2299999999996</v>
      </c>
      <c r="J323" s="2">
        <v>668.78800000000001</v>
      </c>
      <c r="K323" s="2">
        <v>6216.89</v>
      </c>
      <c r="L323" s="2">
        <v>11478.51</v>
      </c>
    </row>
    <row r="324" spans="1:12" x14ac:dyDescent="0.25">
      <c r="A324" s="2">
        <f t="shared" si="15"/>
        <v>17</v>
      </c>
      <c r="B324" s="2">
        <f t="shared" si="16"/>
        <v>1</v>
      </c>
      <c r="C324" s="2">
        <f t="shared" si="17"/>
        <v>2012</v>
      </c>
      <c r="D324" s="5">
        <v>40925</v>
      </c>
      <c r="E324" s="34">
        <v>501.40629999999999</v>
      </c>
      <c r="F324" s="2">
        <v>74.97</v>
      </c>
      <c r="G324" s="2">
        <v>-0.65</v>
      </c>
      <c r="H324" s="2">
        <v>61.56</v>
      </c>
      <c r="I324" s="2">
        <v>4383.75</v>
      </c>
      <c r="J324" s="2">
        <v>668.7885</v>
      </c>
      <c r="K324" s="2">
        <v>6216.69</v>
      </c>
      <c r="L324" s="2">
        <v>11478.52</v>
      </c>
    </row>
    <row r="325" spans="1:12" x14ac:dyDescent="0.25">
      <c r="A325" s="2">
        <f t="shared" si="15"/>
        <v>18</v>
      </c>
      <c r="B325" s="2">
        <f t="shared" si="16"/>
        <v>1</v>
      </c>
      <c r="C325" s="2">
        <f t="shared" si="17"/>
        <v>2012</v>
      </c>
      <c r="D325" s="5">
        <v>40926</v>
      </c>
      <c r="E325" s="34">
        <v>497.279</v>
      </c>
      <c r="F325" s="2">
        <v>74.36</v>
      </c>
      <c r="G325" s="2">
        <v>-0.61</v>
      </c>
      <c r="H325" s="2">
        <v>85.08</v>
      </c>
      <c r="I325" s="2">
        <v>4189.87</v>
      </c>
      <c r="J325" s="2">
        <v>668.78899999999999</v>
      </c>
      <c r="K325" s="2">
        <v>6216.51</v>
      </c>
      <c r="L325" s="2">
        <v>11478.53</v>
      </c>
    </row>
    <row r="326" spans="1:12" x14ac:dyDescent="0.25">
      <c r="A326" s="2">
        <f t="shared" si="15"/>
        <v>19</v>
      </c>
      <c r="B326" s="2">
        <f t="shared" si="16"/>
        <v>1</v>
      </c>
      <c r="C326" s="2">
        <f t="shared" si="17"/>
        <v>2012</v>
      </c>
      <c r="D326" s="5">
        <v>40927</v>
      </c>
      <c r="E326" s="34">
        <v>493.73439999999999</v>
      </c>
      <c r="F326" s="2">
        <v>73.83</v>
      </c>
      <c r="G326" s="2">
        <v>-0.5</v>
      </c>
      <c r="H326" s="2">
        <v>78.72</v>
      </c>
      <c r="I326" s="2">
        <v>3446.02</v>
      </c>
      <c r="J326" s="2">
        <v>668.78819999999996</v>
      </c>
      <c r="K326" s="2">
        <v>6216.29</v>
      </c>
      <c r="L326" s="2">
        <v>11478.52</v>
      </c>
    </row>
    <row r="327" spans="1:12" x14ac:dyDescent="0.25">
      <c r="A327" s="2">
        <f t="shared" si="15"/>
        <v>20</v>
      </c>
      <c r="B327" s="2">
        <f t="shared" si="16"/>
        <v>1</v>
      </c>
      <c r="C327" s="2">
        <f t="shared" si="17"/>
        <v>2012</v>
      </c>
      <c r="D327" s="5">
        <v>40928</v>
      </c>
      <c r="E327" s="34">
        <v>490.90320000000003</v>
      </c>
      <c r="F327" s="2">
        <v>73.400000000000006</v>
      </c>
      <c r="G327" s="2">
        <v>-0.42</v>
      </c>
      <c r="H327" s="2">
        <v>65.099999999999994</v>
      </c>
      <c r="I327" s="2">
        <v>2889.56</v>
      </c>
      <c r="J327" s="2">
        <v>668.78840000000002</v>
      </c>
      <c r="K327" s="2">
        <v>6216.21</v>
      </c>
      <c r="L327" s="2">
        <v>11478.52</v>
      </c>
    </row>
    <row r="328" spans="1:12" x14ac:dyDescent="0.25">
      <c r="A328" s="2">
        <f t="shared" si="15"/>
        <v>21</v>
      </c>
      <c r="B328" s="2">
        <f t="shared" si="16"/>
        <v>1</v>
      </c>
      <c r="C328" s="2">
        <f t="shared" si="17"/>
        <v>2012</v>
      </c>
      <c r="D328" s="5">
        <v>40929</v>
      </c>
      <c r="E328" s="34">
        <v>489.07260000000002</v>
      </c>
      <c r="F328" s="2">
        <v>73.13</v>
      </c>
      <c r="G328" s="2">
        <v>-0.26</v>
      </c>
      <c r="H328" s="2">
        <v>79.58</v>
      </c>
      <c r="I328" s="2">
        <v>1845.99</v>
      </c>
      <c r="J328" s="2">
        <v>668.78750000000002</v>
      </c>
      <c r="K328" s="2">
        <v>6216.15</v>
      </c>
      <c r="L328" s="2">
        <v>11478.5</v>
      </c>
    </row>
    <row r="329" spans="1:12" x14ac:dyDescent="0.25">
      <c r="A329" s="2">
        <f t="shared" si="15"/>
        <v>22</v>
      </c>
      <c r="B329" s="2">
        <f t="shared" si="16"/>
        <v>1</v>
      </c>
      <c r="C329" s="2">
        <f t="shared" si="17"/>
        <v>2012</v>
      </c>
      <c r="D329" s="5">
        <v>40930</v>
      </c>
      <c r="E329" s="34">
        <v>487.46949999999998</v>
      </c>
      <c r="F329" s="2">
        <v>72.89</v>
      </c>
      <c r="G329" s="2">
        <v>-0.24</v>
      </c>
      <c r="H329" s="2">
        <v>93.65</v>
      </c>
      <c r="I329" s="2">
        <v>1705.94</v>
      </c>
      <c r="J329" s="2">
        <v>668.78790000000004</v>
      </c>
      <c r="K329" s="2">
        <v>6216.11</v>
      </c>
      <c r="L329" s="2">
        <v>11478.51</v>
      </c>
    </row>
    <row r="330" spans="1:12" x14ac:dyDescent="0.25">
      <c r="A330" s="2">
        <f t="shared" si="15"/>
        <v>23</v>
      </c>
      <c r="B330" s="2">
        <f t="shared" si="16"/>
        <v>1</v>
      </c>
      <c r="C330" s="2">
        <f t="shared" si="17"/>
        <v>2012</v>
      </c>
      <c r="D330" s="5">
        <v>40931</v>
      </c>
      <c r="E330" s="34">
        <v>484.9058</v>
      </c>
      <c r="F330" s="2">
        <v>72.510000000000005</v>
      </c>
      <c r="G330" s="2">
        <v>-0.4</v>
      </c>
      <c r="H330" s="2">
        <v>95.13</v>
      </c>
      <c r="I330" s="2">
        <v>2801.1</v>
      </c>
      <c r="J330" s="2">
        <v>668.78740000000005</v>
      </c>
      <c r="K330" s="2">
        <v>6216.04</v>
      </c>
      <c r="L330" s="2">
        <v>11478.5</v>
      </c>
    </row>
    <row r="331" spans="1:12" x14ac:dyDescent="0.25">
      <c r="A331" s="2">
        <f t="shared" si="15"/>
        <v>24</v>
      </c>
      <c r="B331" s="2">
        <f t="shared" si="16"/>
        <v>1</v>
      </c>
      <c r="C331" s="2">
        <f t="shared" si="17"/>
        <v>2012</v>
      </c>
      <c r="D331" s="5">
        <v>40932</v>
      </c>
      <c r="E331" s="34">
        <v>481.87970000000001</v>
      </c>
      <c r="F331" s="2">
        <v>72.05</v>
      </c>
      <c r="G331" s="2">
        <v>-0.44</v>
      </c>
      <c r="H331" s="2">
        <v>88.95</v>
      </c>
      <c r="I331" s="2">
        <v>3035.69</v>
      </c>
      <c r="J331" s="2">
        <v>668.78710000000001</v>
      </c>
      <c r="K331" s="2">
        <v>6215.93</v>
      </c>
      <c r="L331" s="2">
        <v>11478.49</v>
      </c>
    </row>
    <row r="332" spans="1:12" x14ac:dyDescent="0.25">
      <c r="A332" s="2">
        <f t="shared" si="15"/>
        <v>25</v>
      </c>
      <c r="B332" s="2">
        <f t="shared" si="16"/>
        <v>1</v>
      </c>
      <c r="C332" s="2">
        <f t="shared" si="17"/>
        <v>2012</v>
      </c>
      <c r="D332" s="5">
        <v>40933</v>
      </c>
      <c r="E332" s="34">
        <v>478.97489999999999</v>
      </c>
      <c r="F332" s="2">
        <v>71.62</v>
      </c>
      <c r="G332" s="2">
        <v>-0.43</v>
      </c>
      <c r="H332" s="2">
        <v>87.47</v>
      </c>
      <c r="I332" s="2">
        <v>2963.55</v>
      </c>
      <c r="J332" s="2">
        <v>668.78689999999995</v>
      </c>
      <c r="K332" s="2">
        <v>6215.79</v>
      </c>
      <c r="L332" s="2">
        <v>11478.49</v>
      </c>
    </row>
    <row r="333" spans="1:12" x14ac:dyDescent="0.25">
      <c r="A333" s="2">
        <f t="shared" si="15"/>
        <v>26</v>
      </c>
      <c r="B333" s="2">
        <f t="shared" si="16"/>
        <v>1</v>
      </c>
      <c r="C333" s="2">
        <f t="shared" si="17"/>
        <v>2012</v>
      </c>
      <c r="D333" s="5">
        <v>40934</v>
      </c>
      <c r="E333" s="34">
        <v>475.81180000000001</v>
      </c>
      <c r="F333" s="2">
        <v>71.150000000000006</v>
      </c>
      <c r="G333" s="2">
        <v>-0.46</v>
      </c>
      <c r="H333" s="2">
        <v>61.29</v>
      </c>
      <c r="I333" s="2">
        <v>3160.52</v>
      </c>
      <c r="J333" s="2">
        <v>668.78800000000001</v>
      </c>
      <c r="K333" s="2">
        <v>6215.63</v>
      </c>
      <c r="L333" s="2">
        <v>11478.51</v>
      </c>
    </row>
    <row r="334" spans="1:12" x14ac:dyDescent="0.25">
      <c r="A334" s="2">
        <f t="shared" si="15"/>
        <v>27</v>
      </c>
      <c r="B334" s="2">
        <f t="shared" si="16"/>
        <v>1</v>
      </c>
      <c r="C334" s="2">
        <f t="shared" si="17"/>
        <v>2012</v>
      </c>
      <c r="D334" s="5">
        <v>40935</v>
      </c>
      <c r="E334" s="34">
        <v>472.6859</v>
      </c>
      <c r="F334" s="2">
        <v>70.680000000000007</v>
      </c>
      <c r="G334" s="2">
        <v>-0.47</v>
      </c>
      <c r="H334" s="2">
        <v>85.66</v>
      </c>
      <c r="I334" s="2">
        <v>3198.57</v>
      </c>
      <c r="J334" s="2">
        <v>668.78800000000001</v>
      </c>
      <c r="K334" s="2">
        <v>6215.45</v>
      </c>
      <c r="L334" s="2">
        <v>11478.51</v>
      </c>
    </row>
    <row r="335" spans="1:12" x14ac:dyDescent="0.25">
      <c r="A335" s="2">
        <f t="shared" si="15"/>
        <v>28</v>
      </c>
      <c r="B335" s="2">
        <f t="shared" si="16"/>
        <v>1</v>
      </c>
      <c r="C335" s="2">
        <f t="shared" si="17"/>
        <v>2012</v>
      </c>
      <c r="D335" s="5">
        <v>40936</v>
      </c>
      <c r="E335" s="34">
        <v>470.03370000000001</v>
      </c>
      <c r="F335" s="2">
        <v>70.28</v>
      </c>
      <c r="G335" s="2">
        <v>-0.4</v>
      </c>
      <c r="H335" s="2">
        <v>138.32</v>
      </c>
      <c r="I335" s="2">
        <v>2796.65</v>
      </c>
      <c r="J335" s="2">
        <v>668.78800000000001</v>
      </c>
      <c r="K335" s="2">
        <v>6215.3</v>
      </c>
      <c r="L335" s="2">
        <v>11478.51</v>
      </c>
    </row>
    <row r="336" spans="1:12" x14ac:dyDescent="0.25">
      <c r="A336" s="2">
        <f t="shared" si="15"/>
        <v>29</v>
      </c>
      <c r="B336" s="2">
        <f t="shared" si="16"/>
        <v>1</v>
      </c>
      <c r="C336" s="2">
        <f t="shared" si="17"/>
        <v>2012</v>
      </c>
      <c r="D336" s="5">
        <v>40937</v>
      </c>
      <c r="E336" s="34">
        <v>467.38069999999999</v>
      </c>
      <c r="F336" s="2">
        <v>69.88</v>
      </c>
      <c r="G336" s="2">
        <v>-0.4</v>
      </c>
      <c r="H336" s="2">
        <v>104.14</v>
      </c>
      <c r="I336" s="2">
        <v>2782.2</v>
      </c>
      <c r="J336" s="2">
        <v>668.7885</v>
      </c>
      <c r="K336" s="2">
        <v>6215.14</v>
      </c>
      <c r="L336" s="2">
        <v>11478.52</v>
      </c>
    </row>
    <row r="337" spans="1:12" x14ac:dyDescent="0.25">
      <c r="A337" s="2">
        <f t="shared" si="15"/>
        <v>30</v>
      </c>
      <c r="B337" s="2">
        <f t="shared" si="16"/>
        <v>1</v>
      </c>
      <c r="C337" s="2">
        <f t="shared" si="17"/>
        <v>2012</v>
      </c>
      <c r="D337" s="5">
        <v>40938</v>
      </c>
      <c r="E337" s="34">
        <v>463.25909999999999</v>
      </c>
      <c r="F337" s="2">
        <v>69.27</v>
      </c>
      <c r="G337" s="2">
        <v>-0.62</v>
      </c>
      <c r="H337" s="2">
        <v>181.83</v>
      </c>
      <c r="I337" s="2">
        <v>4355.9799999999996</v>
      </c>
      <c r="J337" s="2">
        <v>668.78909999999996</v>
      </c>
      <c r="K337" s="2">
        <v>6214.93</v>
      </c>
      <c r="L337" s="2">
        <v>11478.54</v>
      </c>
    </row>
    <row r="338" spans="1:12" x14ac:dyDescent="0.25">
      <c r="A338" s="2">
        <f t="shared" si="15"/>
        <v>31</v>
      </c>
      <c r="B338" s="2">
        <f t="shared" si="16"/>
        <v>1</v>
      </c>
      <c r="C338" s="2">
        <f t="shared" si="17"/>
        <v>2012</v>
      </c>
      <c r="D338" s="5">
        <v>40939</v>
      </c>
      <c r="E338" s="34">
        <v>457.947</v>
      </c>
      <c r="F338" s="2">
        <v>68.47</v>
      </c>
      <c r="G338" s="2">
        <v>-0.77</v>
      </c>
      <c r="H338" s="2">
        <v>103.74</v>
      </c>
      <c r="I338" s="2">
        <v>5242.68</v>
      </c>
      <c r="J338" s="2">
        <v>668.78840000000002</v>
      </c>
      <c r="K338" s="2">
        <v>6214.7</v>
      </c>
      <c r="L338" s="2">
        <v>11478.52</v>
      </c>
    </row>
    <row r="339" spans="1:12" x14ac:dyDescent="0.25">
      <c r="A339" s="2">
        <f t="shared" si="15"/>
        <v>1</v>
      </c>
      <c r="B339" s="2">
        <f t="shared" si="16"/>
        <v>2</v>
      </c>
      <c r="C339" s="2">
        <f t="shared" si="17"/>
        <v>2012</v>
      </c>
      <c r="D339" s="5">
        <v>40940</v>
      </c>
      <c r="E339" s="34">
        <v>452.13709999999998</v>
      </c>
      <c r="F339" s="2">
        <v>67.61</v>
      </c>
      <c r="G339" s="2">
        <v>-0.84</v>
      </c>
      <c r="H339" s="2">
        <v>51.3</v>
      </c>
      <c r="I339" s="2">
        <v>5658.77</v>
      </c>
      <c r="J339" s="2">
        <v>668.7894</v>
      </c>
      <c r="K339" s="2">
        <v>6214.48</v>
      </c>
      <c r="L339" s="2">
        <v>11478.54</v>
      </c>
    </row>
    <row r="340" spans="1:12" x14ac:dyDescent="0.25">
      <c r="A340" s="2">
        <f t="shared" si="15"/>
        <v>2</v>
      </c>
      <c r="B340" s="2">
        <f t="shared" si="16"/>
        <v>2</v>
      </c>
      <c r="C340" s="2">
        <f t="shared" si="17"/>
        <v>2012</v>
      </c>
      <c r="D340" s="5">
        <v>40941</v>
      </c>
      <c r="E340" s="35">
        <v>445.65699999999998</v>
      </c>
      <c r="F340" s="2">
        <v>66.64</v>
      </c>
      <c r="G340" s="2">
        <v>-0.95</v>
      </c>
      <c r="H340" s="2">
        <v>53.94</v>
      </c>
      <c r="I340" s="2">
        <v>6410.73</v>
      </c>
      <c r="J340" s="2">
        <v>668.78920000000005</v>
      </c>
      <c r="K340" s="2">
        <v>6214.24</v>
      </c>
      <c r="L340" s="2">
        <v>11478.54</v>
      </c>
    </row>
    <row r="341" spans="1:12" x14ac:dyDescent="0.25">
      <c r="A341" s="2">
        <f t="shared" si="15"/>
        <v>3</v>
      </c>
      <c r="B341" s="2">
        <f t="shared" si="16"/>
        <v>2</v>
      </c>
      <c r="C341" s="2">
        <f t="shared" si="17"/>
        <v>2012</v>
      </c>
      <c r="D341" s="5">
        <v>40942</v>
      </c>
      <c r="E341" s="34">
        <v>438.7287</v>
      </c>
      <c r="F341" s="2">
        <v>65.599999999999994</v>
      </c>
      <c r="G341" s="2">
        <v>-1.01</v>
      </c>
      <c r="H341" s="2">
        <v>46.26</v>
      </c>
      <c r="I341" s="2">
        <v>6768.07</v>
      </c>
      <c r="J341" s="2">
        <v>668.78920000000005</v>
      </c>
      <c r="K341" s="2">
        <v>6214.02</v>
      </c>
      <c r="L341" s="2">
        <v>11478.54</v>
      </c>
    </row>
    <row r="342" spans="1:12" x14ac:dyDescent="0.25">
      <c r="A342" s="2">
        <f t="shared" si="15"/>
        <v>4</v>
      </c>
      <c r="B342" s="2">
        <f t="shared" si="16"/>
        <v>2</v>
      </c>
      <c r="C342" s="2">
        <f t="shared" si="17"/>
        <v>2012</v>
      </c>
      <c r="D342" s="5">
        <v>40943</v>
      </c>
      <c r="E342" s="34">
        <v>431.8383</v>
      </c>
      <c r="F342" s="2">
        <v>64.569999999999993</v>
      </c>
      <c r="G342" s="2">
        <v>-0.98</v>
      </c>
      <c r="H342" s="2">
        <v>74.95</v>
      </c>
      <c r="I342" s="2">
        <v>6633.7</v>
      </c>
      <c r="J342" s="2">
        <v>668.78899999999999</v>
      </c>
      <c r="K342" s="2">
        <v>6213.79</v>
      </c>
      <c r="L342" s="2">
        <v>11478.53</v>
      </c>
    </row>
    <row r="343" spans="1:12" x14ac:dyDescent="0.25">
      <c r="A343" s="2">
        <f t="shared" si="15"/>
        <v>5</v>
      </c>
      <c r="B343" s="2">
        <f t="shared" si="16"/>
        <v>2</v>
      </c>
      <c r="C343" s="2">
        <f t="shared" si="17"/>
        <v>2012</v>
      </c>
      <c r="D343" s="5">
        <v>40944</v>
      </c>
      <c r="E343" s="34">
        <v>425.48070000000001</v>
      </c>
      <c r="F343" s="2">
        <v>63.62</v>
      </c>
      <c r="G343" s="2">
        <v>-0.9</v>
      </c>
      <c r="H343" s="2">
        <v>93.33</v>
      </c>
      <c r="I343" s="2">
        <v>6129.44</v>
      </c>
      <c r="J343" s="2">
        <v>668.78880000000004</v>
      </c>
      <c r="K343" s="2">
        <v>6213.57</v>
      </c>
      <c r="L343" s="2">
        <v>11478.53</v>
      </c>
    </row>
    <row r="344" spans="1:12" x14ac:dyDescent="0.25">
      <c r="A344" s="2">
        <f t="shared" si="15"/>
        <v>6</v>
      </c>
      <c r="B344" s="2">
        <f t="shared" si="16"/>
        <v>2</v>
      </c>
      <c r="C344" s="2">
        <f t="shared" si="17"/>
        <v>2012</v>
      </c>
      <c r="D344" s="5">
        <v>40945</v>
      </c>
      <c r="E344" s="34">
        <v>418.49790000000002</v>
      </c>
      <c r="F344" s="2">
        <v>62.58</v>
      </c>
      <c r="G344" s="2">
        <v>-1.03</v>
      </c>
      <c r="H344" s="2">
        <v>67.34</v>
      </c>
      <c r="I344" s="2">
        <v>6929.82</v>
      </c>
      <c r="J344" s="2">
        <v>668.78869999999995</v>
      </c>
      <c r="K344" s="2">
        <v>6213.34</v>
      </c>
      <c r="L344" s="2">
        <v>11478.53</v>
      </c>
    </row>
    <row r="345" spans="1:12" x14ac:dyDescent="0.25">
      <c r="A345" s="2">
        <f t="shared" si="15"/>
        <v>7</v>
      </c>
      <c r="B345" s="2">
        <f t="shared" si="16"/>
        <v>2</v>
      </c>
      <c r="C345" s="2">
        <f t="shared" si="17"/>
        <v>2012</v>
      </c>
      <c r="D345" s="5">
        <v>40946</v>
      </c>
      <c r="E345" s="34">
        <v>411.3673</v>
      </c>
      <c r="F345" s="2">
        <v>61.51</v>
      </c>
      <c r="G345" s="2">
        <v>-1.04</v>
      </c>
      <c r="H345" s="2">
        <v>94.81</v>
      </c>
      <c r="I345" s="2">
        <v>7049.29</v>
      </c>
      <c r="J345" s="2">
        <v>668.78869999999995</v>
      </c>
      <c r="K345" s="2">
        <v>6213.13</v>
      </c>
      <c r="L345" s="2">
        <v>11478.53</v>
      </c>
    </row>
    <row r="346" spans="1:12" x14ac:dyDescent="0.25">
      <c r="A346" s="2">
        <f t="shared" si="15"/>
        <v>8</v>
      </c>
      <c r="B346" s="2">
        <f t="shared" si="16"/>
        <v>2</v>
      </c>
      <c r="C346" s="2">
        <f t="shared" si="17"/>
        <v>2012</v>
      </c>
      <c r="D346" s="5">
        <v>40947</v>
      </c>
      <c r="E346" s="34">
        <v>404.48129999999998</v>
      </c>
      <c r="F346" s="2">
        <v>60.48</v>
      </c>
      <c r="G346" s="2">
        <v>-0.99</v>
      </c>
      <c r="H346" s="2">
        <v>47.29</v>
      </c>
      <c r="I346" s="2">
        <v>6694.83</v>
      </c>
      <c r="J346" s="2">
        <v>668.7885</v>
      </c>
      <c r="K346" s="2">
        <v>6212.92</v>
      </c>
      <c r="L346" s="2">
        <v>11478.52</v>
      </c>
    </row>
    <row r="347" spans="1:12" x14ac:dyDescent="0.25">
      <c r="A347" s="2">
        <f t="shared" si="15"/>
        <v>9</v>
      </c>
      <c r="B347" s="2">
        <f t="shared" si="16"/>
        <v>2</v>
      </c>
      <c r="C347" s="2">
        <f t="shared" si="17"/>
        <v>2012</v>
      </c>
      <c r="D347" s="5">
        <v>40948</v>
      </c>
      <c r="E347" s="34">
        <v>397.7056</v>
      </c>
      <c r="F347" s="2">
        <v>59.47</v>
      </c>
      <c r="G347" s="2">
        <v>-1.02</v>
      </c>
      <c r="H347" s="2">
        <v>42.11</v>
      </c>
      <c r="I347" s="2">
        <v>6855.5</v>
      </c>
      <c r="J347" s="2">
        <v>668.78830000000005</v>
      </c>
      <c r="K347" s="2">
        <v>6212.72</v>
      </c>
      <c r="L347" s="2">
        <v>11478.52</v>
      </c>
    </row>
    <row r="348" spans="1:12" x14ac:dyDescent="0.25">
      <c r="A348" s="2">
        <f t="shared" si="15"/>
        <v>10</v>
      </c>
      <c r="B348" s="2">
        <f t="shared" si="16"/>
        <v>2</v>
      </c>
      <c r="C348" s="2">
        <f t="shared" si="17"/>
        <v>2012</v>
      </c>
      <c r="D348" s="5">
        <v>40949</v>
      </c>
      <c r="E348" s="34">
        <v>391.23480000000001</v>
      </c>
      <c r="F348" s="2">
        <v>58.5</v>
      </c>
      <c r="G348" s="2">
        <v>-0.95</v>
      </c>
      <c r="H348" s="2">
        <v>56.9</v>
      </c>
      <c r="I348" s="2">
        <v>6406.33</v>
      </c>
      <c r="J348" s="2">
        <v>668.78790000000004</v>
      </c>
      <c r="K348" s="2">
        <v>6212.52</v>
      </c>
      <c r="L348" s="2">
        <v>11478.51</v>
      </c>
    </row>
    <row r="349" spans="1:12" x14ac:dyDescent="0.25">
      <c r="A349" s="2">
        <f t="shared" si="15"/>
        <v>11</v>
      </c>
      <c r="B349" s="2">
        <f t="shared" si="16"/>
        <v>2</v>
      </c>
      <c r="C349" s="2">
        <f t="shared" si="17"/>
        <v>2012</v>
      </c>
      <c r="D349" s="5">
        <v>40950</v>
      </c>
      <c r="E349" s="34">
        <v>385.32380000000001</v>
      </c>
      <c r="F349" s="2">
        <v>57.62</v>
      </c>
      <c r="G349" s="2">
        <v>-0.86</v>
      </c>
      <c r="H349" s="2">
        <v>48.55</v>
      </c>
      <c r="I349" s="2">
        <v>5769.36</v>
      </c>
      <c r="J349" s="2">
        <v>668.78800000000001</v>
      </c>
      <c r="K349" s="2">
        <v>6212.33</v>
      </c>
      <c r="L349" s="2">
        <v>11478.51</v>
      </c>
    </row>
    <row r="350" spans="1:12" x14ac:dyDescent="0.25">
      <c r="A350" s="2">
        <f t="shared" si="15"/>
        <v>12</v>
      </c>
      <c r="B350" s="2">
        <f t="shared" si="16"/>
        <v>2</v>
      </c>
      <c r="C350" s="2">
        <f t="shared" si="17"/>
        <v>2012</v>
      </c>
      <c r="D350" s="5">
        <v>40951</v>
      </c>
      <c r="E350" s="34">
        <v>379.79660000000001</v>
      </c>
      <c r="F350" s="2">
        <v>56.79</v>
      </c>
      <c r="G350" s="2">
        <v>-0.83</v>
      </c>
      <c r="H350" s="2">
        <v>90.4</v>
      </c>
      <c r="I350" s="2">
        <v>5647.65</v>
      </c>
      <c r="J350" s="2">
        <v>668.78790000000004</v>
      </c>
      <c r="K350" s="2">
        <v>6212.13</v>
      </c>
      <c r="L350" s="2">
        <v>11478.51</v>
      </c>
    </row>
    <row r="351" spans="1:12" x14ac:dyDescent="0.25">
      <c r="A351" s="2">
        <f t="shared" si="15"/>
        <v>13</v>
      </c>
      <c r="B351" s="2">
        <f t="shared" si="16"/>
        <v>2</v>
      </c>
      <c r="C351" s="2">
        <f t="shared" si="17"/>
        <v>2012</v>
      </c>
      <c r="D351" s="5">
        <v>40952</v>
      </c>
      <c r="E351" s="34">
        <v>373.61869999999999</v>
      </c>
      <c r="F351" s="2">
        <v>55.87</v>
      </c>
      <c r="G351" s="2">
        <v>-0.9</v>
      </c>
      <c r="H351" s="2">
        <v>43.07</v>
      </c>
      <c r="I351" s="2">
        <v>6061.51</v>
      </c>
      <c r="J351" s="2">
        <v>668.78599999999994</v>
      </c>
      <c r="K351" s="2">
        <v>6211.91</v>
      </c>
      <c r="L351" s="2">
        <v>11478.47</v>
      </c>
    </row>
    <row r="352" spans="1:12" x14ac:dyDescent="0.25">
      <c r="A352" s="2">
        <f t="shared" si="15"/>
        <v>14</v>
      </c>
      <c r="B352" s="2">
        <f t="shared" si="16"/>
        <v>2</v>
      </c>
      <c r="C352" s="2">
        <f t="shared" si="17"/>
        <v>2012</v>
      </c>
      <c r="D352" s="5">
        <v>40953</v>
      </c>
      <c r="E352" s="34">
        <v>368.69130000000001</v>
      </c>
      <c r="F352" s="2">
        <v>55.13</v>
      </c>
      <c r="G352" s="2">
        <v>-0.73</v>
      </c>
      <c r="H352" s="2">
        <v>133.96</v>
      </c>
      <c r="I352" s="2">
        <v>5011.96</v>
      </c>
      <c r="J352" s="2">
        <v>668.78689999999995</v>
      </c>
      <c r="K352" s="2">
        <v>6211.75</v>
      </c>
      <c r="L352" s="2">
        <v>11478.49</v>
      </c>
    </row>
    <row r="353" spans="1:12" x14ac:dyDescent="0.25">
      <c r="A353" s="2">
        <f t="shared" si="15"/>
        <v>15</v>
      </c>
      <c r="B353" s="2">
        <f t="shared" si="16"/>
        <v>2</v>
      </c>
      <c r="C353" s="2">
        <f t="shared" si="17"/>
        <v>2012</v>
      </c>
      <c r="D353" s="5">
        <v>40954</v>
      </c>
      <c r="E353" s="34">
        <v>364.90359999999998</v>
      </c>
      <c r="F353" s="2">
        <v>54.56</v>
      </c>
      <c r="G353" s="2">
        <v>-0.56000000000000005</v>
      </c>
      <c r="H353" s="2">
        <v>123.54</v>
      </c>
      <c r="I353" s="2">
        <v>3854.92</v>
      </c>
      <c r="J353" s="2">
        <v>668.7867</v>
      </c>
      <c r="K353" s="2">
        <v>6211.59</v>
      </c>
      <c r="L353" s="2">
        <v>11478.49</v>
      </c>
    </row>
    <row r="354" spans="1:12" x14ac:dyDescent="0.25">
      <c r="A354" s="2">
        <f t="shared" si="15"/>
        <v>16</v>
      </c>
      <c r="B354" s="2">
        <f t="shared" si="16"/>
        <v>2</v>
      </c>
      <c r="C354" s="2">
        <f t="shared" si="17"/>
        <v>2012</v>
      </c>
      <c r="D354" s="5">
        <v>40955</v>
      </c>
      <c r="E354" s="34">
        <v>361.7319</v>
      </c>
      <c r="F354" s="2">
        <v>54.09</v>
      </c>
      <c r="G354" s="2">
        <v>-0.47</v>
      </c>
      <c r="H354" s="2">
        <v>126.38</v>
      </c>
      <c r="I354" s="2">
        <v>3282.29</v>
      </c>
      <c r="J354" s="2">
        <v>668.78650000000005</v>
      </c>
      <c r="K354" s="2">
        <v>6211.43</v>
      </c>
      <c r="L354" s="2">
        <v>11478.48</v>
      </c>
    </row>
    <row r="355" spans="1:12" x14ac:dyDescent="0.25">
      <c r="A355" s="2">
        <f t="shared" si="15"/>
        <v>17</v>
      </c>
      <c r="B355" s="2">
        <f t="shared" si="16"/>
        <v>2</v>
      </c>
      <c r="C355" s="2">
        <f t="shared" si="17"/>
        <v>2012</v>
      </c>
      <c r="D355" s="5">
        <v>40956</v>
      </c>
      <c r="E355" s="34">
        <v>359.3107</v>
      </c>
      <c r="F355" s="2">
        <v>53.73</v>
      </c>
      <c r="G355" s="2">
        <v>-0.36</v>
      </c>
      <c r="H355" s="2">
        <v>168.92</v>
      </c>
      <c r="I355" s="2">
        <v>2569.7600000000002</v>
      </c>
      <c r="J355" s="2">
        <v>668.78629999999998</v>
      </c>
      <c r="K355" s="2">
        <v>6211.28</v>
      </c>
      <c r="L355" s="2">
        <v>11478.48</v>
      </c>
    </row>
    <row r="356" spans="1:12" x14ac:dyDescent="0.25">
      <c r="A356" s="2">
        <f t="shared" si="15"/>
        <v>18</v>
      </c>
      <c r="B356" s="2">
        <f t="shared" si="16"/>
        <v>2</v>
      </c>
      <c r="C356" s="2">
        <f t="shared" si="17"/>
        <v>2012</v>
      </c>
      <c r="D356" s="5">
        <v>40957</v>
      </c>
      <c r="E356" s="34">
        <v>357.84769999999997</v>
      </c>
      <c r="F356" s="2">
        <v>53.51</v>
      </c>
      <c r="G356" s="2">
        <v>-0.22</v>
      </c>
      <c r="H356" s="2">
        <v>274.44</v>
      </c>
      <c r="I356" s="2">
        <v>1721.49</v>
      </c>
      <c r="J356" s="2">
        <v>668.78620000000001</v>
      </c>
      <c r="K356" s="2">
        <v>6211.18</v>
      </c>
      <c r="L356" s="2">
        <v>11478.48</v>
      </c>
    </row>
    <row r="357" spans="1:12" x14ac:dyDescent="0.25">
      <c r="A357" s="2">
        <f t="shared" si="15"/>
        <v>19</v>
      </c>
      <c r="B357" s="2">
        <f t="shared" si="16"/>
        <v>2</v>
      </c>
      <c r="C357" s="2">
        <f t="shared" si="17"/>
        <v>2012</v>
      </c>
      <c r="D357" s="5">
        <v>40958</v>
      </c>
      <c r="E357" s="34">
        <v>356.44319999999999</v>
      </c>
      <c r="F357" s="2">
        <v>53.3</v>
      </c>
      <c r="G357" s="2">
        <v>-0.21</v>
      </c>
      <c r="H357" s="2">
        <v>185.64</v>
      </c>
      <c r="I357" s="2">
        <v>1581.61</v>
      </c>
      <c r="J357" s="2">
        <v>668.7867</v>
      </c>
      <c r="K357" s="2">
        <v>6211.09</v>
      </c>
      <c r="L357" s="2">
        <v>11478.49</v>
      </c>
    </row>
    <row r="358" spans="1:12" x14ac:dyDescent="0.25">
      <c r="A358" s="2">
        <f t="shared" si="15"/>
        <v>20</v>
      </c>
      <c r="B358" s="2">
        <f t="shared" si="16"/>
        <v>2</v>
      </c>
      <c r="C358" s="2">
        <f t="shared" si="17"/>
        <v>2012</v>
      </c>
      <c r="D358" s="5">
        <v>40959</v>
      </c>
      <c r="E358" s="34">
        <v>353.53750000000002</v>
      </c>
      <c r="F358" s="2">
        <v>52.86</v>
      </c>
      <c r="G358" s="2">
        <v>-0.44</v>
      </c>
      <c r="H358" s="2">
        <v>174.02</v>
      </c>
      <c r="I358" s="2">
        <v>3113.53</v>
      </c>
      <c r="J358" s="2">
        <v>668.78790000000004</v>
      </c>
      <c r="K358" s="2">
        <v>6210.96</v>
      </c>
      <c r="L358" s="2">
        <v>11478.51</v>
      </c>
    </row>
    <row r="359" spans="1:12" x14ac:dyDescent="0.25">
      <c r="A359" s="2">
        <f t="shared" si="15"/>
        <v>21</v>
      </c>
      <c r="B359" s="2">
        <f t="shared" si="16"/>
        <v>2</v>
      </c>
      <c r="C359" s="2">
        <f t="shared" si="17"/>
        <v>2012</v>
      </c>
      <c r="D359" s="5">
        <v>40960</v>
      </c>
      <c r="E359" s="34">
        <v>350.93540000000002</v>
      </c>
      <c r="F359" s="2">
        <v>52.47</v>
      </c>
      <c r="G359" s="2">
        <v>-0.39</v>
      </c>
      <c r="H359" s="2">
        <v>189.63</v>
      </c>
      <c r="I359" s="2">
        <v>2784.69</v>
      </c>
      <c r="J359" s="2">
        <v>668.7876</v>
      </c>
      <c r="K359" s="2">
        <v>6210.82</v>
      </c>
      <c r="L359" s="2">
        <v>11478.5</v>
      </c>
    </row>
    <row r="360" spans="1:12" x14ac:dyDescent="0.25">
      <c r="A360" s="2">
        <f t="shared" si="15"/>
        <v>22</v>
      </c>
      <c r="B360" s="2">
        <f t="shared" si="16"/>
        <v>2</v>
      </c>
      <c r="C360" s="2">
        <f t="shared" si="17"/>
        <v>2012</v>
      </c>
      <c r="D360" s="5">
        <v>40961</v>
      </c>
      <c r="E360" s="34">
        <v>348.77440000000001</v>
      </c>
      <c r="F360" s="2">
        <v>52.15</v>
      </c>
      <c r="G360" s="2">
        <v>-0.32</v>
      </c>
      <c r="H360" s="2">
        <v>129.83000000000001</v>
      </c>
      <c r="I360" s="2">
        <v>2273.08</v>
      </c>
      <c r="J360" s="2">
        <v>668.78750000000002</v>
      </c>
      <c r="K360" s="2">
        <v>6210.69</v>
      </c>
      <c r="L360" s="2">
        <v>11478.5</v>
      </c>
    </row>
    <row r="361" spans="1:12" x14ac:dyDescent="0.25">
      <c r="A361" s="2">
        <f t="shared" si="15"/>
        <v>23</v>
      </c>
      <c r="B361" s="2">
        <f t="shared" si="16"/>
        <v>2</v>
      </c>
      <c r="C361" s="2">
        <f t="shared" si="17"/>
        <v>2012</v>
      </c>
      <c r="D361" s="5">
        <v>40962</v>
      </c>
      <c r="E361" s="34">
        <v>346.9212</v>
      </c>
      <c r="F361" s="2">
        <v>51.87</v>
      </c>
      <c r="G361" s="2">
        <v>-0.28000000000000003</v>
      </c>
      <c r="H361" s="2">
        <v>121.31</v>
      </c>
      <c r="I361" s="2">
        <v>1977.21</v>
      </c>
      <c r="J361" s="2">
        <v>668.78660000000002</v>
      </c>
      <c r="K361" s="2">
        <v>6210.6</v>
      </c>
      <c r="L361" s="2">
        <v>11478.48</v>
      </c>
    </row>
    <row r="362" spans="1:12" x14ac:dyDescent="0.25">
      <c r="A362" s="2">
        <f t="shared" si="15"/>
        <v>24</v>
      </c>
      <c r="B362" s="2">
        <f t="shared" si="16"/>
        <v>2</v>
      </c>
      <c r="C362" s="2">
        <f t="shared" si="17"/>
        <v>2012</v>
      </c>
      <c r="D362" s="5">
        <v>40963</v>
      </c>
      <c r="E362" s="34">
        <v>345.5942</v>
      </c>
      <c r="F362" s="2">
        <v>51.67</v>
      </c>
      <c r="G362" s="2">
        <v>-0.2</v>
      </c>
      <c r="H362" s="2">
        <v>146.25</v>
      </c>
      <c r="I362" s="2">
        <v>1469.01</v>
      </c>
      <c r="J362" s="2">
        <v>668.78650000000005</v>
      </c>
      <c r="K362" s="2">
        <v>6210.55</v>
      </c>
      <c r="L362" s="2">
        <v>11478.48</v>
      </c>
    </row>
    <row r="363" spans="1:12" x14ac:dyDescent="0.25">
      <c r="A363" s="2">
        <f t="shared" si="15"/>
        <v>25</v>
      </c>
      <c r="B363" s="2">
        <f t="shared" si="16"/>
        <v>2</v>
      </c>
      <c r="C363" s="2">
        <f t="shared" si="17"/>
        <v>2012</v>
      </c>
      <c r="D363" s="5">
        <v>40964</v>
      </c>
      <c r="E363" s="34">
        <v>345.0111</v>
      </c>
      <c r="F363" s="2">
        <v>51.59</v>
      </c>
      <c r="G363" s="2">
        <v>-0.09</v>
      </c>
      <c r="H363" s="2">
        <v>307.32</v>
      </c>
      <c r="I363" s="2">
        <v>890.28</v>
      </c>
      <c r="J363" s="2">
        <v>668.78639999999996</v>
      </c>
      <c r="K363" s="2">
        <v>6210.5</v>
      </c>
      <c r="L363" s="2">
        <v>11478.48</v>
      </c>
    </row>
    <row r="364" spans="1:12" x14ac:dyDescent="0.25">
      <c r="A364" s="2">
        <f t="shared" si="15"/>
        <v>26</v>
      </c>
      <c r="B364" s="2">
        <f t="shared" si="16"/>
        <v>2</v>
      </c>
      <c r="C364" s="2">
        <f t="shared" si="17"/>
        <v>2012</v>
      </c>
      <c r="D364" s="5">
        <v>40965</v>
      </c>
      <c r="E364" s="34">
        <v>344.39499999999998</v>
      </c>
      <c r="F364" s="2">
        <v>51.5</v>
      </c>
      <c r="G364" s="2">
        <v>-0.09</v>
      </c>
      <c r="H364" s="2">
        <v>321.92</v>
      </c>
      <c r="I364" s="2">
        <v>955.56</v>
      </c>
      <c r="J364" s="2">
        <v>668.78650000000005</v>
      </c>
      <c r="K364" s="2">
        <v>6210.41</v>
      </c>
      <c r="L364" s="2">
        <v>11478.48</v>
      </c>
    </row>
    <row r="365" spans="1:12" x14ac:dyDescent="0.25">
      <c r="A365" s="2">
        <f t="shared" si="15"/>
        <v>27</v>
      </c>
      <c r="B365" s="2">
        <f t="shared" si="16"/>
        <v>2</v>
      </c>
      <c r="C365" s="2">
        <f t="shared" si="17"/>
        <v>2012</v>
      </c>
      <c r="D365" s="5">
        <v>40966</v>
      </c>
      <c r="E365" s="34">
        <v>342.7079</v>
      </c>
      <c r="F365" s="2">
        <v>51.24</v>
      </c>
      <c r="G365" s="2">
        <v>-0.25</v>
      </c>
      <c r="H365" s="2">
        <v>113.84</v>
      </c>
      <c r="I365" s="2">
        <v>1780.23</v>
      </c>
      <c r="J365" s="2">
        <v>668.78790000000004</v>
      </c>
      <c r="K365" s="2">
        <v>6210.31</v>
      </c>
      <c r="L365" s="2">
        <v>11478.51</v>
      </c>
    </row>
    <row r="366" spans="1:12" x14ac:dyDescent="0.25">
      <c r="A366" s="2">
        <f t="shared" si="15"/>
        <v>28</v>
      </c>
      <c r="B366" s="2">
        <f t="shared" si="16"/>
        <v>2</v>
      </c>
      <c r="C366" s="2">
        <f t="shared" si="17"/>
        <v>2012</v>
      </c>
      <c r="D366" s="5">
        <v>40967</v>
      </c>
      <c r="E366" s="34">
        <v>340.99349999999998</v>
      </c>
      <c r="F366" s="2">
        <v>50.99</v>
      </c>
      <c r="G366" s="2">
        <v>-0.26</v>
      </c>
      <c r="H366" s="2">
        <v>98.71</v>
      </c>
      <c r="I366" s="2">
        <v>1838.77</v>
      </c>
      <c r="J366" s="2">
        <v>668.78819999999996</v>
      </c>
      <c r="K366" s="2">
        <v>6210.21</v>
      </c>
      <c r="L366" s="2">
        <v>11478.52</v>
      </c>
    </row>
    <row r="367" spans="1:12" x14ac:dyDescent="0.25">
      <c r="A367" s="2">
        <f t="shared" si="15"/>
        <v>29</v>
      </c>
      <c r="B367" s="2">
        <f t="shared" si="16"/>
        <v>2</v>
      </c>
      <c r="C367" s="2">
        <f t="shared" si="17"/>
        <v>2012</v>
      </c>
      <c r="D367" s="5">
        <v>40968</v>
      </c>
      <c r="E367" s="34">
        <v>339.38990000000001</v>
      </c>
      <c r="F367" s="2">
        <v>50.75</v>
      </c>
      <c r="G367" s="2">
        <v>-0.24</v>
      </c>
      <c r="H367" s="2">
        <v>175.72</v>
      </c>
      <c r="I367" s="2">
        <v>1779.85</v>
      </c>
      <c r="J367" s="2">
        <v>668.78769999999997</v>
      </c>
      <c r="K367" s="2">
        <v>6210.14</v>
      </c>
      <c r="L367" s="2">
        <v>11478.51</v>
      </c>
    </row>
    <row r="368" spans="1:12" x14ac:dyDescent="0.25">
      <c r="A368" s="2">
        <f t="shared" si="15"/>
        <v>1</v>
      </c>
      <c r="B368" s="2">
        <f t="shared" si="16"/>
        <v>3</v>
      </c>
      <c r="C368" s="2">
        <f t="shared" si="17"/>
        <v>2012</v>
      </c>
      <c r="D368" s="5">
        <v>40969</v>
      </c>
      <c r="E368" s="34">
        <v>338.33940000000001</v>
      </c>
      <c r="F368" s="2">
        <v>50.59</v>
      </c>
      <c r="G368" s="2">
        <v>-0.15</v>
      </c>
      <c r="H368" s="2">
        <v>162.13</v>
      </c>
      <c r="I368" s="2">
        <v>1191.77</v>
      </c>
      <c r="J368" s="2">
        <v>668.78769999999997</v>
      </c>
      <c r="K368" s="2">
        <v>6210.11</v>
      </c>
      <c r="L368" s="2">
        <v>11478.51</v>
      </c>
    </row>
    <row r="369" spans="1:12" x14ac:dyDescent="0.25">
      <c r="A369" s="2">
        <f t="shared" si="15"/>
        <v>2</v>
      </c>
      <c r="B369" s="2">
        <f t="shared" si="16"/>
        <v>3</v>
      </c>
      <c r="C369" s="2">
        <f t="shared" si="17"/>
        <v>2012</v>
      </c>
      <c r="D369" s="5">
        <v>40970</v>
      </c>
      <c r="E369" s="34">
        <v>337.5154</v>
      </c>
      <c r="F369" s="2">
        <v>50.47</v>
      </c>
      <c r="G369" s="2">
        <v>-0.12</v>
      </c>
      <c r="H369" s="2">
        <v>204.84</v>
      </c>
      <c r="I369" s="2">
        <v>1019.66</v>
      </c>
      <c r="J369" s="2">
        <v>668.78769999999997</v>
      </c>
      <c r="K369" s="2">
        <v>6210.08</v>
      </c>
      <c r="L369" s="2">
        <v>11478.51</v>
      </c>
    </row>
    <row r="370" spans="1:12" x14ac:dyDescent="0.25">
      <c r="A370" s="2">
        <f t="shared" si="15"/>
        <v>3</v>
      </c>
      <c r="B370" s="2">
        <f t="shared" si="16"/>
        <v>3</v>
      </c>
      <c r="C370" s="2">
        <f t="shared" si="17"/>
        <v>2012</v>
      </c>
      <c r="D370" s="5">
        <v>40971</v>
      </c>
      <c r="E370" s="34">
        <v>337.10640000000001</v>
      </c>
      <c r="F370" s="2">
        <v>50.41</v>
      </c>
      <c r="G370" s="2">
        <v>-0.06</v>
      </c>
      <c r="H370" s="2">
        <v>382.25</v>
      </c>
      <c r="I370" s="2">
        <v>785.98</v>
      </c>
      <c r="J370" s="2">
        <v>668.78750000000002</v>
      </c>
      <c r="K370" s="2">
        <v>6210.06</v>
      </c>
      <c r="L370" s="2">
        <v>11478.5</v>
      </c>
    </row>
    <row r="371" spans="1:12" x14ac:dyDescent="0.25">
      <c r="A371" s="2">
        <f t="shared" si="15"/>
        <v>4</v>
      </c>
      <c r="B371" s="2">
        <f t="shared" si="16"/>
        <v>3</v>
      </c>
      <c r="C371" s="2">
        <f t="shared" si="17"/>
        <v>2012</v>
      </c>
      <c r="D371" s="5">
        <v>40972</v>
      </c>
      <c r="E371" s="34">
        <v>336.56139999999999</v>
      </c>
      <c r="F371" s="2">
        <v>50.32</v>
      </c>
      <c r="G371" s="2">
        <v>-0.08</v>
      </c>
      <c r="H371" s="2">
        <v>383.46</v>
      </c>
      <c r="I371" s="2">
        <v>935.08</v>
      </c>
      <c r="J371" s="2">
        <v>668.78719999999998</v>
      </c>
      <c r="K371" s="2">
        <v>6210.03</v>
      </c>
      <c r="L371" s="2">
        <v>11478.5</v>
      </c>
    </row>
    <row r="372" spans="1:12" x14ac:dyDescent="0.25">
      <c r="A372" s="2">
        <f t="shared" si="15"/>
        <v>5</v>
      </c>
      <c r="B372" s="2">
        <f t="shared" si="16"/>
        <v>3</v>
      </c>
      <c r="C372" s="2">
        <f t="shared" si="17"/>
        <v>2012</v>
      </c>
      <c r="D372" s="5">
        <v>40973</v>
      </c>
      <c r="E372" s="34">
        <v>334.90320000000003</v>
      </c>
      <c r="F372" s="2">
        <v>50.08</v>
      </c>
      <c r="G372" s="2">
        <v>-0.25</v>
      </c>
      <c r="H372" s="2">
        <v>228.58</v>
      </c>
      <c r="I372" s="2">
        <v>1905.66</v>
      </c>
      <c r="J372" s="2">
        <v>668.78710000000001</v>
      </c>
      <c r="K372" s="2">
        <v>6209.98</v>
      </c>
      <c r="L372" s="2">
        <v>11478.49</v>
      </c>
    </row>
    <row r="373" spans="1:12" x14ac:dyDescent="0.25">
      <c r="A373" s="2">
        <f t="shared" si="15"/>
        <v>6</v>
      </c>
      <c r="B373" s="2">
        <f t="shared" si="16"/>
        <v>3</v>
      </c>
      <c r="C373" s="2">
        <f t="shared" si="17"/>
        <v>2012</v>
      </c>
      <c r="D373" s="5">
        <v>40974</v>
      </c>
      <c r="E373" s="34">
        <v>332.80619999999999</v>
      </c>
      <c r="F373" s="2">
        <v>49.76</v>
      </c>
      <c r="G373" s="2">
        <v>-0.31</v>
      </c>
      <c r="H373" s="2">
        <v>147.79</v>
      </c>
      <c r="I373" s="2">
        <v>2224.88</v>
      </c>
      <c r="J373" s="2">
        <v>668.78779999999995</v>
      </c>
      <c r="K373" s="2">
        <v>6209.89</v>
      </c>
      <c r="L373" s="2">
        <v>11478.51</v>
      </c>
    </row>
    <row r="374" spans="1:12" x14ac:dyDescent="0.25">
      <c r="A374" s="2">
        <f t="shared" si="15"/>
        <v>7</v>
      </c>
      <c r="B374" s="2">
        <f t="shared" si="16"/>
        <v>3</v>
      </c>
      <c r="C374" s="2">
        <f t="shared" si="17"/>
        <v>2012</v>
      </c>
      <c r="D374" s="5">
        <v>40975</v>
      </c>
      <c r="E374" s="34">
        <v>329.95600000000002</v>
      </c>
      <c r="F374" s="2">
        <v>49.34</v>
      </c>
      <c r="G374" s="2">
        <v>-0.43</v>
      </c>
      <c r="H374" s="2">
        <v>157.97</v>
      </c>
      <c r="I374" s="2">
        <v>3009.41</v>
      </c>
      <c r="J374" s="2">
        <v>668.7867</v>
      </c>
      <c r="K374" s="2">
        <v>6209.78</v>
      </c>
      <c r="L374" s="2">
        <v>11478.48</v>
      </c>
    </row>
    <row r="375" spans="1:12" x14ac:dyDescent="0.25">
      <c r="A375" s="2">
        <f t="shared" si="15"/>
        <v>8</v>
      </c>
      <c r="B375" s="2">
        <f t="shared" si="16"/>
        <v>3</v>
      </c>
      <c r="C375" s="2">
        <f t="shared" si="17"/>
        <v>2012</v>
      </c>
      <c r="D375" s="5">
        <v>40976</v>
      </c>
      <c r="E375" s="34">
        <v>328.31310000000002</v>
      </c>
      <c r="F375" s="2">
        <v>49.09</v>
      </c>
      <c r="G375" s="2">
        <v>-0.24</v>
      </c>
      <c r="H375" s="2">
        <v>301.93</v>
      </c>
      <c r="I375" s="2">
        <v>1934.99</v>
      </c>
      <c r="J375" s="2">
        <v>668.78579999999999</v>
      </c>
      <c r="K375" s="2">
        <v>6209.68</v>
      </c>
      <c r="L375" s="2">
        <v>11478.47</v>
      </c>
    </row>
    <row r="376" spans="1:12" x14ac:dyDescent="0.25">
      <c r="A376" s="2">
        <f t="shared" si="15"/>
        <v>9</v>
      </c>
      <c r="B376" s="2">
        <f t="shared" si="16"/>
        <v>3</v>
      </c>
      <c r="C376" s="2">
        <f t="shared" si="17"/>
        <v>2012</v>
      </c>
      <c r="D376" s="5">
        <v>40977</v>
      </c>
      <c r="E376" s="34">
        <v>327.10039999999998</v>
      </c>
      <c r="F376" s="2">
        <v>48.91</v>
      </c>
      <c r="G376" s="2">
        <v>-0.18</v>
      </c>
      <c r="H376" s="2">
        <v>149.76</v>
      </c>
      <c r="I376" s="2">
        <v>1370.26</v>
      </c>
      <c r="J376" s="2">
        <v>668.78570000000002</v>
      </c>
      <c r="K376" s="2">
        <v>6209.59</v>
      </c>
      <c r="L376" s="2">
        <v>11478.47</v>
      </c>
    </row>
    <row r="377" spans="1:12" x14ac:dyDescent="0.25">
      <c r="A377" s="2">
        <f t="shared" si="15"/>
        <v>10</v>
      </c>
      <c r="B377" s="2">
        <f t="shared" si="16"/>
        <v>3</v>
      </c>
      <c r="C377" s="2">
        <f t="shared" si="17"/>
        <v>2012</v>
      </c>
      <c r="D377" s="5">
        <v>40978</v>
      </c>
      <c r="E377" s="34">
        <v>326.5104</v>
      </c>
      <c r="F377" s="2">
        <v>48.82</v>
      </c>
      <c r="G377" s="2">
        <v>-0.09</v>
      </c>
      <c r="H377" s="2">
        <v>292.45</v>
      </c>
      <c r="I377" s="2">
        <v>863.79</v>
      </c>
      <c r="J377" s="2">
        <v>668.78579999999999</v>
      </c>
      <c r="K377" s="2">
        <v>6209.57</v>
      </c>
      <c r="L377" s="2">
        <v>11478.47</v>
      </c>
    </row>
    <row r="378" spans="1:12" x14ac:dyDescent="0.25">
      <c r="A378" s="2">
        <f t="shared" si="15"/>
        <v>11</v>
      </c>
      <c r="B378" s="2">
        <f t="shared" si="16"/>
        <v>3</v>
      </c>
      <c r="C378" s="2">
        <f t="shared" si="17"/>
        <v>2012</v>
      </c>
      <c r="D378" s="5">
        <v>40979</v>
      </c>
      <c r="E378" s="34">
        <v>326.19110000000001</v>
      </c>
      <c r="F378" s="2">
        <v>48.77</v>
      </c>
      <c r="G378" s="2">
        <v>-0.05</v>
      </c>
      <c r="H378" s="2">
        <v>410.83</v>
      </c>
      <c r="I378" s="2">
        <v>716.13</v>
      </c>
      <c r="J378" s="2">
        <v>668.78539999999998</v>
      </c>
      <c r="K378" s="2">
        <v>6209.59</v>
      </c>
      <c r="L378" s="2">
        <v>11478.46</v>
      </c>
    </row>
    <row r="379" spans="1:12" x14ac:dyDescent="0.25">
      <c r="A379" s="2">
        <f t="shared" si="15"/>
        <v>12</v>
      </c>
      <c r="B379" s="2">
        <f t="shared" si="16"/>
        <v>3</v>
      </c>
      <c r="C379" s="2">
        <f t="shared" si="17"/>
        <v>2012</v>
      </c>
      <c r="D379" s="5">
        <v>40980</v>
      </c>
      <c r="E379" s="34">
        <v>325.31240000000003</v>
      </c>
      <c r="F379" s="2">
        <v>48.64</v>
      </c>
      <c r="G379" s="2">
        <v>-0.13</v>
      </c>
      <c r="H379" s="2">
        <v>223.98</v>
      </c>
      <c r="I379" s="2">
        <v>1108.69</v>
      </c>
      <c r="J379" s="2">
        <v>668.78560000000004</v>
      </c>
      <c r="K379" s="2">
        <v>6209.62</v>
      </c>
      <c r="L379" s="2">
        <v>11478.46</v>
      </c>
    </row>
    <row r="380" spans="1:12" x14ac:dyDescent="0.25">
      <c r="A380" s="2">
        <f t="shared" si="15"/>
        <v>13</v>
      </c>
      <c r="B380" s="2">
        <f t="shared" si="16"/>
        <v>3</v>
      </c>
      <c r="C380" s="2">
        <f t="shared" si="17"/>
        <v>2012</v>
      </c>
      <c r="D380" s="5">
        <v>40981</v>
      </c>
      <c r="E380" s="34">
        <v>324.66370000000001</v>
      </c>
      <c r="F380" s="2">
        <v>48.55</v>
      </c>
      <c r="G380" s="2">
        <v>-0.1</v>
      </c>
      <c r="H380" s="2">
        <v>248.64</v>
      </c>
      <c r="I380" s="2">
        <v>908.64</v>
      </c>
      <c r="J380" s="2">
        <v>668.78610000000003</v>
      </c>
      <c r="K380" s="2">
        <v>6209.67</v>
      </c>
      <c r="L380" s="2">
        <v>11478.47</v>
      </c>
    </row>
    <row r="381" spans="1:12" x14ac:dyDescent="0.25">
      <c r="A381" s="2">
        <f t="shared" si="15"/>
        <v>14</v>
      </c>
      <c r="B381" s="2">
        <f t="shared" si="16"/>
        <v>3</v>
      </c>
      <c r="C381" s="2">
        <f t="shared" si="17"/>
        <v>2012</v>
      </c>
      <c r="D381" s="5">
        <v>40982</v>
      </c>
      <c r="E381" s="34">
        <v>324.01830000000001</v>
      </c>
      <c r="F381" s="2">
        <v>48.45</v>
      </c>
      <c r="G381" s="2">
        <v>-0.1</v>
      </c>
      <c r="H381" s="2">
        <v>265.52</v>
      </c>
      <c r="I381" s="2">
        <v>935.2</v>
      </c>
      <c r="J381" s="2">
        <v>668.78440000000001</v>
      </c>
      <c r="K381" s="2">
        <v>6209.7</v>
      </c>
      <c r="L381" s="2">
        <v>11478.44</v>
      </c>
    </row>
    <row r="382" spans="1:12" x14ac:dyDescent="0.25">
      <c r="A382" s="2">
        <f t="shared" si="15"/>
        <v>15</v>
      </c>
      <c r="B382" s="2">
        <f t="shared" si="16"/>
        <v>3</v>
      </c>
      <c r="C382" s="2">
        <f t="shared" si="17"/>
        <v>2012</v>
      </c>
      <c r="D382" s="5">
        <v>40983</v>
      </c>
      <c r="E382" s="34">
        <v>323.63299999999998</v>
      </c>
      <c r="F382" s="2">
        <v>48.39</v>
      </c>
      <c r="G382" s="2">
        <v>-0.05</v>
      </c>
      <c r="H382" s="2">
        <v>359.08</v>
      </c>
      <c r="I382" s="2">
        <v>724.98</v>
      </c>
      <c r="J382" s="2">
        <v>668.78539999999998</v>
      </c>
      <c r="K382" s="2">
        <v>6209.75</v>
      </c>
      <c r="L382" s="2">
        <v>11478.46</v>
      </c>
    </row>
    <row r="383" spans="1:12" x14ac:dyDescent="0.25">
      <c r="A383" s="2">
        <f t="shared" si="15"/>
        <v>16</v>
      </c>
      <c r="B383" s="2">
        <f t="shared" si="16"/>
        <v>3</v>
      </c>
      <c r="C383" s="2">
        <f t="shared" si="17"/>
        <v>2012</v>
      </c>
      <c r="D383" s="5">
        <v>40984</v>
      </c>
      <c r="E383" s="34">
        <v>323.57679999999999</v>
      </c>
      <c r="F383" s="2">
        <v>48.38</v>
      </c>
      <c r="G383" s="2">
        <v>-0.01</v>
      </c>
      <c r="H383" s="2">
        <v>528.53</v>
      </c>
      <c r="I383" s="2">
        <v>581.55999999999995</v>
      </c>
      <c r="J383" s="2">
        <v>668.78710000000001</v>
      </c>
      <c r="K383" s="2">
        <v>6209.76</v>
      </c>
      <c r="L383" s="2">
        <v>11478.49</v>
      </c>
    </row>
    <row r="384" spans="1:12" x14ac:dyDescent="0.25">
      <c r="A384" s="2">
        <f t="shared" si="15"/>
        <v>17</v>
      </c>
      <c r="B384" s="2">
        <f t="shared" si="16"/>
        <v>3</v>
      </c>
      <c r="C384" s="2">
        <f t="shared" si="17"/>
        <v>2012</v>
      </c>
      <c r="D384" s="5">
        <v>40985</v>
      </c>
      <c r="E384" s="34">
        <v>324.04239999999999</v>
      </c>
      <c r="F384" s="2">
        <v>48.45</v>
      </c>
      <c r="G384" s="2">
        <v>7.0000000000000007E-2</v>
      </c>
      <c r="H384" s="2">
        <v>797.83</v>
      </c>
      <c r="I384" s="2">
        <v>325.2</v>
      </c>
      <c r="J384" s="2">
        <v>668.78740000000005</v>
      </c>
      <c r="K384" s="2">
        <v>6209.71</v>
      </c>
      <c r="L384" s="2">
        <v>11478.5</v>
      </c>
    </row>
    <row r="385" spans="1:12" x14ac:dyDescent="0.25">
      <c r="A385" s="2">
        <f t="shared" si="15"/>
        <v>18</v>
      </c>
      <c r="B385" s="2">
        <f t="shared" si="16"/>
        <v>3</v>
      </c>
      <c r="C385" s="2">
        <f t="shared" si="17"/>
        <v>2012</v>
      </c>
      <c r="D385" s="5">
        <v>40986</v>
      </c>
      <c r="E385" s="34">
        <v>324.44279999999998</v>
      </c>
      <c r="F385" s="2">
        <v>48.51</v>
      </c>
      <c r="G385" s="2">
        <v>0.06</v>
      </c>
      <c r="H385" s="2">
        <v>638.89</v>
      </c>
      <c r="I385" s="2">
        <v>237.47</v>
      </c>
      <c r="J385" s="2">
        <v>668.78740000000005</v>
      </c>
      <c r="K385" s="2">
        <v>6209.66</v>
      </c>
      <c r="L385" s="2">
        <v>11478.5</v>
      </c>
    </row>
    <row r="386" spans="1:12" x14ac:dyDescent="0.25">
      <c r="A386" s="2">
        <f t="shared" ref="A386:A449" si="18">+DAY(D386)</f>
        <v>19</v>
      </c>
      <c r="B386" s="2">
        <f t="shared" ref="B386:B449" si="19">+MONTH(D386)</f>
        <v>3</v>
      </c>
      <c r="C386" s="2">
        <f t="shared" ref="C386:C449" si="20">+YEAR(D386)</f>
        <v>2012</v>
      </c>
      <c r="D386" s="5">
        <v>40987</v>
      </c>
      <c r="E386" s="34">
        <v>324.23930000000001</v>
      </c>
      <c r="F386" s="2">
        <v>48.48</v>
      </c>
      <c r="G386" s="2">
        <v>-0.04</v>
      </c>
      <c r="H386" s="2">
        <v>214.23</v>
      </c>
      <c r="I386" s="2">
        <v>461.01</v>
      </c>
      <c r="J386" s="2">
        <v>668.78599999999994</v>
      </c>
      <c r="K386" s="2">
        <v>6209.67</v>
      </c>
      <c r="L386" s="2">
        <v>11478.47</v>
      </c>
    </row>
    <row r="387" spans="1:12" x14ac:dyDescent="0.25">
      <c r="A387" s="2">
        <f t="shared" si="18"/>
        <v>20</v>
      </c>
      <c r="B387" s="2">
        <f t="shared" si="19"/>
        <v>3</v>
      </c>
      <c r="C387" s="2">
        <f t="shared" si="20"/>
        <v>2012</v>
      </c>
      <c r="D387" s="5">
        <v>40988</v>
      </c>
      <c r="E387" s="34">
        <v>324.13249999999999</v>
      </c>
      <c r="F387" s="2">
        <v>48.47</v>
      </c>
      <c r="G387" s="2">
        <v>-0.01</v>
      </c>
      <c r="H387" s="2">
        <v>355.05</v>
      </c>
      <c r="I387" s="2">
        <v>442.62</v>
      </c>
      <c r="J387" s="2">
        <v>668.78570000000002</v>
      </c>
      <c r="K387" s="2">
        <v>6209.73</v>
      </c>
      <c r="L387" s="2">
        <v>11478.46</v>
      </c>
    </row>
    <row r="388" spans="1:12" x14ac:dyDescent="0.25">
      <c r="A388" s="2">
        <f t="shared" si="18"/>
        <v>21</v>
      </c>
      <c r="B388" s="2">
        <f t="shared" si="19"/>
        <v>3</v>
      </c>
      <c r="C388" s="2">
        <f t="shared" si="20"/>
        <v>2012</v>
      </c>
      <c r="D388" s="5">
        <v>40989</v>
      </c>
      <c r="E388" s="34">
        <v>324.6028</v>
      </c>
      <c r="F388" s="2">
        <v>48.54</v>
      </c>
      <c r="G388" s="2">
        <v>7.0000000000000007E-2</v>
      </c>
      <c r="H388" s="2">
        <v>817.62</v>
      </c>
      <c r="I388" s="2">
        <v>345.75</v>
      </c>
      <c r="J388" s="2">
        <v>668.76900000000001</v>
      </c>
      <c r="K388" s="2">
        <v>6209.6</v>
      </c>
      <c r="L388" s="2">
        <v>11478.12</v>
      </c>
    </row>
    <row r="389" spans="1:12" x14ac:dyDescent="0.25">
      <c r="A389" s="2">
        <f t="shared" si="18"/>
        <v>22</v>
      </c>
      <c r="B389" s="2">
        <f t="shared" si="19"/>
        <v>3</v>
      </c>
      <c r="C389" s="2">
        <f t="shared" si="20"/>
        <v>2012</v>
      </c>
      <c r="D389" s="5">
        <v>40990</v>
      </c>
      <c r="E389" s="34">
        <v>324.88139999999999</v>
      </c>
      <c r="F389" s="2">
        <v>48.58</v>
      </c>
      <c r="G389" s="2">
        <v>0.05</v>
      </c>
      <c r="H389" s="2">
        <v>604.04999999999995</v>
      </c>
      <c r="I389" s="2">
        <v>291.5</v>
      </c>
      <c r="J389" s="2">
        <v>668.75480000000005</v>
      </c>
      <c r="K389" s="2">
        <v>6209.47</v>
      </c>
      <c r="L389" s="2">
        <v>11477.82</v>
      </c>
    </row>
    <row r="390" spans="1:12" x14ac:dyDescent="0.25">
      <c r="A390" s="2">
        <f t="shared" si="18"/>
        <v>23</v>
      </c>
      <c r="B390" s="2">
        <f t="shared" si="19"/>
        <v>3</v>
      </c>
      <c r="C390" s="2">
        <f t="shared" si="20"/>
        <v>2012</v>
      </c>
      <c r="D390" s="5">
        <v>40991</v>
      </c>
      <c r="E390" s="34">
        <v>325.46969999999999</v>
      </c>
      <c r="F390" s="2">
        <v>48.67</v>
      </c>
      <c r="G390" s="2">
        <v>0.08</v>
      </c>
      <c r="H390" s="2">
        <v>758.79</v>
      </c>
      <c r="I390" s="2">
        <v>193.97</v>
      </c>
      <c r="J390" s="2">
        <v>668.75689999999997</v>
      </c>
      <c r="K390" s="2">
        <v>6209.48</v>
      </c>
      <c r="L390" s="2">
        <v>11477.87</v>
      </c>
    </row>
    <row r="391" spans="1:12" x14ac:dyDescent="0.25">
      <c r="A391" s="2">
        <f t="shared" si="18"/>
        <v>24</v>
      </c>
      <c r="B391" s="2">
        <f t="shared" si="19"/>
        <v>3</v>
      </c>
      <c r="C391" s="2">
        <f t="shared" si="20"/>
        <v>2012</v>
      </c>
      <c r="D391" s="5">
        <v>40992</v>
      </c>
      <c r="E391" s="34">
        <v>326.38369999999998</v>
      </c>
      <c r="F391" s="2">
        <v>48.8</v>
      </c>
      <c r="G391" s="2">
        <v>0.14000000000000001</v>
      </c>
      <c r="H391" s="2">
        <v>1035.92</v>
      </c>
      <c r="I391" s="2">
        <v>106.86</v>
      </c>
      <c r="J391" s="2">
        <v>668.75630000000001</v>
      </c>
      <c r="K391" s="2">
        <v>6209.45</v>
      </c>
      <c r="L391" s="2">
        <v>11477.85</v>
      </c>
    </row>
    <row r="392" spans="1:12" x14ac:dyDescent="0.25">
      <c r="A392" s="2">
        <f t="shared" si="18"/>
        <v>25</v>
      </c>
      <c r="B392" s="2">
        <f t="shared" si="19"/>
        <v>3</v>
      </c>
      <c r="C392" s="2">
        <f t="shared" si="20"/>
        <v>2012</v>
      </c>
      <c r="D392" s="5">
        <v>40993</v>
      </c>
      <c r="E392" s="34">
        <v>327.48770000000002</v>
      </c>
      <c r="F392" s="2">
        <v>48.97</v>
      </c>
      <c r="G392" s="2">
        <v>0.16</v>
      </c>
      <c r="H392" s="2">
        <v>1155.1199999999999</v>
      </c>
      <c r="I392" s="2">
        <v>73.900000000000006</v>
      </c>
      <c r="J392" s="2">
        <v>668.7568</v>
      </c>
      <c r="K392" s="2">
        <v>6209.45</v>
      </c>
      <c r="L392" s="2">
        <v>11477.86</v>
      </c>
    </row>
    <row r="393" spans="1:12" x14ac:dyDescent="0.25">
      <c r="A393" s="2">
        <f t="shared" si="18"/>
        <v>26</v>
      </c>
      <c r="B393" s="2">
        <f t="shared" si="19"/>
        <v>3</v>
      </c>
      <c r="C393" s="2">
        <f t="shared" si="20"/>
        <v>2012</v>
      </c>
      <c r="D393" s="5">
        <v>40994</v>
      </c>
      <c r="E393" s="34">
        <v>328.00470000000001</v>
      </c>
      <c r="F393" s="2">
        <v>49.05</v>
      </c>
      <c r="G393" s="2">
        <v>7.0000000000000007E-2</v>
      </c>
      <c r="H393" s="2">
        <v>703.87</v>
      </c>
      <c r="I393" s="2">
        <v>224.41</v>
      </c>
      <c r="J393" s="2">
        <v>668.75639999999999</v>
      </c>
      <c r="K393" s="2">
        <v>6209.45</v>
      </c>
      <c r="L393" s="2">
        <v>11477.86</v>
      </c>
    </row>
    <row r="394" spans="1:12" x14ac:dyDescent="0.25">
      <c r="A394" s="2">
        <f t="shared" si="18"/>
        <v>27</v>
      </c>
      <c r="B394" s="2">
        <f t="shared" si="19"/>
        <v>3</v>
      </c>
      <c r="C394" s="2">
        <f t="shared" si="20"/>
        <v>2012</v>
      </c>
      <c r="D394" s="5">
        <v>40995</v>
      </c>
      <c r="E394" s="34">
        <v>328.44290000000001</v>
      </c>
      <c r="F394" s="2">
        <v>49.11</v>
      </c>
      <c r="G394" s="2">
        <v>7.0000000000000007E-2</v>
      </c>
      <c r="H394" s="2">
        <v>712.1</v>
      </c>
      <c r="I394" s="2">
        <v>262.48</v>
      </c>
      <c r="J394" s="2">
        <v>668.77869999999996</v>
      </c>
      <c r="K394" s="2">
        <v>6209.7</v>
      </c>
      <c r="L394" s="2">
        <v>11478.32</v>
      </c>
    </row>
    <row r="395" spans="1:12" x14ac:dyDescent="0.25">
      <c r="A395" s="2">
        <f t="shared" si="18"/>
        <v>28</v>
      </c>
      <c r="B395" s="2">
        <f t="shared" si="19"/>
        <v>3</v>
      </c>
      <c r="C395" s="2">
        <f t="shared" si="20"/>
        <v>2012</v>
      </c>
      <c r="D395" s="5">
        <v>40996</v>
      </c>
      <c r="E395" s="34">
        <v>328.97669999999999</v>
      </c>
      <c r="F395" s="2">
        <v>49.19</v>
      </c>
      <c r="G395" s="2">
        <v>0.08</v>
      </c>
      <c r="H395" s="2">
        <v>913.09</v>
      </c>
      <c r="I395" s="2">
        <v>409.5</v>
      </c>
      <c r="J395" s="2">
        <v>668.78639999999996</v>
      </c>
      <c r="K395" s="2">
        <v>6209.78</v>
      </c>
      <c r="L395" s="2">
        <v>11478.48</v>
      </c>
    </row>
    <row r="396" spans="1:12" x14ac:dyDescent="0.25">
      <c r="A396" s="2">
        <f t="shared" si="18"/>
        <v>29</v>
      </c>
      <c r="B396" s="2">
        <f t="shared" si="19"/>
        <v>3</v>
      </c>
      <c r="C396" s="2">
        <f t="shared" si="20"/>
        <v>2012</v>
      </c>
      <c r="D396" s="5">
        <v>40997</v>
      </c>
      <c r="E396" s="34">
        <v>329.60419999999999</v>
      </c>
      <c r="F396" s="2">
        <v>49.28</v>
      </c>
      <c r="G396" s="2">
        <v>0.1</v>
      </c>
      <c r="H396" s="2">
        <v>921.7</v>
      </c>
      <c r="I396" s="2">
        <v>269.8</v>
      </c>
      <c r="J396" s="2">
        <v>668.78660000000002</v>
      </c>
      <c r="K396" s="2">
        <v>6209.79</v>
      </c>
      <c r="L396" s="2">
        <v>11478.48</v>
      </c>
    </row>
    <row r="397" spans="1:12" x14ac:dyDescent="0.25">
      <c r="A397" s="2">
        <f t="shared" si="18"/>
        <v>30</v>
      </c>
      <c r="B397" s="2">
        <f t="shared" si="19"/>
        <v>3</v>
      </c>
      <c r="C397" s="2">
        <f t="shared" si="20"/>
        <v>2012</v>
      </c>
      <c r="D397" s="5">
        <v>40998</v>
      </c>
      <c r="E397" s="34">
        <v>330.43650000000002</v>
      </c>
      <c r="F397" s="2">
        <v>49.41</v>
      </c>
      <c r="G397" s="2">
        <v>0.12</v>
      </c>
      <c r="H397" s="2">
        <v>987.21</v>
      </c>
      <c r="I397" s="2">
        <v>161.43</v>
      </c>
      <c r="J397" s="2">
        <v>668.78650000000005</v>
      </c>
      <c r="K397" s="2">
        <v>6209.82</v>
      </c>
      <c r="L397" s="2">
        <v>11478.48</v>
      </c>
    </row>
    <row r="398" spans="1:12" x14ac:dyDescent="0.25">
      <c r="A398" s="2">
        <f t="shared" si="18"/>
        <v>31</v>
      </c>
      <c r="B398" s="2">
        <f t="shared" si="19"/>
        <v>3</v>
      </c>
      <c r="C398" s="2">
        <f t="shared" si="20"/>
        <v>2012</v>
      </c>
      <c r="D398" s="5">
        <v>40999</v>
      </c>
      <c r="E398" s="34">
        <v>331.27409999999998</v>
      </c>
      <c r="F398" s="2">
        <v>49.53</v>
      </c>
      <c r="G398" s="2">
        <v>0.13</v>
      </c>
      <c r="H398" s="2">
        <v>1059.8599999999999</v>
      </c>
      <c r="I398" s="2">
        <v>167.64</v>
      </c>
      <c r="J398" s="2">
        <v>668.78650000000005</v>
      </c>
      <c r="K398" s="2">
        <v>6209.87</v>
      </c>
      <c r="L398" s="2">
        <v>11478.48</v>
      </c>
    </row>
    <row r="399" spans="1:12" x14ac:dyDescent="0.25">
      <c r="A399" s="2">
        <f t="shared" si="18"/>
        <v>1</v>
      </c>
      <c r="B399" s="2">
        <f t="shared" si="19"/>
        <v>4</v>
      </c>
      <c r="C399" s="2">
        <f t="shared" si="20"/>
        <v>2012</v>
      </c>
      <c r="D399" s="5">
        <v>41000</v>
      </c>
      <c r="E399" s="34">
        <v>349.20139999999998</v>
      </c>
      <c r="F399" s="2">
        <v>44.94</v>
      </c>
      <c r="G399" s="2">
        <v>-0.65</v>
      </c>
      <c r="H399" s="2">
        <v>664.28</v>
      </c>
      <c r="I399" s="2">
        <v>5742.41</v>
      </c>
      <c r="J399" s="2">
        <v>776.96889999999996</v>
      </c>
      <c r="K399" s="2">
        <v>7194.21</v>
      </c>
      <c r="L399" s="2">
        <v>13424.49</v>
      </c>
    </row>
    <row r="400" spans="1:12" x14ac:dyDescent="0.25">
      <c r="A400" s="2">
        <f t="shared" si="18"/>
        <v>2</v>
      </c>
      <c r="B400" s="2">
        <f t="shared" si="19"/>
        <v>4</v>
      </c>
      <c r="C400" s="2">
        <f t="shared" si="20"/>
        <v>2012</v>
      </c>
      <c r="D400" s="5">
        <v>41001</v>
      </c>
      <c r="E400" s="34">
        <v>349.47359999999998</v>
      </c>
      <c r="F400" s="2">
        <v>44.98</v>
      </c>
      <c r="G400" s="2">
        <v>0.03</v>
      </c>
      <c r="H400" s="2">
        <v>842.21</v>
      </c>
      <c r="I400" s="2">
        <v>587.62</v>
      </c>
      <c r="J400" s="2">
        <v>776.96900000000005</v>
      </c>
      <c r="K400" s="2">
        <v>7194.3</v>
      </c>
      <c r="L400" s="2">
        <v>13424.5</v>
      </c>
    </row>
    <row r="401" spans="1:12" x14ac:dyDescent="0.25">
      <c r="A401" s="2">
        <f t="shared" si="18"/>
        <v>3</v>
      </c>
      <c r="B401" s="2">
        <f t="shared" si="19"/>
        <v>4</v>
      </c>
      <c r="C401" s="2">
        <f t="shared" si="20"/>
        <v>2012</v>
      </c>
      <c r="D401" s="5">
        <v>41002</v>
      </c>
      <c r="E401" s="34">
        <v>350.1696</v>
      </c>
      <c r="F401" s="2">
        <v>45.07</v>
      </c>
      <c r="G401" s="2">
        <v>0.09</v>
      </c>
      <c r="H401" s="2">
        <v>1073.3699999999999</v>
      </c>
      <c r="I401" s="2">
        <v>374.33</v>
      </c>
      <c r="J401" s="2">
        <v>776.96799999999996</v>
      </c>
      <c r="K401" s="2">
        <v>7194.34</v>
      </c>
      <c r="L401" s="2">
        <v>13424.48</v>
      </c>
    </row>
    <row r="402" spans="1:12" x14ac:dyDescent="0.25">
      <c r="A402" s="2">
        <f t="shared" si="18"/>
        <v>4</v>
      </c>
      <c r="B402" s="2">
        <f t="shared" si="19"/>
        <v>4</v>
      </c>
      <c r="C402" s="2">
        <f t="shared" si="20"/>
        <v>2012</v>
      </c>
      <c r="D402" s="5">
        <v>41003</v>
      </c>
      <c r="E402" s="34">
        <v>351.04309999999998</v>
      </c>
      <c r="F402" s="2">
        <v>45.15</v>
      </c>
      <c r="G402" s="2">
        <v>0.11</v>
      </c>
      <c r="H402" s="2">
        <v>1274.43</v>
      </c>
      <c r="I402" s="2">
        <v>384.4</v>
      </c>
      <c r="J402" s="2">
        <v>777.45309999999995</v>
      </c>
      <c r="K402" s="2">
        <v>7189.68</v>
      </c>
      <c r="L402" s="2">
        <v>13454.4</v>
      </c>
    </row>
    <row r="403" spans="1:12" x14ac:dyDescent="0.25">
      <c r="A403" s="2">
        <f t="shared" si="18"/>
        <v>5</v>
      </c>
      <c r="B403" s="2">
        <f t="shared" si="19"/>
        <v>4</v>
      </c>
      <c r="C403" s="2">
        <f t="shared" si="20"/>
        <v>2012</v>
      </c>
      <c r="D403" s="5">
        <v>41004</v>
      </c>
      <c r="E403" s="34">
        <v>351.86279999999999</v>
      </c>
      <c r="F403" s="2">
        <v>45.25</v>
      </c>
      <c r="G403" s="2">
        <v>0.11</v>
      </c>
      <c r="H403" s="2">
        <v>1161.71</v>
      </c>
      <c r="I403" s="2">
        <v>335.82</v>
      </c>
      <c r="J403" s="2">
        <v>777.60029999999995</v>
      </c>
      <c r="K403" s="2">
        <v>7191.68</v>
      </c>
      <c r="L403" s="2">
        <v>13457.33</v>
      </c>
    </row>
    <row r="404" spans="1:12" x14ac:dyDescent="0.25">
      <c r="A404" s="2">
        <f t="shared" si="18"/>
        <v>6</v>
      </c>
      <c r="B404" s="2">
        <f t="shared" si="19"/>
        <v>4</v>
      </c>
      <c r="C404" s="2">
        <f t="shared" si="20"/>
        <v>2012</v>
      </c>
      <c r="D404" s="5">
        <v>41005</v>
      </c>
      <c r="E404" s="34">
        <v>353.14069999999998</v>
      </c>
      <c r="F404" s="2">
        <v>45.41</v>
      </c>
      <c r="G404" s="2">
        <v>0.16</v>
      </c>
      <c r="H404" s="2">
        <v>1516.15</v>
      </c>
      <c r="I404" s="2">
        <v>253.79</v>
      </c>
      <c r="J404" s="2">
        <v>777.60080000000005</v>
      </c>
      <c r="K404" s="2">
        <v>7191.74</v>
      </c>
      <c r="L404" s="2">
        <v>13457.34</v>
      </c>
    </row>
    <row r="405" spans="1:12" x14ac:dyDescent="0.25">
      <c r="A405" s="2">
        <f t="shared" si="18"/>
        <v>7</v>
      </c>
      <c r="B405" s="2">
        <f t="shared" si="19"/>
        <v>4</v>
      </c>
      <c r="C405" s="2">
        <f t="shared" si="20"/>
        <v>2012</v>
      </c>
      <c r="D405" s="5">
        <v>41006</v>
      </c>
      <c r="E405" s="34">
        <v>354.49900000000002</v>
      </c>
      <c r="F405" s="2">
        <v>45.59</v>
      </c>
      <c r="G405" s="2">
        <v>0.17</v>
      </c>
      <c r="H405" s="2">
        <v>1595.69</v>
      </c>
      <c r="I405" s="2">
        <v>252.34</v>
      </c>
      <c r="J405" s="2">
        <v>777.60109999999997</v>
      </c>
      <c r="K405" s="2">
        <v>7191.82</v>
      </c>
      <c r="L405" s="2">
        <v>13457.34</v>
      </c>
    </row>
    <row r="406" spans="1:12" x14ac:dyDescent="0.25">
      <c r="A406" s="2">
        <f t="shared" si="18"/>
        <v>8</v>
      </c>
      <c r="B406" s="2">
        <f t="shared" si="19"/>
        <v>4</v>
      </c>
      <c r="C406" s="2">
        <f t="shared" si="20"/>
        <v>2012</v>
      </c>
      <c r="D406" s="5">
        <v>41007</v>
      </c>
      <c r="E406" s="34">
        <v>355.69220000000001</v>
      </c>
      <c r="F406" s="2">
        <v>45.74</v>
      </c>
      <c r="G406" s="2">
        <v>0.15</v>
      </c>
      <c r="H406" s="2">
        <v>1523.75</v>
      </c>
      <c r="I406" s="2">
        <v>330.68</v>
      </c>
      <c r="J406" s="2">
        <v>777.60109999999997</v>
      </c>
      <c r="K406" s="2">
        <v>7191.92</v>
      </c>
      <c r="L406" s="2">
        <v>13457.34</v>
      </c>
    </row>
    <row r="407" spans="1:12" x14ac:dyDescent="0.25">
      <c r="A407" s="2">
        <f t="shared" si="18"/>
        <v>9</v>
      </c>
      <c r="B407" s="2">
        <f t="shared" si="19"/>
        <v>4</v>
      </c>
      <c r="C407" s="2">
        <f t="shared" si="20"/>
        <v>2012</v>
      </c>
      <c r="D407" s="5">
        <v>41008</v>
      </c>
      <c r="E407" s="34">
        <v>356.67180000000002</v>
      </c>
      <c r="F407" s="2">
        <v>45.87</v>
      </c>
      <c r="G407" s="2">
        <v>0.13</v>
      </c>
      <c r="H407" s="2">
        <v>1286.03</v>
      </c>
      <c r="I407" s="2">
        <v>307.93</v>
      </c>
      <c r="J407" s="2">
        <v>777.60109999999997</v>
      </c>
      <c r="K407" s="2">
        <v>7192</v>
      </c>
      <c r="L407" s="2">
        <v>13457.35</v>
      </c>
    </row>
    <row r="408" spans="1:12" x14ac:dyDescent="0.25">
      <c r="A408" s="2">
        <f t="shared" si="18"/>
        <v>10</v>
      </c>
      <c r="B408" s="2">
        <f t="shared" si="19"/>
        <v>4</v>
      </c>
      <c r="C408" s="2">
        <f t="shared" si="20"/>
        <v>2012</v>
      </c>
      <c r="D408" s="5">
        <v>41009</v>
      </c>
      <c r="E408" s="34">
        <v>357.09210000000002</v>
      </c>
      <c r="F408" s="2">
        <v>45.92</v>
      </c>
      <c r="G408" s="2">
        <v>0.06</v>
      </c>
      <c r="H408" s="2">
        <v>852.88</v>
      </c>
      <c r="I408" s="2">
        <v>411.24</v>
      </c>
      <c r="J408" s="2">
        <v>777.57100000000003</v>
      </c>
      <c r="K408" s="2">
        <v>7191.74</v>
      </c>
      <c r="L408" s="2">
        <v>13456.72</v>
      </c>
    </row>
    <row r="409" spans="1:12" x14ac:dyDescent="0.25">
      <c r="A409" s="2">
        <f t="shared" si="18"/>
        <v>11</v>
      </c>
      <c r="B409" s="2">
        <f t="shared" si="19"/>
        <v>4</v>
      </c>
      <c r="C409" s="2">
        <f t="shared" si="20"/>
        <v>2012</v>
      </c>
      <c r="D409" s="5">
        <v>41010</v>
      </c>
      <c r="E409" s="34">
        <v>357.16579999999999</v>
      </c>
      <c r="F409" s="2">
        <v>45.93</v>
      </c>
      <c r="G409" s="2">
        <v>0.01</v>
      </c>
      <c r="H409" s="2">
        <v>593.19000000000005</v>
      </c>
      <c r="I409" s="2">
        <v>482.49</v>
      </c>
      <c r="J409" s="2">
        <v>777.56590000000006</v>
      </c>
      <c r="K409" s="2">
        <v>7191.72</v>
      </c>
      <c r="L409" s="2">
        <v>13456.61</v>
      </c>
    </row>
    <row r="410" spans="1:12" x14ac:dyDescent="0.25">
      <c r="A410" s="2">
        <f t="shared" si="18"/>
        <v>12</v>
      </c>
      <c r="B410" s="2">
        <f t="shared" si="19"/>
        <v>4</v>
      </c>
      <c r="C410" s="2">
        <f t="shared" si="20"/>
        <v>2012</v>
      </c>
      <c r="D410" s="5">
        <v>41011</v>
      </c>
      <c r="E410" s="34">
        <v>357.56420000000003</v>
      </c>
      <c r="F410" s="2">
        <v>45.98</v>
      </c>
      <c r="G410" s="2">
        <v>0.06</v>
      </c>
      <c r="H410" s="2">
        <v>946.01</v>
      </c>
      <c r="I410" s="2">
        <v>512.77</v>
      </c>
      <c r="J410" s="2">
        <v>777.56809999999996</v>
      </c>
      <c r="K410" s="2">
        <v>7191.78</v>
      </c>
      <c r="L410" s="2">
        <v>13456.66</v>
      </c>
    </row>
    <row r="411" spans="1:12" x14ac:dyDescent="0.25">
      <c r="A411" s="2">
        <f t="shared" si="18"/>
        <v>13</v>
      </c>
      <c r="B411" s="2">
        <f t="shared" si="19"/>
        <v>4</v>
      </c>
      <c r="C411" s="2">
        <f t="shared" si="20"/>
        <v>2012</v>
      </c>
      <c r="D411" s="5">
        <v>41012</v>
      </c>
      <c r="E411" s="34">
        <v>358.03989999999999</v>
      </c>
      <c r="F411" s="2">
        <v>46.05</v>
      </c>
      <c r="G411" s="2">
        <v>0.06</v>
      </c>
      <c r="H411" s="2">
        <v>1003.22</v>
      </c>
      <c r="I411" s="2">
        <v>504.2</v>
      </c>
      <c r="J411" s="2">
        <v>777.56669999999997</v>
      </c>
      <c r="K411" s="2">
        <v>7191.78</v>
      </c>
      <c r="L411" s="2">
        <v>13456.63</v>
      </c>
    </row>
    <row r="412" spans="1:12" x14ac:dyDescent="0.25">
      <c r="A412" s="2">
        <f t="shared" si="18"/>
        <v>14</v>
      </c>
      <c r="B412" s="2">
        <f t="shared" si="19"/>
        <v>4</v>
      </c>
      <c r="C412" s="2">
        <f t="shared" si="20"/>
        <v>2012</v>
      </c>
      <c r="D412" s="5">
        <v>41013</v>
      </c>
      <c r="E412" s="34">
        <v>359.01979999999998</v>
      </c>
      <c r="F412" s="2">
        <v>46.17</v>
      </c>
      <c r="G412" s="2">
        <v>0.14000000000000001</v>
      </c>
      <c r="H412" s="2">
        <v>1288.21</v>
      </c>
      <c r="I412" s="2">
        <v>222.88</v>
      </c>
      <c r="J412" s="2">
        <v>777.56669999999997</v>
      </c>
      <c r="K412" s="2">
        <v>7191.77</v>
      </c>
      <c r="L412" s="2">
        <v>13456.63</v>
      </c>
    </row>
    <row r="413" spans="1:12" x14ac:dyDescent="0.25">
      <c r="A413" s="2">
        <f t="shared" si="18"/>
        <v>15</v>
      </c>
      <c r="B413" s="2">
        <f t="shared" si="19"/>
        <v>4</v>
      </c>
      <c r="C413" s="2">
        <f t="shared" si="20"/>
        <v>2012</v>
      </c>
      <c r="D413" s="5">
        <v>41014</v>
      </c>
      <c r="E413" s="34">
        <v>360.0247</v>
      </c>
      <c r="F413" s="2">
        <v>46.3</v>
      </c>
      <c r="G413" s="2">
        <v>0.13</v>
      </c>
      <c r="H413" s="2">
        <v>1241.06</v>
      </c>
      <c r="I413" s="2">
        <v>249.32</v>
      </c>
      <c r="J413" s="2">
        <v>777.58360000000005</v>
      </c>
      <c r="K413" s="2">
        <v>7191.92</v>
      </c>
      <c r="L413" s="2">
        <v>13456.98</v>
      </c>
    </row>
    <row r="414" spans="1:12" x14ac:dyDescent="0.25">
      <c r="A414" s="2">
        <f t="shared" si="18"/>
        <v>16</v>
      </c>
      <c r="B414" s="2">
        <f t="shared" si="19"/>
        <v>4</v>
      </c>
      <c r="C414" s="2">
        <f t="shared" si="20"/>
        <v>2012</v>
      </c>
      <c r="D414" s="5">
        <v>41015</v>
      </c>
      <c r="E414" s="34">
        <v>360.06880000000001</v>
      </c>
      <c r="F414" s="2">
        <v>46.31</v>
      </c>
      <c r="G414" s="2">
        <v>-0.01</v>
      </c>
      <c r="H414" s="2">
        <v>870.74</v>
      </c>
      <c r="I414" s="2">
        <v>928</v>
      </c>
      <c r="J414" s="2">
        <v>777.58410000000003</v>
      </c>
      <c r="K414" s="2">
        <v>7191.91</v>
      </c>
      <c r="L414" s="2">
        <v>13456.99</v>
      </c>
    </row>
    <row r="415" spans="1:12" x14ac:dyDescent="0.25">
      <c r="A415" s="2">
        <f t="shared" si="18"/>
        <v>17</v>
      </c>
      <c r="B415" s="2">
        <f t="shared" si="19"/>
        <v>4</v>
      </c>
      <c r="C415" s="2">
        <f t="shared" si="20"/>
        <v>2012</v>
      </c>
      <c r="D415" s="5">
        <v>41016</v>
      </c>
      <c r="E415" s="34">
        <v>359.91570000000002</v>
      </c>
      <c r="F415" s="2">
        <v>46.29</v>
      </c>
      <c r="G415" s="2">
        <v>-0.02</v>
      </c>
      <c r="H415" s="2">
        <v>1002.61</v>
      </c>
      <c r="I415" s="2">
        <v>1144.8900000000001</v>
      </c>
      <c r="J415" s="2">
        <v>777.58420000000001</v>
      </c>
      <c r="K415" s="2">
        <v>7191.9</v>
      </c>
      <c r="L415" s="2">
        <v>13456.99</v>
      </c>
    </row>
    <row r="416" spans="1:12" x14ac:dyDescent="0.25">
      <c r="A416" s="2">
        <f t="shared" si="18"/>
        <v>18</v>
      </c>
      <c r="B416" s="2">
        <f t="shared" si="19"/>
        <v>4</v>
      </c>
      <c r="C416" s="2">
        <f t="shared" si="20"/>
        <v>2012</v>
      </c>
      <c r="D416" s="5">
        <v>41017</v>
      </c>
      <c r="E416" s="34">
        <v>359.78989999999999</v>
      </c>
      <c r="F416" s="2">
        <v>46.27</v>
      </c>
      <c r="G416" s="2">
        <v>-0.01</v>
      </c>
      <c r="H416" s="2">
        <v>947.37</v>
      </c>
      <c r="I416" s="2">
        <v>1057.22</v>
      </c>
      <c r="J416" s="2">
        <v>777.58339999999998</v>
      </c>
      <c r="K416" s="2">
        <v>7191.88</v>
      </c>
      <c r="L416" s="2">
        <v>13456.98</v>
      </c>
    </row>
    <row r="417" spans="1:12" x14ac:dyDescent="0.25">
      <c r="A417" s="2">
        <f t="shared" si="18"/>
        <v>19</v>
      </c>
      <c r="B417" s="2">
        <f t="shared" si="19"/>
        <v>4</v>
      </c>
      <c r="C417" s="2">
        <f t="shared" si="20"/>
        <v>2012</v>
      </c>
      <c r="D417" s="5">
        <v>41018</v>
      </c>
      <c r="E417" s="34">
        <v>359.75830000000002</v>
      </c>
      <c r="F417" s="2">
        <v>46.27</v>
      </c>
      <c r="G417" s="2">
        <v>0</v>
      </c>
      <c r="H417" s="2">
        <v>948.27</v>
      </c>
      <c r="I417" s="2">
        <v>962.11</v>
      </c>
      <c r="J417" s="2">
        <v>777.58309999999994</v>
      </c>
      <c r="K417" s="2">
        <v>7191.86</v>
      </c>
      <c r="L417" s="2">
        <v>13456.97</v>
      </c>
    </row>
    <row r="418" spans="1:12" x14ac:dyDescent="0.25">
      <c r="A418" s="2">
        <f t="shared" si="18"/>
        <v>20</v>
      </c>
      <c r="B418" s="2">
        <f t="shared" si="19"/>
        <v>4</v>
      </c>
      <c r="C418" s="2">
        <f t="shared" si="20"/>
        <v>2012</v>
      </c>
      <c r="D418" s="5">
        <v>41019</v>
      </c>
      <c r="E418" s="34">
        <v>360.16160000000002</v>
      </c>
      <c r="F418" s="2">
        <v>46.32</v>
      </c>
      <c r="G418" s="2">
        <v>0.06</v>
      </c>
      <c r="H418" s="2">
        <v>1169.56</v>
      </c>
      <c r="I418" s="2">
        <v>697.84</v>
      </c>
      <c r="J418" s="2">
        <v>777.58339999999998</v>
      </c>
      <c r="K418" s="2">
        <v>7191.85</v>
      </c>
      <c r="L418" s="2">
        <v>13456.98</v>
      </c>
    </row>
    <row r="419" spans="1:12" x14ac:dyDescent="0.25">
      <c r="A419" s="2">
        <f t="shared" si="18"/>
        <v>21</v>
      </c>
      <c r="B419" s="2">
        <f t="shared" si="19"/>
        <v>4</v>
      </c>
      <c r="C419" s="2">
        <f t="shared" si="20"/>
        <v>2012</v>
      </c>
      <c r="D419" s="5">
        <v>41020</v>
      </c>
      <c r="E419" s="34">
        <v>361.34190000000001</v>
      </c>
      <c r="F419" s="2">
        <v>46.47</v>
      </c>
      <c r="G419" s="2">
        <v>0.16</v>
      </c>
      <c r="H419" s="2">
        <v>1624.18</v>
      </c>
      <c r="I419" s="2">
        <v>375.38</v>
      </c>
      <c r="J419" s="2">
        <v>777.58389999999997</v>
      </c>
      <c r="K419" s="2">
        <v>7191.84</v>
      </c>
      <c r="L419" s="2">
        <v>13456.99</v>
      </c>
    </row>
    <row r="420" spans="1:12" x14ac:dyDescent="0.25">
      <c r="A420" s="2">
        <f t="shared" si="18"/>
        <v>22</v>
      </c>
      <c r="B420" s="2">
        <f t="shared" si="19"/>
        <v>4</v>
      </c>
      <c r="C420" s="2">
        <f t="shared" si="20"/>
        <v>2012</v>
      </c>
      <c r="D420" s="5">
        <v>41021</v>
      </c>
      <c r="E420" s="34">
        <v>362.75209999999998</v>
      </c>
      <c r="F420" s="2">
        <v>46.65</v>
      </c>
      <c r="G420" s="2">
        <v>0.18</v>
      </c>
      <c r="H420" s="2">
        <v>1739.15</v>
      </c>
      <c r="I420" s="2">
        <v>321.37</v>
      </c>
      <c r="J420" s="2">
        <v>777.58420000000001</v>
      </c>
      <c r="K420" s="2">
        <v>7191.81</v>
      </c>
      <c r="L420" s="2">
        <v>13456.99</v>
      </c>
    </row>
    <row r="421" spans="1:12" x14ac:dyDescent="0.25">
      <c r="A421" s="2">
        <f t="shared" si="18"/>
        <v>23</v>
      </c>
      <c r="B421" s="2">
        <f t="shared" si="19"/>
        <v>4</v>
      </c>
      <c r="C421" s="2">
        <f t="shared" si="20"/>
        <v>2012</v>
      </c>
      <c r="D421" s="5">
        <v>41022</v>
      </c>
      <c r="E421" s="34">
        <v>363.60059999999999</v>
      </c>
      <c r="F421" s="2">
        <v>46.76</v>
      </c>
      <c r="G421" s="2">
        <v>0.1</v>
      </c>
      <c r="H421" s="2">
        <v>1419.67</v>
      </c>
      <c r="I421" s="2">
        <v>670.94</v>
      </c>
      <c r="J421" s="2">
        <v>777.58479999999997</v>
      </c>
      <c r="K421" s="2">
        <v>7191.8</v>
      </c>
      <c r="L421" s="2">
        <v>13457.01</v>
      </c>
    </row>
    <row r="422" spans="1:12" x14ac:dyDescent="0.25">
      <c r="A422" s="2">
        <f t="shared" si="18"/>
        <v>24</v>
      </c>
      <c r="B422" s="2">
        <f t="shared" si="19"/>
        <v>4</v>
      </c>
      <c r="C422" s="2">
        <f t="shared" si="20"/>
        <v>2012</v>
      </c>
      <c r="D422" s="5">
        <v>41023</v>
      </c>
      <c r="E422" s="34">
        <v>364.43650000000002</v>
      </c>
      <c r="F422" s="2">
        <v>46.87</v>
      </c>
      <c r="G422" s="2">
        <v>0.11</v>
      </c>
      <c r="H422" s="2">
        <v>1339.36</v>
      </c>
      <c r="I422" s="2">
        <v>513.41</v>
      </c>
      <c r="J422" s="2">
        <v>777.58630000000005</v>
      </c>
      <c r="K422" s="2">
        <v>7191.8</v>
      </c>
      <c r="L422" s="2">
        <v>13457.04</v>
      </c>
    </row>
    <row r="423" spans="1:12" x14ac:dyDescent="0.25">
      <c r="A423" s="2">
        <f t="shared" si="18"/>
        <v>25</v>
      </c>
      <c r="B423" s="2">
        <f t="shared" si="19"/>
        <v>4</v>
      </c>
      <c r="C423" s="2">
        <f t="shared" si="20"/>
        <v>2012</v>
      </c>
      <c r="D423" s="5">
        <v>41024</v>
      </c>
      <c r="E423" s="34">
        <v>365.798</v>
      </c>
      <c r="F423" s="2">
        <v>47.04</v>
      </c>
      <c r="G423" s="2">
        <v>0.18</v>
      </c>
      <c r="H423" s="2">
        <v>1787.33</v>
      </c>
      <c r="I423" s="2">
        <v>421.96</v>
      </c>
      <c r="J423" s="2">
        <v>777.58770000000004</v>
      </c>
      <c r="K423" s="2">
        <v>7191.79</v>
      </c>
      <c r="L423" s="2">
        <v>13457.07</v>
      </c>
    </row>
    <row r="424" spans="1:12" x14ac:dyDescent="0.25">
      <c r="A424" s="2">
        <f t="shared" si="18"/>
        <v>26</v>
      </c>
      <c r="B424" s="2">
        <f t="shared" si="19"/>
        <v>4</v>
      </c>
      <c r="C424" s="2">
        <f t="shared" si="20"/>
        <v>2012</v>
      </c>
      <c r="D424" s="5">
        <v>41025</v>
      </c>
      <c r="E424" s="34">
        <v>367.14159999999998</v>
      </c>
      <c r="F424" s="2">
        <v>47.22</v>
      </c>
      <c r="G424" s="2">
        <v>0.17</v>
      </c>
      <c r="H424" s="2">
        <v>1624.86</v>
      </c>
      <c r="I424" s="2">
        <v>285.77999999999997</v>
      </c>
      <c r="J424" s="2">
        <v>777.58810000000005</v>
      </c>
      <c r="K424" s="2">
        <v>7191.77</v>
      </c>
      <c r="L424" s="2">
        <v>13457.08</v>
      </c>
    </row>
    <row r="425" spans="1:12" x14ac:dyDescent="0.25">
      <c r="A425" s="2">
        <f t="shared" si="18"/>
        <v>27</v>
      </c>
      <c r="B425" s="2">
        <f t="shared" si="19"/>
        <v>4</v>
      </c>
      <c r="C425" s="2">
        <f t="shared" si="20"/>
        <v>2012</v>
      </c>
      <c r="D425" s="5">
        <v>41026</v>
      </c>
      <c r="E425" s="34">
        <v>368.80340000000001</v>
      </c>
      <c r="F425" s="2">
        <v>47.43</v>
      </c>
      <c r="G425" s="2">
        <v>0.22</v>
      </c>
      <c r="H425" s="2">
        <v>1955.53</v>
      </c>
      <c r="I425" s="2">
        <v>239.77</v>
      </c>
      <c r="J425" s="2">
        <v>777.58879999999999</v>
      </c>
      <c r="K425" s="2">
        <v>7191.75</v>
      </c>
      <c r="L425" s="2">
        <v>13457.09</v>
      </c>
    </row>
    <row r="426" spans="1:12" x14ac:dyDescent="0.25">
      <c r="A426" s="2">
        <f t="shared" si="18"/>
        <v>28</v>
      </c>
      <c r="B426" s="2">
        <f t="shared" si="19"/>
        <v>4</v>
      </c>
      <c r="C426" s="2">
        <f t="shared" si="20"/>
        <v>2012</v>
      </c>
      <c r="D426" s="5">
        <v>41027</v>
      </c>
      <c r="E426" s="34">
        <v>371.35199999999998</v>
      </c>
      <c r="F426" s="2">
        <v>47.76</v>
      </c>
      <c r="G426" s="2">
        <v>0.34</v>
      </c>
      <c r="H426" s="2">
        <v>2783.88</v>
      </c>
      <c r="I426" s="2">
        <v>152.13</v>
      </c>
      <c r="J426" s="2">
        <v>777.58550000000002</v>
      </c>
      <c r="K426" s="2">
        <v>7191.66</v>
      </c>
      <c r="L426" s="2">
        <v>13457.02</v>
      </c>
    </row>
    <row r="427" spans="1:12" x14ac:dyDescent="0.25">
      <c r="A427" s="2">
        <f t="shared" si="18"/>
        <v>29</v>
      </c>
      <c r="B427" s="2">
        <f t="shared" si="19"/>
        <v>4</v>
      </c>
      <c r="C427" s="2">
        <f t="shared" si="20"/>
        <v>2012</v>
      </c>
      <c r="D427" s="5">
        <v>41028</v>
      </c>
      <c r="E427" s="34">
        <v>374.19119999999998</v>
      </c>
      <c r="F427" s="2">
        <v>48.12</v>
      </c>
      <c r="G427" s="2">
        <v>0.37</v>
      </c>
      <c r="H427" s="2">
        <v>2952.96</v>
      </c>
      <c r="I427" s="2">
        <v>87.19</v>
      </c>
      <c r="J427" s="2">
        <v>777.58010000000002</v>
      </c>
      <c r="K427" s="2">
        <v>7191.54</v>
      </c>
      <c r="L427" s="2">
        <v>13456.91</v>
      </c>
    </row>
    <row r="428" spans="1:12" x14ac:dyDescent="0.25">
      <c r="A428" s="2">
        <f t="shared" si="18"/>
        <v>30</v>
      </c>
      <c r="B428" s="2">
        <f t="shared" si="19"/>
        <v>4</v>
      </c>
      <c r="C428" s="2">
        <f t="shared" si="20"/>
        <v>2012</v>
      </c>
      <c r="D428" s="5">
        <v>41029</v>
      </c>
      <c r="E428" s="34">
        <v>376.20089999999999</v>
      </c>
      <c r="F428" s="2">
        <v>48.38</v>
      </c>
      <c r="G428" s="2">
        <v>0.33</v>
      </c>
      <c r="H428" s="2">
        <v>2635.54</v>
      </c>
      <c r="I428" s="2">
        <v>79.11</v>
      </c>
      <c r="J428" s="2">
        <v>777.59280000000001</v>
      </c>
      <c r="K428" s="2">
        <v>7191.61</v>
      </c>
      <c r="L428" s="2">
        <v>13457.17</v>
      </c>
    </row>
    <row r="429" spans="1:12" x14ac:dyDescent="0.25">
      <c r="A429" s="2">
        <f t="shared" si="18"/>
        <v>1</v>
      </c>
      <c r="B429" s="2">
        <f t="shared" si="19"/>
        <v>5</v>
      </c>
      <c r="C429" s="2">
        <f t="shared" si="20"/>
        <v>2012</v>
      </c>
      <c r="D429" s="5">
        <v>41030</v>
      </c>
      <c r="E429" s="34">
        <v>378.7921</v>
      </c>
      <c r="F429" s="2">
        <v>48.69</v>
      </c>
      <c r="G429" s="2">
        <v>0.34</v>
      </c>
      <c r="H429" s="2">
        <v>2711.61</v>
      </c>
      <c r="I429" s="2">
        <v>98.62</v>
      </c>
      <c r="J429" s="2">
        <v>777.90729999999996</v>
      </c>
      <c r="K429" s="2">
        <v>7284.33</v>
      </c>
      <c r="L429" s="2">
        <v>13451.61</v>
      </c>
    </row>
    <row r="430" spans="1:12" x14ac:dyDescent="0.25">
      <c r="A430" s="2">
        <f t="shared" si="18"/>
        <v>2</v>
      </c>
      <c r="B430" s="2">
        <f t="shared" si="19"/>
        <v>5</v>
      </c>
      <c r="C430" s="2">
        <f t="shared" si="20"/>
        <v>2012</v>
      </c>
      <c r="D430" s="5">
        <v>41031</v>
      </c>
      <c r="E430" s="34">
        <v>380.72500000000002</v>
      </c>
      <c r="F430" s="2">
        <v>48.94</v>
      </c>
      <c r="G430" s="2">
        <v>0.24</v>
      </c>
      <c r="H430" s="2">
        <v>2085.0100000000002</v>
      </c>
      <c r="I430" s="2">
        <v>179.93</v>
      </c>
      <c r="J430" s="2">
        <v>777.91909999999996</v>
      </c>
      <c r="K430" s="2">
        <v>7284.44</v>
      </c>
      <c r="L430" s="2">
        <v>13508.13</v>
      </c>
    </row>
    <row r="431" spans="1:12" x14ac:dyDescent="0.25">
      <c r="A431" s="2">
        <f t="shared" si="18"/>
        <v>3</v>
      </c>
      <c r="B431" s="2">
        <f t="shared" si="19"/>
        <v>5</v>
      </c>
      <c r="C431" s="2">
        <f t="shared" si="20"/>
        <v>2012</v>
      </c>
      <c r="D431" s="5">
        <v>41032</v>
      </c>
      <c r="E431" s="34">
        <v>382.5881</v>
      </c>
      <c r="F431" s="2">
        <v>49.18</v>
      </c>
      <c r="G431" s="2">
        <v>0.24</v>
      </c>
      <c r="H431" s="2">
        <v>1967.53</v>
      </c>
      <c r="I431" s="2">
        <v>107.46</v>
      </c>
      <c r="J431" s="2">
        <v>777.92139999999995</v>
      </c>
      <c r="K431" s="2">
        <v>7284.46</v>
      </c>
      <c r="L431" s="2">
        <v>13541.27</v>
      </c>
    </row>
    <row r="432" spans="1:12" x14ac:dyDescent="0.25">
      <c r="A432" s="2">
        <f t="shared" si="18"/>
        <v>4</v>
      </c>
      <c r="B432" s="2">
        <f t="shared" si="19"/>
        <v>5</v>
      </c>
      <c r="C432" s="2">
        <f t="shared" si="20"/>
        <v>2012</v>
      </c>
      <c r="D432" s="5">
        <v>41033</v>
      </c>
      <c r="E432" s="34">
        <v>384.84399999999999</v>
      </c>
      <c r="F432" s="2">
        <v>49.47</v>
      </c>
      <c r="G432" s="2">
        <v>0.28999999999999998</v>
      </c>
      <c r="H432" s="2">
        <v>2326.44</v>
      </c>
      <c r="I432" s="2">
        <v>78.209999999999994</v>
      </c>
      <c r="J432" s="2">
        <v>777.92359999999996</v>
      </c>
      <c r="K432" s="2">
        <v>7284.5</v>
      </c>
      <c r="L432" s="2">
        <v>13541.32</v>
      </c>
    </row>
    <row r="433" spans="1:12" x14ac:dyDescent="0.25">
      <c r="A433" s="2">
        <f t="shared" si="18"/>
        <v>5</v>
      </c>
      <c r="B433" s="2">
        <f t="shared" si="19"/>
        <v>5</v>
      </c>
      <c r="C433" s="2">
        <f t="shared" si="20"/>
        <v>2012</v>
      </c>
      <c r="D433" s="5">
        <v>41034</v>
      </c>
      <c r="E433" s="34">
        <v>387.22109999999998</v>
      </c>
      <c r="F433" s="2">
        <v>49.77</v>
      </c>
      <c r="G433" s="2">
        <v>0.31</v>
      </c>
      <c r="H433" s="2">
        <v>2486.41</v>
      </c>
      <c r="I433" s="2">
        <v>107.01</v>
      </c>
      <c r="J433" s="2">
        <v>777.94320000000005</v>
      </c>
      <c r="K433" s="2">
        <v>7284.73</v>
      </c>
      <c r="L433" s="2">
        <v>13541.73</v>
      </c>
    </row>
    <row r="434" spans="1:12" x14ac:dyDescent="0.25">
      <c r="A434" s="2">
        <f t="shared" si="18"/>
        <v>6</v>
      </c>
      <c r="B434" s="2">
        <f t="shared" si="19"/>
        <v>5</v>
      </c>
      <c r="C434" s="2">
        <f t="shared" si="20"/>
        <v>2012</v>
      </c>
      <c r="D434" s="5">
        <v>41035</v>
      </c>
      <c r="E434" s="34">
        <v>389.37290000000002</v>
      </c>
      <c r="F434" s="2">
        <v>50.05</v>
      </c>
      <c r="G434" s="2">
        <v>0.28000000000000003</v>
      </c>
      <c r="H434" s="2">
        <v>2275.46</v>
      </c>
      <c r="I434" s="2">
        <v>127.33</v>
      </c>
      <c r="J434" s="2">
        <v>777.93759999999997</v>
      </c>
      <c r="K434" s="2">
        <v>7284.74</v>
      </c>
      <c r="L434" s="2">
        <v>13541.61</v>
      </c>
    </row>
    <row r="435" spans="1:12" x14ac:dyDescent="0.25">
      <c r="A435" s="2">
        <f t="shared" si="18"/>
        <v>7</v>
      </c>
      <c r="B435" s="2">
        <f t="shared" si="19"/>
        <v>5</v>
      </c>
      <c r="C435" s="2">
        <f t="shared" si="20"/>
        <v>2012</v>
      </c>
      <c r="D435" s="5">
        <v>41036</v>
      </c>
      <c r="E435" s="34">
        <v>391.06610000000001</v>
      </c>
      <c r="F435" s="2">
        <v>50.27</v>
      </c>
      <c r="G435" s="2">
        <v>0.22</v>
      </c>
      <c r="H435" s="2">
        <v>1887.01</v>
      </c>
      <c r="I435" s="2">
        <v>199.2</v>
      </c>
      <c r="J435" s="2">
        <v>777.9316</v>
      </c>
      <c r="K435" s="2">
        <v>7284.73</v>
      </c>
      <c r="L435" s="2">
        <v>13541.48</v>
      </c>
    </row>
    <row r="436" spans="1:12" x14ac:dyDescent="0.25">
      <c r="A436" s="2">
        <f t="shared" si="18"/>
        <v>8</v>
      </c>
      <c r="B436" s="2">
        <f t="shared" si="19"/>
        <v>5</v>
      </c>
      <c r="C436" s="2">
        <f t="shared" si="20"/>
        <v>2012</v>
      </c>
      <c r="D436" s="5">
        <v>41037</v>
      </c>
      <c r="E436" s="34">
        <v>393.0729</v>
      </c>
      <c r="F436" s="2">
        <v>50.53</v>
      </c>
      <c r="G436" s="2">
        <v>0.26</v>
      </c>
      <c r="H436" s="2">
        <v>2111.67</v>
      </c>
      <c r="I436" s="2">
        <v>100.39</v>
      </c>
      <c r="J436" s="2">
        <v>777.92949999999996</v>
      </c>
      <c r="K436" s="2">
        <v>7284.7</v>
      </c>
      <c r="L436" s="2">
        <v>13541.44</v>
      </c>
    </row>
    <row r="437" spans="1:12" x14ac:dyDescent="0.25">
      <c r="A437" s="2">
        <f t="shared" si="18"/>
        <v>9</v>
      </c>
      <c r="B437" s="2">
        <f t="shared" si="19"/>
        <v>5</v>
      </c>
      <c r="C437" s="2">
        <f t="shared" si="20"/>
        <v>2012</v>
      </c>
      <c r="D437" s="5">
        <v>41038</v>
      </c>
      <c r="E437" s="34">
        <v>395.30549999999999</v>
      </c>
      <c r="F437" s="2">
        <v>50.82</v>
      </c>
      <c r="G437" s="2">
        <v>0.28999999999999998</v>
      </c>
      <c r="H437" s="2">
        <v>2326.0500000000002</v>
      </c>
      <c r="I437" s="2">
        <v>62.15</v>
      </c>
      <c r="J437" s="2">
        <v>777.92740000000003</v>
      </c>
      <c r="K437" s="2">
        <v>7284.68</v>
      </c>
      <c r="L437" s="2">
        <v>13541.4</v>
      </c>
    </row>
    <row r="438" spans="1:12" x14ac:dyDescent="0.25">
      <c r="A438" s="2">
        <f t="shared" si="18"/>
        <v>10</v>
      </c>
      <c r="B438" s="2">
        <f t="shared" si="19"/>
        <v>5</v>
      </c>
      <c r="C438" s="2">
        <f t="shared" si="20"/>
        <v>2012</v>
      </c>
      <c r="D438" s="5">
        <v>41039</v>
      </c>
      <c r="E438" s="34">
        <v>397.69889999999998</v>
      </c>
      <c r="F438" s="2">
        <v>51.12</v>
      </c>
      <c r="G438" s="2">
        <v>0.31</v>
      </c>
      <c r="H438" s="2">
        <v>2459.66</v>
      </c>
      <c r="I438" s="2">
        <v>53.65</v>
      </c>
      <c r="J438" s="2">
        <v>777.92240000000004</v>
      </c>
      <c r="K438" s="2">
        <v>7284.63</v>
      </c>
      <c r="L438" s="2">
        <v>13541.29</v>
      </c>
    </row>
    <row r="439" spans="1:12" x14ac:dyDescent="0.25">
      <c r="A439" s="2">
        <f t="shared" si="18"/>
        <v>11</v>
      </c>
      <c r="B439" s="2">
        <f t="shared" si="19"/>
        <v>5</v>
      </c>
      <c r="C439" s="2">
        <f t="shared" si="20"/>
        <v>2012</v>
      </c>
      <c r="D439" s="5">
        <v>41040</v>
      </c>
      <c r="E439" s="34">
        <v>400.07729999999998</v>
      </c>
      <c r="F439" s="2">
        <v>51.43</v>
      </c>
      <c r="G439" s="2">
        <v>0.31</v>
      </c>
      <c r="H439" s="2">
        <v>2522.1799999999998</v>
      </c>
      <c r="I439" s="2">
        <v>142.21</v>
      </c>
      <c r="J439" s="2">
        <v>777.90120000000002</v>
      </c>
      <c r="K439" s="2">
        <v>7284.42</v>
      </c>
      <c r="L439" s="2">
        <v>13540.85</v>
      </c>
    </row>
    <row r="440" spans="1:12" x14ac:dyDescent="0.25">
      <c r="A440" s="2">
        <f t="shared" si="18"/>
        <v>12</v>
      </c>
      <c r="B440" s="2">
        <f t="shared" si="19"/>
        <v>5</v>
      </c>
      <c r="C440" s="2">
        <f t="shared" si="20"/>
        <v>2012</v>
      </c>
      <c r="D440" s="5">
        <v>41041</v>
      </c>
      <c r="E440" s="34">
        <v>402.32319999999999</v>
      </c>
      <c r="F440" s="2">
        <v>51.72</v>
      </c>
      <c r="G440" s="2">
        <v>0.28999999999999998</v>
      </c>
      <c r="H440" s="2">
        <v>2459.5100000000002</v>
      </c>
      <c r="I440" s="2">
        <v>194.4</v>
      </c>
      <c r="J440" s="2">
        <v>777.88059999999996</v>
      </c>
      <c r="K440" s="2">
        <v>7284.21</v>
      </c>
      <c r="L440" s="2">
        <v>13540.43</v>
      </c>
    </row>
    <row r="441" spans="1:12" x14ac:dyDescent="0.25">
      <c r="A441" s="2">
        <f t="shared" si="18"/>
        <v>13</v>
      </c>
      <c r="B441" s="2">
        <f t="shared" si="19"/>
        <v>5</v>
      </c>
      <c r="C441" s="2">
        <f t="shared" si="20"/>
        <v>2012</v>
      </c>
      <c r="D441" s="5">
        <v>41042</v>
      </c>
      <c r="E441" s="34">
        <v>404.67610000000002</v>
      </c>
      <c r="F441" s="2">
        <v>52.02</v>
      </c>
      <c r="G441" s="2">
        <v>0.3</v>
      </c>
      <c r="H441" s="2">
        <v>2496.9</v>
      </c>
      <c r="I441" s="2">
        <v>135.51</v>
      </c>
      <c r="J441" s="2">
        <v>777.88350000000003</v>
      </c>
      <c r="K441" s="2">
        <v>7284.24</v>
      </c>
      <c r="L441" s="2">
        <v>13540.49</v>
      </c>
    </row>
    <row r="442" spans="1:12" x14ac:dyDescent="0.25">
      <c r="A442" s="2">
        <f t="shared" si="18"/>
        <v>14</v>
      </c>
      <c r="B442" s="2">
        <f t="shared" si="19"/>
        <v>5</v>
      </c>
      <c r="C442" s="2">
        <f t="shared" si="20"/>
        <v>2012</v>
      </c>
      <c r="D442" s="5">
        <v>41043</v>
      </c>
      <c r="E442" s="34">
        <v>406.44279999999998</v>
      </c>
      <c r="F442" s="2">
        <v>52.25</v>
      </c>
      <c r="G442" s="2">
        <v>0.24</v>
      </c>
      <c r="H442" s="2">
        <v>2037.81</v>
      </c>
      <c r="I442" s="2">
        <v>196.13</v>
      </c>
      <c r="J442" s="2">
        <v>777.86389999999994</v>
      </c>
      <c r="K442" s="2">
        <v>7284.04</v>
      </c>
      <c r="L442" s="2">
        <v>13540.08</v>
      </c>
    </row>
    <row r="443" spans="1:12" x14ac:dyDescent="0.25">
      <c r="A443" s="2">
        <f t="shared" si="18"/>
        <v>15</v>
      </c>
      <c r="B443" s="2">
        <f t="shared" si="19"/>
        <v>5</v>
      </c>
      <c r="C443" s="2">
        <f t="shared" si="20"/>
        <v>2012</v>
      </c>
      <c r="D443" s="5">
        <v>41044</v>
      </c>
      <c r="E443" s="34">
        <v>408.05180000000001</v>
      </c>
      <c r="F443" s="2">
        <v>52.46</v>
      </c>
      <c r="G443" s="2">
        <v>0.21</v>
      </c>
      <c r="H443" s="2">
        <v>1961.65</v>
      </c>
      <c r="I443" s="2">
        <v>337.59</v>
      </c>
      <c r="J443" s="2">
        <v>777.86689999999999</v>
      </c>
      <c r="K443" s="2">
        <v>7284.07</v>
      </c>
      <c r="L443" s="2">
        <v>13540.14</v>
      </c>
    </row>
    <row r="444" spans="1:12" x14ac:dyDescent="0.25">
      <c r="A444" s="2">
        <f t="shared" si="18"/>
        <v>16</v>
      </c>
      <c r="B444" s="2">
        <f t="shared" si="19"/>
        <v>5</v>
      </c>
      <c r="C444" s="2">
        <f t="shared" si="20"/>
        <v>2012</v>
      </c>
      <c r="D444" s="5">
        <v>41045</v>
      </c>
      <c r="E444" s="34">
        <v>410.73340000000002</v>
      </c>
      <c r="F444" s="2">
        <v>52.64</v>
      </c>
      <c r="G444" s="2">
        <v>0.2</v>
      </c>
      <c r="H444" s="2">
        <v>1837.33</v>
      </c>
      <c r="I444" s="2">
        <v>246.37</v>
      </c>
      <c r="J444" s="2">
        <v>780.23429999999996</v>
      </c>
      <c r="K444" s="2">
        <v>7289.67</v>
      </c>
      <c r="L444" s="2">
        <v>13515.48</v>
      </c>
    </row>
    <row r="445" spans="1:12" x14ac:dyDescent="0.25">
      <c r="A445" s="2">
        <f t="shared" si="18"/>
        <v>17</v>
      </c>
      <c r="B445" s="2">
        <f t="shared" si="19"/>
        <v>5</v>
      </c>
      <c r="C445" s="2">
        <f t="shared" si="20"/>
        <v>2012</v>
      </c>
      <c r="D445" s="5">
        <v>41046</v>
      </c>
      <c r="E445" s="34">
        <v>412.75830000000002</v>
      </c>
      <c r="F445" s="2">
        <v>52.9</v>
      </c>
      <c r="G445" s="2">
        <v>0.26</v>
      </c>
      <c r="H445" s="2">
        <v>2196.02</v>
      </c>
      <c r="I445" s="2">
        <v>136.65</v>
      </c>
      <c r="J445" s="2">
        <v>780.21929999999998</v>
      </c>
      <c r="K445" s="2">
        <v>7289.51</v>
      </c>
      <c r="L445" s="2">
        <v>13511.17</v>
      </c>
    </row>
    <row r="446" spans="1:12" x14ac:dyDescent="0.25">
      <c r="A446" s="2">
        <f t="shared" si="18"/>
        <v>18</v>
      </c>
      <c r="B446" s="2">
        <f t="shared" si="19"/>
        <v>5</v>
      </c>
      <c r="C446" s="2">
        <f t="shared" si="20"/>
        <v>2012</v>
      </c>
      <c r="D446" s="5">
        <v>41047</v>
      </c>
      <c r="E446" s="34">
        <v>415.012</v>
      </c>
      <c r="F446" s="2">
        <v>53.19</v>
      </c>
      <c r="G446" s="2">
        <v>0.28999999999999998</v>
      </c>
      <c r="H446" s="2">
        <v>2355.42</v>
      </c>
      <c r="I446" s="2">
        <v>68.78</v>
      </c>
      <c r="J446" s="2">
        <v>780.22799999999995</v>
      </c>
      <c r="K446" s="2">
        <v>7289.6</v>
      </c>
      <c r="L446" s="2">
        <v>13511.35</v>
      </c>
    </row>
    <row r="447" spans="1:12" x14ac:dyDescent="0.25">
      <c r="A447" s="2">
        <f t="shared" si="18"/>
        <v>19</v>
      </c>
      <c r="B447" s="2">
        <f t="shared" si="19"/>
        <v>5</v>
      </c>
      <c r="C447" s="2">
        <f t="shared" si="20"/>
        <v>2012</v>
      </c>
      <c r="D447" s="5">
        <v>41048</v>
      </c>
      <c r="E447" s="34">
        <v>417.90539999999999</v>
      </c>
      <c r="F447" s="2">
        <v>53.56</v>
      </c>
      <c r="G447" s="2">
        <v>0.37</v>
      </c>
      <c r="H447" s="2">
        <v>2962.33</v>
      </c>
      <c r="I447" s="2">
        <v>46.82</v>
      </c>
      <c r="J447" s="2">
        <v>780.23699999999997</v>
      </c>
      <c r="K447" s="2">
        <v>7289.69</v>
      </c>
      <c r="L447" s="2">
        <v>13539.83</v>
      </c>
    </row>
    <row r="448" spans="1:12" x14ac:dyDescent="0.25">
      <c r="A448" s="2">
        <f t="shared" si="18"/>
        <v>20</v>
      </c>
      <c r="B448" s="2">
        <f t="shared" si="19"/>
        <v>5</v>
      </c>
      <c r="C448" s="2">
        <f t="shared" si="20"/>
        <v>2012</v>
      </c>
      <c r="D448" s="5">
        <v>41049</v>
      </c>
      <c r="E448" s="34">
        <v>420.64839999999998</v>
      </c>
      <c r="F448" s="2">
        <v>53.91</v>
      </c>
      <c r="G448" s="2">
        <v>0.35</v>
      </c>
      <c r="H448" s="2">
        <v>2822.41</v>
      </c>
      <c r="I448" s="2">
        <v>58.87</v>
      </c>
      <c r="J448" s="2">
        <v>780.24419999999998</v>
      </c>
      <c r="K448" s="2">
        <v>7289.77</v>
      </c>
      <c r="L448" s="2">
        <v>13557.06</v>
      </c>
    </row>
    <row r="449" spans="1:12" x14ac:dyDescent="0.25">
      <c r="A449" s="2">
        <f t="shared" si="18"/>
        <v>21</v>
      </c>
      <c r="B449" s="2">
        <f t="shared" si="19"/>
        <v>5</v>
      </c>
      <c r="C449" s="2">
        <f t="shared" si="20"/>
        <v>2012</v>
      </c>
      <c r="D449" s="5">
        <v>41050</v>
      </c>
      <c r="E449" s="34">
        <v>422.89280000000002</v>
      </c>
      <c r="F449" s="2">
        <v>54.2</v>
      </c>
      <c r="G449" s="2">
        <v>0.28999999999999998</v>
      </c>
      <c r="H449" s="2">
        <v>2399.16</v>
      </c>
      <c r="I449" s="2">
        <v>149.13</v>
      </c>
      <c r="J449" s="2">
        <v>780.23820000000001</v>
      </c>
      <c r="K449" s="2">
        <v>7289.71</v>
      </c>
      <c r="L449" s="2">
        <v>13556.93</v>
      </c>
    </row>
    <row r="450" spans="1:12" x14ac:dyDescent="0.25">
      <c r="A450" s="2">
        <f t="shared" ref="A450:A513" si="21">+DAY(D450)</f>
        <v>22</v>
      </c>
      <c r="B450" s="2">
        <f t="shared" ref="B450:B513" si="22">+MONTH(D450)</f>
        <v>5</v>
      </c>
      <c r="C450" s="2">
        <f t="shared" ref="C450:C513" si="23">+YEAR(D450)</f>
        <v>2012</v>
      </c>
      <c r="D450" s="5">
        <v>41051</v>
      </c>
      <c r="E450" s="34">
        <v>425.27949999999998</v>
      </c>
      <c r="F450" s="2">
        <v>54.51</v>
      </c>
      <c r="G450" s="2">
        <v>0.3</v>
      </c>
      <c r="H450" s="2">
        <v>2420.5</v>
      </c>
      <c r="I450" s="2">
        <v>82.83</v>
      </c>
      <c r="J450" s="2">
        <v>780.24369999999999</v>
      </c>
      <c r="K450" s="2">
        <v>7289.76</v>
      </c>
      <c r="L450" s="2">
        <v>13557.05</v>
      </c>
    </row>
    <row r="451" spans="1:12" x14ac:dyDescent="0.25">
      <c r="A451" s="2">
        <f t="shared" si="21"/>
        <v>23</v>
      </c>
      <c r="B451" s="2">
        <f t="shared" si="22"/>
        <v>5</v>
      </c>
      <c r="C451" s="2">
        <f t="shared" si="23"/>
        <v>2012</v>
      </c>
      <c r="D451" s="5">
        <v>41052</v>
      </c>
      <c r="E451" s="34">
        <v>427.57139999999998</v>
      </c>
      <c r="F451" s="2">
        <v>54.8</v>
      </c>
      <c r="G451" s="2">
        <v>0.28000000000000003</v>
      </c>
      <c r="H451" s="2">
        <v>2425.79</v>
      </c>
      <c r="I451" s="2">
        <v>205.21</v>
      </c>
      <c r="J451" s="2">
        <v>780.24390000000005</v>
      </c>
      <c r="K451" s="2">
        <v>7289.76</v>
      </c>
      <c r="L451" s="2">
        <v>13557.05</v>
      </c>
    </row>
    <row r="452" spans="1:12" x14ac:dyDescent="0.25">
      <c r="A452" s="2">
        <f t="shared" si="21"/>
        <v>24</v>
      </c>
      <c r="B452" s="2">
        <f t="shared" si="22"/>
        <v>5</v>
      </c>
      <c r="C452" s="2">
        <f t="shared" si="23"/>
        <v>2012</v>
      </c>
      <c r="D452" s="5">
        <v>41053</v>
      </c>
      <c r="E452" s="34">
        <v>430.27140000000003</v>
      </c>
      <c r="F452" s="2">
        <v>55.14</v>
      </c>
      <c r="G452" s="2">
        <v>0.35</v>
      </c>
      <c r="H452" s="2">
        <v>2869.07</v>
      </c>
      <c r="I452" s="2">
        <v>142.24</v>
      </c>
      <c r="J452" s="2">
        <v>780.25750000000005</v>
      </c>
      <c r="K452" s="2">
        <v>7289.88</v>
      </c>
      <c r="L452" s="2">
        <v>13512.96</v>
      </c>
    </row>
    <row r="453" spans="1:12" x14ac:dyDescent="0.25">
      <c r="A453" s="2">
        <f t="shared" si="21"/>
        <v>25</v>
      </c>
      <c r="B453" s="2">
        <f t="shared" si="22"/>
        <v>5</v>
      </c>
      <c r="C453" s="2">
        <f t="shared" si="23"/>
        <v>2012</v>
      </c>
      <c r="D453" s="5">
        <v>41054</v>
      </c>
      <c r="E453" s="34">
        <v>432.995</v>
      </c>
      <c r="F453" s="2">
        <v>55.49</v>
      </c>
      <c r="G453" s="2">
        <v>0.35</v>
      </c>
      <c r="H453" s="2">
        <v>2786.6</v>
      </c>
      <c r="I453" s="2">
        <v>50.97</v>
      </c>
      <c r="J453" s="2">
        <v>780.27149999999995</v>
      </c>
      <c r="K453" s="2">
        <v>7290</v>
      </c>
      <c r="L453" s="2">
        <v>13488.25</v>
      </c>
    </row>
    <row r="454" spans="1:12" x14ac:dyDescent="0.25">
      <c r="A454" s="2">
        <f t="shared" si="21"/>
        <v>26</v>
      </c>
      <c r="B454" s="2">
        <f t="shared" si="22"/>
        <v>5</v>
      </c>
      <c r="C454" s="2">
        <f t="shared" si="23"/>
        <v>2012</v>
      </c>
      <c r="D454" s="5">
        <v>41055</v>
      </c>
      <c r="E454" s="34">
        <v>436.08300000000003</v>
      </c>
      <c r="F454" s="2">
        <v>55.89</v>
      </c>
      <c r="G454" s="2">
        <v>0.4</v>
      </c>
      <c r="H454" s="2">
        <v>3157.35</v>
      </c>
      <c r="I454" s="2">
        <v>38.549999999999997</v>
      </c>
      <c r="J454" s="2">
        <v>780.24839999999995</v>
      </c>
      <c r="K454" s="2">
        <v>7289.72</v>
      </c>
      <c r="L454" s="2">
        <v>13557.15</v>
      </c>
    </row>
    <row r="455" spans="1:12" x14ac:dyDescent="0.25">
      <c r="A455" s="2">
        <f t="shared" si="21"/>
        <v>27</v>
      </c>
      <c r="B455" s="2">
        <f t="shared" si="22"/>
        <v>5</v>
      </c>
      <c r="C455" s="2">
        <f t="shared" si="23"/>
        <v>2012</v>
      </c>
      <c r="D455" s="5">
        <v>41056</v>
      </c>
      <c r="E455" s="34">
        <v>439.20690000000002</v>
      </c>
      <c r="F455" s="2">
        <v>56.29</v>
      </c>
      <c r="G455" s="2">
        <v>0.4</v>
      </c>
      <c r="H455" s="2">
        <v>3164.53</v>
      </c>
      <c r="I455" s="2">
        <v>16.12</v>
      </c>
      <c r="J455" s="2">
        <v>780.2527</v>
      </c>
      <c r="K455" s="2">
        <v>7289.69</v>
      </c>
      <c r="L455" s="2">
        <v>13557.24</v>
      </c>
    </row>
    <row r="456" spans="1:12" x14ac:dyDescent="0.25">
      <c r="A456" s="2">
        <f t="shared" si="21"/>
        <v>28</v>
      </c>
      <c r="B456" s="2">
        <f t="shared" si="22"/>
        <v>5</v>
      </c>
      <c r="C456" s="2">
        <f t="shared" si="23"/>
        <v>2012</v>
      </c>
      <c r="D456" s="5">
        <v>41057</v>
      </c>
      <c r="E456" s="34">
        <v>442.10309999999998</v>
      </c>
      <c r="F456" s="2">
        <v>56.66</v>
      </c>
      <c r="G456" s="2">
        <v>0.37</v>
      </c>
      <c r="H456" s="2">
        <v>2939.84</v>
      </c>
      <c r="I456" s="2">
        <v>23.05</v>
      </c>
      <c r="J456" s="2">
        <v>780.24980000000005</v>
      </c>
      <c r="K456" s="2">
        <v>7289.6</v>
      </c>
      <c r="L456" s="2">
        <v>13557.17</v>
      </c>
    </row>
    <row r="457" spans="1:12" x14ac:dyDescent="0.25">
      <c r="A457" s="2">
        <f t="shared" si="21"/>
        <v>29</v>
      </c>
      <c r="B457" s="2">
        <f t="shared" si="22"/>
        <v>5</v>
      </c>
      <c r="C457" s="2">
        <f t="shared" si="23"/>
        <v>2012</v>
      </c>
      <c r="D457" s="5">
        <v>41058</v>
      </c>
      <c r="E457" s="34">
        <v>444.565</v>
      </c>
      <c r="F457" s="2">
        <v>56.98</v>
      </c>
      <c r="G457" s="2">
        <v>0.32</v>
      </c>
      <c r="H457" s="2">
        <v>2635.8</v>
      </c>
      <c r="I457" s="2">
        <v>161.19999999999999</v>
      </c>
      <c r="J457" s="2">
        <v>780.24199999999996</v>
      </c>
      <c r="K457" s="2">
        <v>7289.49</v>
      </c>
      <c r="L457" s="2">
        <v>13557.01</v>
      </c>
    </row>
    <row r="458" spans="1:12" x14ac:dyDescent="0.25">
      <c r="A458" s="2">
        <f t="shared" si="21"/>
        <v>30</v>
      </c>
      <c r="B458" s="2">
        <f t="shared" si="22"/>
        <v>5</v>
      </c>
      <c r="C458" s="2">
        <f t="shared" si="23"/>
        <v>2012</v>
      </c>
      <c r="D458" s="5">
        <v>41059</v>
      </c>
      <c r="E458" s="34">
        <v>447.2115</v>
      </c>
      <c r="F458" s="2">
        <v>57.32</v>
      </c>
      <c r="G458" s="2">
        <v>0.32</v>
      </c>
      <c r="H458" s="2">
        <v>2527.41</v>
      </c>
      <c r="I458" s="2">
        <v>68.2</v>
      </c>
      <c r="J458" s="2">
        <v>780.2364</v>
      </c>
      <c r="K458" s="2">
        <v>7289.42</v>
      </c>
      <c r="L458" s="2">
        <v>13556.9</v>
      </c>
    </row>
    <row r="459" spans="1:12" x14ac:dyDescent="0.25">
      <c r="A459" s="2">
        <f t="shared" si="21"/>
        <v>31</v>
      </c>
      <c r="B459" s="2">
        <f t="shared" si="22"/>
        <v>5</v>
      </c>
      <c r="C459" s="2">
        <f t="shared" si="23"/>
        <v>2012</v>
      </c>
      <c r="D459" s="5">
        <v>41060</v>
      </c>
      <c r="E459" s="34">
        <v>449.41160000000002</v>
      </c>
      <c r="F459" s="2">
        <v>57.6</v>
      </c>
      <c r="G459" s="2">
        <v>0.28000000000000003</v>
      </c>
      <c r="H459" s="2">
        <v>2306.5100000000002</v>
      </c>
      <c r="I459" s="2">
        <v>122.81</v>
      </c>
      <c r="J459" s="2">
        <v>780.23109999999997</v>
      </c>
      <c r="K459" s="2">
        <v>7289.35</v>
      </c>
      <c r="L459" s="2">
        <v>13556.79</v>
      </c>
    </row>
    <row r="460" spans="1:12" x14ac:dyDescent="0.25">
      <c r="A460" s="2">
        <f t="shared" si="21"/>
        <v>1</v>
      </c>
      <c r="B460" s="2">
        <f t="shared" si="22"/>
        <v>6</v>
      </c>
      <c r="C460" s="2">
        <f t="shared" si="23"/>
        <v>2012</v>
      </c>
      <c r="D460" s="5">
        <v>41061</v>
      </c>
      <c r="E460" s="34">
        <v>452.70030000000003</v>
      </c>
      <c r="F460" s="2">
        <v>58.02</v>
      </c>
      <c r="G460" s="2">
        <v>0.33</v>
      </c>
      <c r="H460" s="2">
        <v>2599.6799999999998</v>
      </c>
      <c r="I460" s="2">
        <v>62.82</v>
      </c>
      <c r="J460" s="2">
        <v>780.24829999999997</v>
      </c>
      <c r="K460" s="2">
        <v>7289.47</v>
      </c>
      <c r="L460" s="2">
        <v>13557.14</v>
      </c>
    </row>
    <row r="461" spans="1:12" x14ac:dyDescent="0.25">
      <c r="A461" s="2">
        <f t="shared" si="21"/>
        <v>2</v>
      </c>
      <c r="B461" s="2">
        <f t="shared" si="22"/>
        <v>6</v>
      </c>
      <c r="C461" s="2">
        <f t="shared" si="23"/>
        <v>2012</v>
      </c>
      <c r="D461" s="5">
        <v>41062</v>
      </c>
      <c r="E461" s="34">
        <v>455.685</v>
      </c>
      <c r="F461" s="2">
        <v>58.4</v>
      </c>
      <c r="G461" s="2">
        <v>0.39</v>
      </c>
      <c r="H461" s="2">
        <v>3044.52</v>
      </c>
      <c r="I461" s="2">
        <v>40.159999999999997</v>
      </c>
      <c r="J461" s="2">
        <v>780.24940000000004</v>
      </c>
      <c r="K461" s="2">
        <v>7289.38</v>
      </c>
      <c r="L461" s="2">
        <v>13557.17</v>
      </c>
    </row>
    <row r="462" spans="1:12" x14ac:dyDescent="0.25">
      <c r="A462" s="2">
        <f t="shared" si="21"/>
        <v>3</v>
      </c>
      <c r="B462" s="2">
        <f t="shared" si="22"/>
        <v>6</v>
      </c>
      <c r="C462" s="2">
        <f t="shared" si="23"/>
        <v>2012</v>
      </c>
      <c r="D462" s="5">
        <v>41063</v>
      </c>
      <c r="E462" s="34">
        <v>458.51749999999998</v>
      </c>
      <c r="F462" s="2">
        <v>58.76</v>
      </c>
      <c r="G462" s="2">
        <v>0.36</v>
      </c>
      <c r="H462" s="2">
        <v>2975.12</v>
      </c>
      <c r="I462" s="2">
        <v>154.16</v>
      </c>
      <c r="J462" s="2">
        <v>780.26049999999998</v>
      </c>
      <c r="K462" s="2">
        <v>7289.39</v>
      </c>
      <c r="L462" s="2">
        <v>13538.02</v>
      </c>
    </row>
    <row r="463" spans="1:12" x14ac:dyDescent="0.25">
      <c r="A463" s="2">
        <f t="shared" si="21"/>
        <v>4</v>
      </c>
      <c r="B463" s="2">
        <f t="shared" si="22"/>
        <v>6</v>
      </c>
      <c r="C463" s="2">
        <f t="shared" si="23"/>
        <v>2012</v>
      </c>
      <c r="D463" s="5">
        <v>41064</v>
      </c>
      <c r="E463" s="34">
        <v>461.00940000000003</v>
      </c>
      <c r="F463" s="2">
        <v>59.08</v>
      </c>
      <c r="G463" s="2">
        <v>0.32</v>
      </c>
      <c r="H463" s="2">
        <v>2651.78</v>
      </c>
      <c r="I463" s="2">
        <v>140.59</v>
      </c>
      <c r="J463" s="2">
        <v>780.25909999999999</v>
      </c>
      <c r="K463" s="2">
        <v>7289.28</v>
      </c>
      <c r="L463" s="2">
        <v>13557.37</v>
      </c>
    </row>
    <row r="464" spans="1:12" x14ac:dyDescent="0.25">
      <c r="A464" s="2">
        <f t="shared" si="21"/>
        <v>5</v>
      </c>
      <c r="B464" s="2">
        <f t="shared" si="22"/>
        <v>6</v>
      </c>
      <c r="C464" s="2">
        <f t="shared" si="23"/>
        <v>2012</v>
      </c>
      <c r="D464" s="5">
        <v>41065</v>
      </c>
      <c r="E464" s="34">
        <v>463.38479999999998</v>
      </c>
      <c r="F464" s="2">
        <v>59.39</v>
      </c>
      <c r="G464" s="2">
        <v>0.3</v>
      </c>
      <c r="H464" s="2">
        <v>2455.7800000000002</v>
      </c>
      <c r="I464" s="2">
        <v>76.739999999999995</v>
      </c>
      <c r="J464" s="2">
        <v>780.24810000000002</v>
      </c>
      <c r="K464" s="2">
        <v>7289.07</v>
      </c>
      <c r="L464" s="2">
        <v>13507.97</v>
      </c>
    </row>
    <row r="465" spans="1:12" x14ac:dyDescent="0.25">
      <c r="A465" s="2">
        <f t="shared" si="21"/>
        <v>6</v>
      </c>
      <c r="B465" s="2">
        <f t="shared" si="22"/>
        <v>6</v>
      </c>
      <c r="C465" s="2">
        <f t="shared" si="23"/>
        <v>2012</v>
      </c>
      <c r="D465" s="5">
        <v>41066</v>
      </c>
      <c r="E465" s="34">
        <v>465.60520000000002</v>
      </c>
      <c r="F465" s="2">
        <v>59.67</v>
      </c>
      <c r="G465" s="2">
        <v>0.28999999999999998</v>
      </c>
      <c r="H465" s="2">
        <v>2352.75</v>
      </c>
      <c r="I465" s="2">
        <v>91.06</v>
      </c>
      <c r="J465" s="2">
        <v>780.25329999999997</v>
      </c>
      <c r="K465" s="2">
        <v>7289.17</v>
      </c>
      <c r="L465" s="2">
        <v>13490.7</v>
      </c>
    </row>
    <row r="466" spans="1:12" x14ac:dyDescent="0.25">
      <c r="A466" s="2">
        <f t="shared" si="21"/>
        <v>7</v>
      </c>
      <c r="B466" s="2">
        <f t="shared" si="22"/>
        <v>6</v>
      </c>
      <c r="C466" s="2">
        <f t="shared" si="23"/>
        <v>2012</v>
      </c>
      <c r="D466" s="5">
        <v>41067</v>
      </c>
      <c r="E466" s="34">
        <v>468.07979999999998</v>
      </c>
      <c r="F466" s="2">
        <v>59.99</v>
      </c>
      <c r="G466" s="2">
        <v>0.32</v>
      </c>
      <c r="H466" s="2">
        <v>2530.52</v>
      </c>
      <c r="I466" s="2">
        <v>60.19</v>
      </c>
      <c r="J466" s="2">
        <v>780.24540000000002</v>
      </c>
      <c r="K466" s="2">
        <v>7289.17</v>
      </c>
      <c r="L466" s="2">
        <v>13471.62</v>
      </c>
    </row>
    <row r="467" spans="1:12" x14ac:dyDescent="0.25">
      <c r="A467" s="2">
        <f t="shared" si="21"/>
        <v>8</v>
      </c>
      <c r="B467" s="2">
        <f t="shared" si="22"/>
        <v>6</v>
      </c>
      <c r="C467" s="2">
        <f t="shared" si="23"/>
        <v>2012</v>
      </c>
      <c r="D467" s="5">
        <v>41068</v>
      </c>
      <c r="E467" s="34">
        <v>470.85059999999999</v>
      </c>
      <c r="F467" s="2">
        <v>60.35</v>
      </c>
      <c r="G467" s="2">
        <v>0.36</v>
      </c>
      <c r="H467" s="2">
        <v>2876</v>
      </c>
      <c r="I467" s="2">
        <v>65.150000000000006</v>
      </c>
      <c r="J467" s="2">
        <v>780.25450000000001</v>
      </c>
      <c r="K467" s="2">
        <v>7289.35</v>
      </c>
      <c r="L467" s="2">
        <v>13507.75</v>
      </c>
    </row>
    <row r="468" spans="1:12" x14ac:dyDescent="0.25">
      <c r="A468" s="2">
        <f t="shared" si="21"/>
        <v>9</v>
      </c>
      <c r="B468" s="2">
        <f t="shared" si="22"/>
        <v>6</v>
      </c>
      <c r="C468" s="2">
        <f t="shared" si="23"/>
        <v>2012</v>
      </c>
      <c r="D468" s="5">
        <v>41069</v>
      </c>
      <c r="E468" s="34">
        <v>473.8304</v>
      </c>
      <c r="F468" s="2">
        <v>60.73</v>
      </c>
      <c r="G468" s="2">
        <v>0.38</v>
      </c>
      <c r="H468" s="2">
        <v>3046.36</v>
      </c>
      <c r="I468" s="2">
        <v>50.58</v>
      </c>
      <c r="J468" s="2">
        <v>780.2559</v>
      </c>
      <c r="K468" s="2">
        <v>7289.46</v>
      </c>
      <c r="L468" s="2">
        <v>13547.36</v>
      </c>
    </row>
    <row r="469" spans="1:12" x14ac:dyDescent="0.25">
      <c r="A469" s="2">
        <f t="shared" si="21"/>
        <v>10</v>
      </c>
      <c r="B469" s="2">
        <f t="shared" si="22"/>
        <v>6</v>
      </c>
      <c r="C469" s="2">
        <f t="shared" si="23"/>
        <v>2012</v>
      </c>
      <c r="D469" s="5">
        <v>41070</v>
      </c>
      <c r="E469" s="34">
        <v>476.87799999999999</v>
      </c>
      <c r="F469" s="2">
        <v>61.12</v>
      </c>
      <c r="G469" s="2">
        <v>0.39</v>
      </c>
      <c r="H469" s="2">
        <v>3105.79</v>
      </c>
      <c r="I469" s="2">
        <v>42.81</v>
      </c>
      <c r="J469" s="2">
        <v>780.24919999999997</v>
      </c>
      <c r="K469" s="2">
        <v>7289.48</v>
      </c>
      <c r="L469" s="2">
        <v>13557.16</v>
      </c>
    </row>
    <row r="470" spans="1:12" x14ac:dyDescent="0.25">
      <c r="A470" s="2">
        <f t="shared" si="21"/>
        <v>11</v>
      </c>
      <c r="B470" s="2">
        <f t="shared" si="22"/>
        <v>6</v>
      </c>
      <c r="C470" s="2">
        <f t="shared" si="23"/>
        <v>2012</v>
      </c>
      <c r="D470" s="5">
        <v>41071</v>
      </c>
      <c r="E470" s="34">
        <v>479.24970000000002</v>
      </c>
      <c r="F470" s="2">
        <v>61.42</v>
      </c>
      <c r="G470" s="2">
        <v>0.31</v>
      </c>
      <c r="H470" s="2">
        <v>2528.3200000000002</v>
      </c>
      <c r="I470" s="2">
        <v>145.69</v>
      </c>
      <c r="J470" s="2">
        <v>780.25879999999995</v>
      </c>
      <c r="K470" s="2">
        <v>7289.66</v>
      </c>
      <c r="L470" s="2">
        <v>13557.36</v>
      </c>
    </row>
    <row r="471" spans="1:12" x14ac:dyDescent="0.25">
      <c r="A471" s="2">
        <f t="shared" si="21"/>
        <v>12</v>
      </c>
      <c r="B471" s="2">
        <f t="shared" si="22"/>
        <v>6</v>
      </c>
      <c r="C471" s="2">
        <f t="shared" si="23"/>
        <v>2012</v>
      </c>
      <c r="D471" s="5">
        <v>41072</v>
      </c>
      <c r="E471" s="34">
        <v>481.4051</v>
      </c>
      <c r="F471" s="2">
        <v>61.7</v>
      </c>
      <c r="G471" s="2">
        <v>0.28000000000000003</v>
      </c>
      <c r="H471" s="2">
        <v>2359.2600000000002</v>
      </c>
      <c r="I471" s="2">
        <v>202.55</v>
      </c>
      <c r="J471" s="2">
        <v>780.26599999999996</v>
      </c>
      <c r="K471" s="2">
        <v>7289.82</v>
      </c>
      <c r="L471" s="2">
        <v>13557.51</v>
      </c>
    </row>
    <row r="472" spans="1:12" x14ac:dyDescent="0.25">
      <c r="A472" s="2">
        <f t="shared" si="21"/>
        <v>13</v>
      </c>
      <c r="B472" s="2">
        <f t="shared" si="22"/>
        <v>6</v>
      </c>
      <c r="C472" s="2">
        <f t="shared" si="23"/>
        <v>2012</v>
      </c>
      <c r="D472" s="5">
        <v>41073</v>
      </c>
      <c r="E472" s="34">
        <v>483.27850000000001</v>
      </c>
      <c r="F472" s="2">
        <v>61.94</v>
      </c>
      <c r="G472" s="2">
        <v>0.24</v>
      </c>
      <c r="H472" s="2">
        <v>2134.9499999999998</v>
      </c>
      <c r="I472" s="2">
        <v>236.33</v>
      </c>
      <c r="J472" s="2">
        <v>780.24720000000002</v>
      </c>
      <c r="K472" s="2">
        <v>7289.73</v>
      </c>
      <c r="L472" s="2">
        <v>13537.64</v>
      </c>
    </row>
    <row r="473" spans="1:12" x14ac:dyDescent="0.25">
      <c r="A473" s="2">
        <f t="shared" si="21"/>
        <v>14</v>
      </c>
      <c r="B473" s="2">
        <f t="shared" si="22"/>
        <v>6</v>
      </c>
      <c r="C473" s="2">
        <f t="shared" si="23"/>
        <v>2012</v>
      </c>
      <c r="D473" s="5">
        <v>41074</v>
      </c>
      <c r="E473" s="34">
        <v>485.41370000000001</v>
      </c>
      <c r="F473" s="2">
        <v>62.21</v>
      </c>
      <c r="G473" s="2">
        <v>0.27</v>
      </c>
      <c r="H473" s="2">
        <v>2251.16</v>
      </c>
      <c r="I473" s="2">
        <v>133.29</v>
      </c>
      <c r="J473" s="2">
        <v>780.26419999999996</v>
      </c>
      <c r="K473" s="2">
        <v>7289.99</v>
      </c>
      <c r="L473" s="2">
        <v>13468.1</v>
      </c>
    </row>
    <row r="474" spans="1:12" x14ac:dyDescent="0.25">
      <c r="A474" s="2">
        <f t="shared" si="21"/>
        <v>15</v>
      </c>
      <c r="B474" s="2">
        <f t="shared" si="22"/>
        <v>6</v>
      </c>
      <c r="C474" s="2">
        <f t="shared" si="23"/>
        <v>2012</v>
      </c>
      <c r="D474" s="5">
        <v>41075</v>
      </c>
      <c r="E474" s="34">
        <v>487.72750000000002</v>
      </c>
      <c r="F474" s="2">
        <v>62.51</v>
      </c>
      <c r="G474" s="2">
        <v>0.28999999999999998</v>
      </c>
      <c r="H474" s="2">
        <v>2475.09</v>
      </c>
      <c r="I474" s="2">
        <v>226.29</v>
      </c>
      <c r="J474" s="2">
        <v>780.29200000000003</v>
      </c>
      <c r="K474" s="2">
        <v>7290.36</v>
      </c>
      <c r="L474" s="2">
        <v>13511.15</v>
      </c>
    </row>
    <row r="475" spans="1:12" x14ac:dyDescent="0.25">
      <c r="A475" s="2">
        <f t="shared" si="21"/>
        <v>16</v>
      </c>
      <c r="B475" s="2">
        <f t="shared" si="22"/>
        <v>6</v>
      </c>
      <c r="C475" s="2">
        <f t="shared" si="23"/>
        <v>2012</v>
      </c>
      <c r="D475" s="5">
        <v>41076</v>
      </c>
      <c r="E475" s="34">
        <v>490.38350000000003</v>
      </c>
      <c r="F475" s="2">
        <v>62.85</v>
      </c>
      <c r="G475" s="2">
        <v>0.34</v>
      </c>
      <c r="H475" s="2">
        <v>2776.34</v>
      </c>
      <c r="I475" s="2">
        <v>122.36</v>
      </c>
      <c r="J475" s="2">
        <v>780.26660000000004</v>
      </c>
      <c r="K475" s="2">
        <v>7290.21</v>
      </c>
      <c r="L475" s="2">
        <v>13557.52</v>
      </c>
    </row>
    <row r="476" spans="1:12" x14ac:dyDescent="0.25">
      <c r="A476" s="2">
        <f t="shared" si="21"/>
        <v>17</v>
      </c>
      <c r="B476" s="2">
        <f t="shared" si="22"/>
        <v>6</v>
      </c>
      <c r="C476" s="2">
        <f t="shared" si="23"/>
        <v>2012</v>
      </c>
      <c r="D476" s="5">
        <v>41077</v>
      </c>
      <c r="E476" s="34">
        <v>493.00569999999999</v>
      </c>
      <c r="F476" s="2">
        <v>63.19</v>
      </c>
      <c r="G476" s="2">
        <v>0.34</v>
      </c>
      <c r="H476" s="2">
        <v>2745.01</v>
      </c>
      <c r="I476" s="2">
        <v>100.19</v>
      </c>
      <c r="J476" s="2">
        <v>780.23979999999995</v>
      </c>
      <c r="K476" s="2">
        <v>7290.03</v>
      </c>
      <c r="L476" s="2">
        <v>13556.97</v>
      </c>
    </row>
    <row r="477" spans="1:12" x14ac:dyDescent="0.25">
      <c r="A477" s="2">
        <f t="shared" si="21"/>
        <v>18</v>
      </c>
      <c r="B477" s="2">
        <f t="shared" si="22"/>
        <v>6</v>
      </c>
      <c r="C477" s="2">
        <f t="shared" si="23"/>
        <v>2012</v>
      </c>
      <c r="D477" s="5">
        <v>41078</v>
      </c>
      <c r="E477" s="34">
        <v>495.00240000000002</v>
      </c>
      <c r="F477" s="2">
        <v>63.44</v>
      </c>
      <c r="G477" s="2">
        <v>0.25</v>
      </c>
      <c r="H477" s="2">
        <v>2303.79</v>
      </c>
      <c r="I477" s="2">
        <v>315.83999999999997</v>
      </c>
      <c r="J477" s="2">
        <v>780.23839999999996</v>
      </c>
      <c r="K477" s="2">
        <v>7290.11</v>
      </c>
      <c r="L477" s="2">
        <v>13556.94</v>
      </c>
    </row>
    <row r="478" spans="1:12" x14ac:dyDescent="0.25">
      <c r="A478" s="2">
        <f t="shared" si="21"/>
        <v>19</v>
      </c>
      <c r="B478" s="2">
        <f t="shared" si="22"/>
        <v>6</v>
      </c>
      <c r="C478" s="2">
        <f t="shared" si="23"/>
        <v>2012</v>
      </c>
      <c r="D478" s="5">
        <v>41079</v>
      </c>
      <c r="E478" s="34">
        <v>496.89839999999998</v>
      </c>
      <c r="F478" s="2">
        <v>63.68</v>
      </c>
      <c r="G478" s="2">
        <v>0.24</v>
      </c>
      <c r="H478" s="2">
        <v>2117.54</v>
      </c>
      <c r="I478" s="2">
        <v>269.11</v>
      </c>
      <c r="J478" s="2">
        <v>780.24980000000005</v>
      </c>
      <c r="K478" s="2">
        <v>7290.33</v>
      </c>
      <c r="L478" s="2">
        <v>13557.17</v>
      </c>
    </row>
    <row r="479" spans="1:12" x14ac:dyDescent="0.25">
      <c r="A479" s="2">
        <f t="shared" si="21"/>
        <v>20</v>
      </c>
      <c r="B479" s="2">
        <f t="shared" si="22"/>
        <v>6</v>
      </c>
      <c r="C479" s="2">
        <f t="shared" si="23"/>
        <v>2012</v>
      </c>
      <c r="D479" s="5">
        <v>41080</v>
      </c>
      <c r="E479" s="34">
        <v>498.76229999999998</v>
      </c>
      <c r="F479" s="2">
        <v>63.92</v>
      </c>
      <c r="G479" s="2">
        <v>0.23</v>
      </c>
      <c r="H479" s="2">
        <v>1997.75</v>
      </c>
      <c r="I479" s="2">
        <v>186.83</v>
      </c>
      <c r="J479" s="2">
        <v>780.26289999999995</v>
      </c>
      <c r="K479" s="2">
        <v>7290.56</v>
      </c>
      <c r="L479" s="2">
        <v>13557.45</v>
      </c>
    </row>
    <row r="480" spans="1:12" x14ac:dyDescent="0.25">
      <c r="A480" s="2">
        <f t="shared" si="21"/>
        <v>21</v>
      </c>
      <c r="B480" s="2">
        <f t="shared" si="22"/>
        <v>6</v>
      </c>
      <c r="C480" s="2">
        <f t="shared" si="23"/>
        <v>2012</v>
      </c>
      <c r="D480" s="5">
        <v>41081</v>
      </c>
      <c r="E480" s="34">
        <v>500.70209999999997</v>
      </c>
      <c r="F480" s="2">
        <v>64.17</v>
      </c>
      <c r="G480" s="2">
        <v>0.25</v>
      </c>
      <c r="H480" s="2">
        <v>2090.79</v>
      </c>
      <c r="I480" s="2">
        <v>166.7</v>
      </c>
      <c r="J480" s="2">
        <v>780.26250000000005</v>
      </c>
      <c r="K480" s="2">
        <v>7290.66</v>
      </c>
      <c r="L480" s="2">
        <v>13557.44</v>
      </c>
    </row>
    <row r="481" spans="1:12" x14ac:dyDescent="0.25">
      <c r="A481" s="2">
        <f t="shared" si="21"/>
        <v>22</v>
      </c>
      <c r="B481" s="2">
        <f t="shared" si="22"/>
        <v>6</v>
      </c>
      <c r="C481" s="2">
        <f t="shared" si="23"/>
        <v>2012</v>
      </c>
      <c r="D481" s="5">
        <v>41082</v>
      </c>
      <c r="E481" s="34">
        <v>502.7826</v>
      </c>
      <c r="F481" s="2">
        <v>64.44</v>
      </c>
      <c r="G481" s="2">
        <v>0.27</v>
      </c>
      <c r="H481" s="2">
        <v>2192.09</v>
      </c>
      <c r="I481" s="2">
        <v>123.29</v>
      </c>
      <c r="J481" s="2">
        <v>780.26149999999996</v>
      </c>
      <c r="K481" s="2">
        <v>7290.74</v>
      </c>
      <c r="L481" s="2">
        <v>13557.42</v>
      </c>
    </row>
    <row r="482" spans="1:12" x14ac:dyDescent="0.25">
      <c r="A482" s="2">
        <f t="shared" si="21"/>
        <v>23</v>
      </c>
      <c r="B482" s="2">
        <f t="shared" si="22"/>
        <v>6</v>
      </c>
      <c r="C482" s="2">
        <f t="shared" si="23"/>
        <v>2012</v>
      </c>
      <c r="D482" s="5">
        <v>41083</v>
      </c>
      <c r="E482" s="34">
        <v>505.41590000000002</v>
      </c>
      <c r="F482" s="2">
        <v>64.78</v>
      </c>
      <c r="G482" s="2">
        <v>0.34</v>
      </c>
      <c r="H482" s="2">
        <v>2667.11</v>
      </c>
      <c r="I482" s="2">
        <v>34.090000000000003</v>
      </c>
      <c r="J482" s="2">
        <v>780.25980000000004</v>
      </c>
      <c r="K482" s="2">
        <v>7290.82</v>
      </c>
      <c r="L482" s="2">
        <v>13557.38</v>
      </c>
    </row>
    <row r="483" spans="1:12" x14ac:dyDescent="0.25">
      <c r="A483" s="2">
        <f t="shared" si="21"/>
        <v>24</v>
      </c>
      <c r="B483" s="2">
        <f t="shared" si="22"/>
        <v>6</v>
      </c>
      <c r="C483" s="2">
        <f t="shared" si="23"/>
        <v>2012</v>
      </c>
      <c r="D483" s="5">
        <v>41084</v>
      </c>
      <c r="E483" s="34">
        <v>508.1053</v>
      </c>
      <c r="F483" s="2">
        <v>65.12</v>
      </c>
      <c r="G483" s="2">
        <v>0.34</v>
      </c>
      <c r="H483" s="2">
        <v>2752.95</v>
      </c>
      <c r="I483" s="2">
        <v>81.48</v>
      </c>
      <c r="J483" s="2">
        <v>780.26</v>
      </c>
      <c r="K483" s="2">
        <v>7277.31</v>
      </c>
      <c r="L483" s="2">
        <v>13557.39</v>
      </c>
    </row>
    <row r="484" spans="1:12" x14ac:dyDescent="0.25">
      <c r="A484" s="2">
        <f t="shared" si="21"/>
        <v>25</v>
      </c>
      <c r="B484" s="2">
        <f t="shared" si="22"/>
        <v>6</v>
      </c>
      <c r="C484" s="2">
        <f t="shared" si="23"/>
        <v>2012</v>
      </c>
      <c r="D484" s="5">
        <v>41085</v>
      </c>
      <c r="E484" s="34">
        <v>510.78280000000001</v>
      </c>
      <c r="F484" s="2">
        <v>65.459999999999994</v>
      </c>
      <c r="G484" s="2">
        <v>0.34</v>
      </c>
      <c r="H484" s="2">
        <v>2799.68</v>
      </c>
      <c r="I484" s="2">
        <v>139.63</v>
      </c>
      <c r="J484" s="2">
        <v>780.26179999999999</v>
      </c>
      <c r="K484" s="2">
        <v>7250.06</v>
      </c>
      <c r="L484" s="2">
        <v>13516.46</v>
      </c>
    </row>
    <row r="485" spans="1:12" x14ac:dyDescent="0.25">
      <c r="A485" s="2">
        <f t="shared" si="21"/>
        <v>26</v>
      </c>
      <c r="B485" s="2">
        <f t="shared" si="22"/>
        <v>6</v>
      </c>
      <c r="C485" s="2">
        <f t="shared" si="23"/>
        <v>2012</v>
      </c>
      <c r="D485" s="5">
        <v>41086</v>
      </c>
      <c r="E485" s="34">
        <v>512.74590000000001</v>
      </c>
      <c r="F485" s="2">
        <v>65.709999999999994</v>
      </c>
      <c r="G485" s="2">
        <v>0.25</v>
      </c>
      <c r="H485" s="2">
        <v>2206.6999999999998</v>
      </c>
      <c r="I485" s="2">
        <v>249.38</v>
      </c>
      <c r="J485" s="2">
        <v>780.26379999999995</v>
      </c>
      <c r="K485" s="2">
        <v>7291.15</v>
      </c>
      <c r="L485" s="2">
        <v>13557.47</v>
      </c>
    </row>
    <row r="486" spans="1:12" x14ac:dyDescent="0.25">
      <c r="A486" s="2">
        <f t="shared" si="21"/>
        <v>27</v>
      </c>
      <c r="B486" s="2">
        <f t="shared" si="22"/>
        <v>6</v>
      </c>
      <c r="C486" s="2">
        <f t="shared" si="23"/>
        <v>2012</v>
      </c>
      <c r="D486" s="5">
        <v>41087</v>
      </c>
      <c r="E486" s="34">
        <v>514.56889999999999</v>
      </c>
      <c r="F486" s="2">
        <v>65.95</v>
      </c>
      <c r="G486" s="2">
        <v>0.23</v>
      </c>
      <c r="H486" s="2">
        <v>1935.25</v>
      </c>
      <c r="I486" s="2">
        <v>133.93</v>
      </c>
      <c r="J486" s="2">
        <v>780.26530000000002</v>
      </c>
      <c r="K486" s="2">
        <v>7291.25</v>
      </c>
      <c r="L486" s="2">
        <v>13557.5</v>
      </c>
    </row>
    <row r="487" spans="1:12" x14ac:dyDescent="0.25">
      <c r="A487" s="2">
        <f t="shared" si="21"/>
        <v>28</v>
      </c>
      <c r="B487" s="2">
        <f t="shared" si="22"/>
        <v>6</v>
      </c>
      <c r="C487" s="2">
        <f t="shared" si="23"/>
        <v>2012</v>
      </c>
      <c r="D487" s="5">
        <v>41088</v>
      </c>
      <c r="E487" s="34">
        <v>516.37450000000001</v>
      </c>
      <c r="F487" s="2">
        <v>66.180000000000007</v>
      </c>
      <c r="G487" s="2">
        <v>0.23</v>
      </c>
      <c r="H487" s="2">
        <v>1936.94</v>
      </c>
      <c r="I487" s="2">
        <v>125.84</v>
      </c>
      <c r="J487" s="2">
        <v>780.26509999999996</v>
      </c>
      <c r="K487" s="2">
        <v>7291.42</v>
      </c>
      <c r="L487" s="2">
        <v>13563.06</v>
      </c>
    </row>
    <row r="488" spans="1:12" x14ac:dyDescent="0.25">
      <c r="A488" s="2">
        <f t="shared" si="21"/>
        <v>29</v>
      </c>
      <c r="B488" s="2">
        <f t="shared" si="22"/>
        <v>6</v>
      </c>
      <c r="C488" s="2">
        <f t="shared" si="23"/>
        <v>2012</v>
      </c>
      <c r="D488" s="5">
        <v>41089</v>
      </c>
      <c r="E488" s="34">
        <v>518.68970000000002</v>
      </c>
      <c r="F488" s="2">
        <v>66.48</v>
      </c>
      <c r="G488" s="2">
        <v>0.27</v>
      </c>
      <c r="H488" s="2">
        <v>2183.08</v>
      </c>
      <c r="I488" s="2">
        <v>67.48</v>
      </c>
      <c r="J488" s="2">
        <v>780.26149999999996</v>
      </c>
      <c r="K488" s="2">
        <v>7291.48</v>
      </c>
      <c r="L488" s="2">
        <v>13562.99</v>
      </c>
    </row>
    <row r="489" spans="1:12" x14ac:dyDescent="0.25">
      <c r="A489" s="2">
        <f t="shared" si="21"/>
        <v>30</v>
      </c>
      <c r="B489" s="2">
        <f t="shared" si="22"/>
        <v>6</v>
      </c>
      <c r="C489" s="2">
        <f t="shared" si="23"/>
        <v>2012</v>
      </c>
      <c r="D489" s="5">
        <v>41090</v>
      </c>
      <c r="E489" s="34">
        <v>521.63909999999998</v>
      </c>
      <c r="F489" s="2">
        <v>66.849999999999994</v>
      </c>
      <c r="G489" s="2">
        <v>0.37</v>
      </c>
      <c r="H489" s="2">
        <v>2921.09</v>
      </c>
      <c r="I489" s="2">
        <v>27.18</v>
      </c>
      <c r="J489" s="2">
        <v>780.2604</v>
      </c>
      <c r="K489" s="2">
        <v>7291.57</v>
      </c>
      <c r="L489" s="2">
        <v>13562.96</v>
      </c>
    </row>
    <row r="490" spans="1:12" x14ac:dyDescent="0.25">
      <c r="A490" s="2">
        <f t="shared" si="21"/>
        <v>1</v>
      </c>
      <c r="B490" s="2">
        <f t="shared" si="22"/>
        <v>7</v>
      </c>
      <c r="C490" s="2">
        <f t="shared" si="23"/>
        <v>2012</v>
      </c>
      <c r="D490" s="5">
        <v>41091</v>
      </c>
      <c r="E490" s="34">
        <v>524.40809999999999</v>
      </c>
      <c r="F490" s="2">
        <v>67.150000000000006</v>
      </c>
      <c r="G490" s="2">
        <v>0.35</v>
      </c>
      <c r="H490" s="2">
        <v>2796.06</v>
      </c>
      <c r="I490" s="2">
        <v>38.4</v>
      </c>
      <c r="J490" s="2">
        <v>780.90120000000002</v>
      </c>
      <c r="K490" s="2">
        <v>7291.75</v>
      </c>
      <c r="L490" s="2">
        <v>13563.09</v>
      </c>
    </row>
    <row r="491" spans="1:12" x14ac:dyDescent="0.25">
      <c r="A491" s="2">
        <f t="shared" si="21"/>
        <v>2</v>
      </c>
      <c r="B491" s="2">
        <f t="shared" si="22"/>
        <v>7</v>
      </c>
      <c r="C491" s="2">
        <f t="shared" si="23"/>
        <v>2012</v>
      </c>
      <c r="D491" s="5">
        <v>41092</v>
      </c>
      <c r="E491" s="34">
        <v>526.69759999999997</v>
      </c>
      <c r="F491" s="2">
        <v>67.45</v>
      </c>
      <c r="G491" s="2">
        <v>0.28999999999999998</v>
      </c>
      <c r="H491" s="2">
        <v>2462.89</v>
      </c>
      <c r="I491" s="2">
        <v>175.05</v>
      </c>
      <c r="J491" s="2">
        <v>780.90219999999999</v>
      </c>
      <c r="K491" s="2">
        <v>7291.87</v>
      </c>
      <c r="L491" s="2">
        <v>13563.12</v>
      </c>
    </row>
    <row r="492" spans="1:12" x14ac:dyDescent="0.25">
      <c r="A492" s="2">
        <f t="shared" si="21"/>
        <v>3</v>
      </c>
      <c r="B492" s="2">
        <f t="shared" si="22"/>
        <v>7</v>
      </c>
      <c r="C492" s="2">
        <f t="shared" si="23"/>
        <v>2012</v>
      </c>
      <c r="D492" s="5">
        <v>41093</v>
      </c>
      <c r="E492" s="34">
        <v>528.59190000000001</v>
      </c>
      <c r="F492" s="2">
        <v>67.69</v>
      </c>
      <c r="G492" s="2">
        <v>0.24</v>
      </c>
      <c r="H492" s="2">
        <v>2083.13</v>
      </c>
      <c r="I492" s="2">
        <v>174.7</v>
      </c>
      <c r="J492" s="2">
        <v>780.90210000000002</v>
      </c>
      <c r="K492" s="2">
        <v>7291.97</v>
      </c>
      <c r="L492" s="2">
        <v>13563.11</v>
      </c>
    </row>
    <row r="493" spans="1:12" x14ac:dyDescent="0.25">
      <c r="A493" s="2">
        <f t="shared" si="21"/>
        <v>4</v>
      </c>
      <c r="B493" s="2">
        <f t="shared" si="22"/>
        <v>7</v>
      </c>
      <c r="C493" s="2">
        <f t="shared" si="23"/>
        <v>2012</v>
      </c>
      <c r="D493" s="5">
        <v>41094</v>
      </c>
      <c r="E493" s="34">
        <v>530.52750000000003</v>
      </c>
      <c r="F493" s="2">
        <v>67.94</v>
      </c>
      <c r="G493" s="2">
        <v>0.25</v>
      </c>
      <c r="H493" s="2">
        <v>2059.12</v>
      </c>
      <c r="I493" s="2">
        <v>143.05000000000001</v>
      </c>
      <c r="J493" s="2">
        <v>780.90570000000002</v>
      </c>
      <c r="K493" s="2">
        <v>7292.11</v>
      </c>
      <c r="L493" s="2">
        <v>13563.19</v>
      </c>
    </row>
    <row r="494" spans="1:12" x14ac:dyDescent="0.25">
      <c r="A494" s="2">
        <f t="shared" si="21"/>
        <v>5</v>
      </c>
      <c r="B494" s="2">
        <f t="shared" si="22"/>
        <v>7</v>
      </c>
      <c r="C494" s="2">
        <f t="shared" si="23"/>
        <v>2012</v>
      </c>
      <c r="D494" s="5">
        <v>41095</v>
      </c>
      <c r="E494" s="34">
        <v>532.48940000000005</v>
      </c>
      <c r="F494" s="2">
        <v>68.19</v>
      </c>
      <c r="G494" s="2">
        <v>0.26</v>
      </c>
      <c r="H494" s="2">
        <v>2133.15</v>
      </c>
      <c r="I494" s="2">
        <v>113.92</v>
      </c>
      <c r="J494" s="2">
        <v>780.89329999999995</v>
      </c>
      <c r="K494" s="2">
        <v>7292.09</v>
      </c>
      <c r="L494" s="2">
        <v>13525.69</v>
      </c>
    </row>
    <row r="495" spans="1:12" x14ac:dyDescent="0.25">
      <c r="A495" s="2">
        <f t="shared" si="21"/>
        <v>6</v>
      </c>
      <c r="B495" s="2">
        <f t="shared" si="22"/>
        <v>7</v>
      </c>
      <c r="C495" s="2">
        <f t="shared" si="23"/>
        <v>2012</v>
      </c>
      <c r="D495" s="5">
        <v>41096</v>
      </c>
      <c r="E495" s="34">
        <v>534.68690000000004</v>
      </c>
      <c r="F495" s="2">
        <v>68.47</v>
      </c>
      <c r="G495" s="2">
        <v>0.28000000000000003</v>
      </c>
      <c r="H495" s="2">
        <v>2313.2399999999998</v>
      </c>
      <c r="I495" s="2">
        <v>113.67</v>
      </c>
      <c r="J495" s="2">
        <v>780.89049999999997</v>
      </c>
      <c r="K495" s="2">
        <v>7274.53</v>
      </c>
      <c r="L495" s="2">
        <v>13533.08</v>
      </c>
    </row>
    <row r="496" spans="1:12" x14ac:dyDescent="0.25">
      <c r="A496" s="2">
        <f t="shared" si="21"/>
        <v>7</v>
      </c>
      <c r="B496" s="2">
        <f t="shared" si="22"/>
        <v>7</v>
      </c>
      <c r="C496" s="2">
        <f t="shared" si="23"/>
        <v>2012</v>
      </c>
      <c r="D496" s="5">
        <v>41097</v>
      </c>
      <c r="E496" s="34">
        <v>537.40790000000004</v>
      </c>
      <c r="F496" s="2">
        <v>68.819999999999993</v>
      </c>
      <c r="G496" s="2">
        <v>0.34</v>
      </c>
      <c r="H496" s="2">
        <v>2704.67</v>
      </c>
      <c r="I496" s="2">
        <v>33.03</v>
      </c>
      <c r="J496" s="2">
        <v>780.88969999999995</v>
      </c>
      <c r="K496" s="2">
        <v>7292.23</v>
      </c>
      <c r="L496" s="2">
        <v>13562.86</v>
      </c>
    </row>
    <row r="497" spans="1:12" x14ac:dyDescent="0.25">
      <c r="A497" s="2">
        <f t="shared" si="21"/>
        <v>8</v>
      </c>
      <c r="B497" s="2">
        <f t="shared" si="22"/>
        <v>7</v>
      </c>
      <c r="C497" s="2">
        <f t="shared" si="23"/>
        <v>2012</v>
      </c>
      <c r="D497" s="5">
        <v>41098</v>
      </c>
      <c r="E497" s="34">
        <v>540.10550000000001</v>
      </c>
      <c r="F497" s="2">
        <v>69.17</v>
      </c>
      <c r="G497" s="2">
        <v>0.35</v>
      </c>
      <c r="H497" s="2">
        <v>2781.13</v>
      </c>
      <c r="I497" s="2">
        <v>33.700000000000003</v>
      </c>
      <c r="J497" s="2">
        <v>780.89070000000004</v>
      </c>
      <c r="K497" s="2">
        <v>7292.34</v>
      </c>
      <c r="L497" s="2">
        <v>13562.88</v>
      </c>
    </row>
    <row r="498" spans="1:12" x14ac:dyDescent="0.25">
      <c r="A498" s="2">
        <f t="shared" si="21"/>
        <v>9</v>
      </c>
      <c r="B498" s="2">
        <f t="shared" si="22"/>
        <v>7</v>
      </c>
      <c r="C498" s="2">
        <f t="shared" si="23"/>
        <v>2012</v>
      </c>
      <c r="D498" s="5">
        <v>41099</v>
      </c>
      <c r="E498" s="34">
        <v>542.15750000000003</v>
      </c>
      <c r="F498" s="2">
        <v>69.430000000000007</v>
      </c>
      <c r="G498" s="2">
        <v>0.26</v>
      </c>
      <c r="H498" s="2">
        <v>2135.46</v>
      </c>
      <c r="I498" s="2">
        <v>103.05</v>
      </c>
      <c r="J498" s="2">
        <v>780.92049999999995</v>
      </c>
      <c r="K498" s="2">
        <v>7292.72</v>
      </c>
      <c r="L498" s="2">
        <v>13552.33</v>
      </c>
    </row>
    <row r="499" spans="1:12" x14ac:dyDescent="0.25">
      <c r="A499" s="2">
        <f t="shared" si="21"/>
        <v>10</v>
      </c>
      <c r="B499" s="2">
        <f t="shared" si="22"/>
        <v>7</v>
      </c>
      <c r="C499" s="2">
        <f t="shared" si="23"/>
        <v>2012</v>
      </c>
      <c r="D499" s="5">
        <v>41100</v>
      </c>
      <c r="E499" s="34">
        <v>543.70000000000005</v>
      </c>
      <c r="F499" s="2">
        <v>69.62</v>
      </c>
      <c r="G499" s="2">
        <v>0.19</v>
      </c>
      <c r="H499" s="2">
        <v>1589.06</v>
      </c>
      <c r="I499" s="2">
        <v>122.2</v>
      </c>
      <c r="J499" s="2">
        <v>780.9076</v>
      </c>
      <c r="K499" s="2">
        <v>7292.67</v>
      </c>
      <c r="L499" s="2">
        <v>13552.06</v>
      </c>
    </row>
    <row r="500" spans="1:12" x14ac:dyDescent="0.25">
      <c r="A500" s="2">
        <f t="shared" si="21"/>
        <v>11</v>
      </c>
      <c r="B500" s="2">
        <f t="shared" si="22"/>
        <v>7</v>
      </c>
      <c r="C500" s="2">
        <f t="shared" si="23"/>
        <v>2012</v>
      </c>
      <c r="D500" s="5">
        <v>41101</v>
      </c>
      <c r="E500" s="34">
        <v>545.20209999999997</v>
      </c>
      <c r="F500" s="2">
        <v>69.819999999999993</v>
      </c>
      <c r="G500" s="2">
        <v>0.2</v>
      </c>
      <c r="H500" s="2">
        <v>1746.64</v>
      </c>
      <c r="I500" s="2">
        <v>174.41</v>
      </c>
      <c r="J500" s="2">
        <v>780.90269999999998</v>
      </c>
      <c r="K500" s="2">
        <v>7292.72</v>
      </c>
      <c r="L500" s="2">
        <v>13563.13</v>
      </c>
    </row>
    <row r="501" spans="1:12" x14ac:dyDescent="0.25">
      <c r="A501" s="2">
        <f t="shared" si="21"/>
        <v>12</v>
      </c>
      <c r="B501" s="2">
        <f t="shared" si="22"/>
        <v>7</v>
      </c>
      <c r="C501" s="2">
        <f t="shared" si="23"/>
        <v>2012</v>
      </c>
      <c r="D501" s="5">
        <v>41102</v>
      </c>
      <c r="E501" s="34">
        <v>547.09159999999997</v>
      </c>
      <c r="F501" s="2">
        <v>70.06</v>
      </c>
      <c r="G501" s="2">
        <v>0.25</v>
      </c>
      <c r="H501" s="2">
        <v>2188.86</v>
      </c>
      <c r="I501" s="2">
        <v>251.11</v>
      </c>
      <c r="J501" s="2">
        <v>780.8904</v>
      </c>
      <c r="K501" s="2">
        <v>7292.69</v>
      </c>
      <c r="L501" s="2">
        <v>13562.87</v>
      </c>
    </row>
    <row r="502" spans="1:12" x14ac:dyDescent="0.25">
      <c r="A502" s="2">
        <f t="shared" si="21"/>
        <v>13</v>
      </c>
      <c r="B502" s="2">
        <f t="shared" si="22"/>
        <v>7</v>
      </c>
      <c r="C502" s="2">
        <f t="shared" si="23"/>
        <v>2012</v>
      </c>
      <c r="D502" s="5">
        <v>41103</v>
      </c>
      <c r="E502" s="34">
        <v>549.13729999999998</v>
      </c>
      <c r="F502" s="2">
        <v>70.319999999999993</v>
      </c>
      <c r="G502" s="2">
        <v>0.26</v>
      </c>
      <c r="H502" s="2">
        <v>2307.2800000000002</v>
      </c>
      <c r="I502" s="2">
        <v>254.36</v>
      </c>
      <c r="J502" s="2">
        <v>780.90160000000003</v>
      </c>
      <c r="K502" s="2">
        <v>7292.9</v>
      </c>
      <c r="L502" s="2">
        <v>13563.1</v>
      </c>
    </row>
    <row r="503" spans="1:12" x14ac:dyDescent="0.25">
      <c r="A503" s="2">
        <f t="shared" si="21"/>
        <v>14</v>
      </c>
      <c r="B503" s="2">
        <f t="shared" si="22"/>
        <v>7</v>
      </c>
      <c r="C503" s="2">
        <f t="shared" si="23"/>
        <v>2012</v>
      </c>
      <c r="D503" s="5">
        <v>41104</v>
      </c>
      <c r="E503" s="34">
        <v>551.80200000000002</v>
      </c>
      <c r="F503" s="2">
        <v>70.66</v>
      </c>
      <c r="G503" s="2">
        <v>0.34</v>
      </c>
      <c r="H503" s="2">
        <v>2744.69</v>
      </c>
      <c r="I503" s="2">
        <v>66.88</v>
      </c>
      <c r="J503" s="2">
        <v>780.90899999999999</v>
      </c>
      <c r="K503" s="2">
        <v>7293.07</v>
      </c>
      <c r="L503" s="2">
        <v>13563.26</v>
      </c>
    </row>
    <row r="504" spans="1:12" x14ac:dyDescent="0.25">
      <c r="A504" s="2">
        <f t="shared" si="21"/>
        <v>15</v>
      </c>
      <c r="B504" s="2">
        <f t="shared" si="22"/>
        <v>7</v>
      </c>
      <c r="C504" s="2">
        <f t="shared" si="23"/>
        <v>2012</v>
      </c>
      <c r="D504" s="5">
        <v>41105</v>
      </c>
      <c r="E504" s="34">
        <v>554.57989999999995</v>
      </c>
      <c r="F504" s="2">
        <v>71.02</v>
      </c>
      <c r="G504" s="2">
        <v>0.35</v>
      </c>
      <c r="H504" s="2">
        <v>2827.1</v>
      </c>
      <c r="I504" s="2">
        <v>56.89</v>
      </c>
      <c r="J504" s="2">
        <v>780.91729999999995</v>
      </c>
      <c r="K504" s="2">
        <v>7293.24</v>
      </c>
      <c r="L504" s="2">
        <v>13563.43</v>
      </c>
    </row>
    <row r="505" spans="1:12" x14ac:dyDescent="0.25">
      <c r="A505" s="2">
        <f t="shared" si="21"/>
        <v>16</v>
      </c>
      <c r="B505" s="2">
        <f t="shared" si="22"/>
        <v>7</v>
      </c>
      <c r="C505" s="2">
        <f t="shared" si="23"/>
        <v>2012</v>
      </c>
      <c r="D505" s="5">
        <v>41106</v>
      </c>
      <c r="E505" s="34">
        <v>556.83150000000001</v>
      </c>
      <c r="F505" s="2">
        <v>71.31</v>
      </c>
      <c r="G505" s="2">
        <v>0.28999999999999998</v>
      </c>
      <c r="H505" s="2">
        <v>2340.29</v>
      </c>
      <c r="I505" s="2">
        <v>55.2</v>
      </c>
      <c r="J505" s="2">
        <v>780.91139999999996</v>
      </c>
      <c r="K505" s="2">
        <v>7293.28</v>
      </c>
      <c r="L505" s="2">
        <v>13563.31</v>
      </c>
    </row>
    <row r="506" spans="1:12" x14ac:dyDescent="0.25">
      <c r="A506" s="2">
        <f t="shared" si="21"/>
        <v>17</v>
      </c>
      <c r="B506" s="2">
        <f t="shared" si="22"/>
        <v>7</v>
      </c>
      <c r="C506" s="2">
        <f t="shared" si="23"/>
        <v>2012</v>
      </c>
      <c r="D506" s="5">
        <v>41107</v>
      </c>
      <c r="E506" s="34">
        <v>558.97040000000004</v>
      </c>
      <c r="F506" s="2">
        <v>71.58</v>
      </c>
      <c r="G506" s="2">
        <v>0.28000000000000003</v>
      </c>
      <c r="H506" s="2">
        <v>2256.4699999999998</v>
      </c>
      <c r="I506" s="2">
        <v>102.99</v>
      </c>
      <c r="J506" s="2">
        <v>780.91639999999995</v>
      </c>
      <c r="K506" s="2">
        <v>7293.43</v>
      </c>
      <c r="L506" s="2">
        <v>13563.41</v>
      </c>
    </row>
    <row r="507" spans="1:12" x14ac:dyDescent="0.25">
      <c r="A507" s="2">
        <f t="shared" si="21"/>
        <v>18</v>
      </c>
      <c r="B507" s="2">
        <f t="shared" si="22"/>
        <v>7</v>
      </c>
      <c r="C507" s="2">
        <f t="shared" si="23"/>
        <v>2012</v>
      </c>
      <c r="D507" s="5">
        <v>41108</v>
      </c>
      <c r="E507" s="34">
        <v>561.09879999999998</v>
      </c>
      <c r="F507" s="2">
        <v>71.849999999999994</v>
      </c>
      <c r="G507" s="2">
        <v>0.27</v>
      </c>
      <c r="H507" s="2">
        <v>2172.91</v>
      </c>
      <c r="I507" s="2">
        <v>41.54</v>
      </c>
      <c r="J507" s="2">
        <v>780.91070000000002</v>
      </c>
      <c r="K507" s="2">
        <v>7271.12</v>
      </c>
      <c r="L507" s="2">
        <v>13563.29</v>
      </c>
    </row>
    <row r="508" spans="1:12" x14ac:dyDescent="0.25">
      <c r="A508" s="2">
        <f t="shared" si="21"/>
        <v>19</v>
      </c>
      <c r="B508" s="2">
        <f t="shared" si="22"/>
        <v>7</v>
      </c>
      <c r="C508" s="2">
        <f t="shared" si="23"/>
        <v>2012</v>
      </c>
      <c r="D508" s="5">
        <v>41109</v>
      </c>
      <c r="E508" s="34">
        <v>563.17650000000003</v>
      </c>
      <c r="F508" s="2">
        <v>72.12</v>
      </c>
      <c r="G508" s="2">
        <v>0.27</v>
      </c>
      <c r="H508" s="2">
        <v>2137.89</v>
      </c>
      <c r="I508" s="2">
        <v>31.06</v>
      </c>
      <c r="J508" s="2">
        <v>780.89710000000002</v>
      </c>
      <c r="K508" s="2">
        <v>7285.98</v>
      </c>
      <c r="L508" s="2">
        <v>13563.01</v>
      </c>
    </row>
    <row r="509" spans="1:12" x14ac:dyDescent="0.25">
      <c r="A509" s="2">
        <f t="shared" si="21"/>
        <v>20</v>
      </c>
      <c r="B509" s="2">
        <f t="shared" si="22"/>
        <v>7</v>
      </c>
      <c r="C509" s="2">
        <f t="shared" si="23"/>
        <v>2012</v>
      </c>
      <c r="D509" s="5">
        <v>41110</v>
      </c>
      <c r="E509" s="34">
        <v>565.32929999999999</v>
      </c>
      <c r="F509" s="2">
        <v>72.400000000000006</v>
      </c>
      <c r="G509" s="2">
        <v>0.28000000000000003</v>
      </c>
      <c r="H509" s="2">
        <v>2254.1799999999998</v>
      </c>
      <c r="I509" s="2">
        <v>76.64</v>
      </c>
      <c r="J509" s="2">
        <v>780.88530000000003</v>
      </c>
      <c r="K509" s="2">
        <v>7285.96</v>
      </c>
      <c r="L509" s="2">
        <v>13562.77</v>
      </c>
    </row>
    <row r="510" spans="1:12" x14ac:dyDescent="0.25">
      <c r="A510" s="2">
        <f t="shared" si="21"/>
        <v>21</v>
      </c>
      <c r="B510" s="2">
        <f t="shared" si="22"/>
        <v>7</v>
      </c>
      <c r="C510" s="2">
        <f t="shared" si="23"/>
        <v>2012</v>
      </c>
      <c r="D510" s="5">
        <v>41111</v>
      </c>
      <c r="E510" s="34">
        <v>567.92079999999999</v>
      </c>
      <c r="F510" s="2">
        <v>72.73</v>
      </c>
      <c r="G510" s="2">
        <v>0.33</v>
      </c>
      <c r="H510" s="2">
        <v>2650.33</v>
      </c>
      <c r="I510" s="2">
        <v>35</v>
      </c>
      <c r="J510" s="2">
        <v>780.88329999999996</v>
      </c>
      <c r="K510" s="2">
        <v>7293.5</v>
      </c>
      <c r="L510" s="2">
        <v>13562.72</v>
      </c>
    </row>
    <row r="511" spans="1:12" x14ac:dyDescent="0.25">
      <c r="A511" s="2">
        <f t="shared" si="21"/>
        <v>22</v>
      </c>
      <c r="B511" s="2">
        <f t="shared" si="22"/>
        <v>7</v>
      </c>
      <c r="C511" s="2">
        <f t="shared" si="23"/>
        <v>2012</v>
      </c>
      <c r="D511" s="5">
        <v>41112</v>
      </c>
      <c r="E511" s="34">
        <v>570.76900000000001</v>
      </c>
      <c r="F511" s="2">
        <v>73.09</v>
      </c>
      <c r="G511" s="2">
        <v>0.36</v>
      </c>
      <c r="H511" s="2">
        <v>2876.33</v>
      </c>
      <c r="I511" s="2">
        <v>28.25</v>
      </c>
      <c r="J511" s="2">
        <v>780.86969999999997</v>
      </c>
      <c r="K511" s="2">
        <v>7293.47</v>
      </c>
      <c r="L511" s="2">
        <v>13562.44</v>
      </c>
    </row>
    <row r="512" spans="1:12" x14ac:dyDescent="0.25">
      <c r="A512" s="2">
        <f t="shared" si="21"/>
        <v>23</v>
      </c>
      <c r="B512" s="2">
        <f t="shared" si="22"/>
        <v>7</v>
      </c>
      <c r="C512" s="2">
        <f t="shared" si="23"/>
        <v>2012</v>
      </c>
      <c r="D512" s="5">
        <v>41113</v>
      </c>
      <c r="E512" s="34">
        <v>573.04600000000005</v>
      </c>
      <c r="F512" s="2">
        <v>73.38</v>
      </c>
      <c r="G512" s="2">
        <v>0.28999999999999998</v>
      </c>
      <c r="H512" s="2">
        <v>2301.94</v>
      </c>
      <c r="I512" s="2">
        <v>37.15</v>
      </c>
      <c r="J512" s="2">
        <v>780.8913</v>
      </c>
      <c r="K512" s="2">
        <v>7286.35</v>
      </c>
      <c r="L512" s="2">
        <v>13562.89</v>
      </c>
    </row>
    <row r="513" spans="1:12" x14ac:dyDescent="0.25">
      <c r="A513" s="2">
        <f t="shared" si="21"/>
        <v>24</v>
      </c>
      <c r="B513" s="2">
        <f t="shared" si="22"/>
        <v>7</v>
      </c>
      <c r="C513" s="2">
        <f t="shared" si="23"/>
        <v>2012</v>
      </c>
      <c r="D513" s="5">
        <v>41114</v>
      </c>
      <c r="E513" s="34">
        <v>575.10929999999996</v>
      </c>
      <c r="F513" s="2">
        <v>73.650000000000006</v>
      </c>
      <c r="G513" s="2">
        <v>0.26</v>
      </c>
      <c r="H513" s="2">
        <v>2109.7800000000002</v>
      </c>
      <c r="I513" s="2">
        <v>60.96</v>
      </c>
      <c r="J513" s="2">
        <v>780.9171</v>
      </c>
      <c r="K513" s="2">
        <v>7286.72</v>
      </c>
      <c r="L513" s="2">
        <v>13563.43</v>
      </c>
    </row>
    <row r="514" spans="1:12" x14ac:dyDescent="0.25">
      <c r="A514" s="2">
        <f t="shared" ref="A514:A577" si="24">+DAY(D514)</f>
        <v>25</v>
      </c>
      <c r="B514" s="2">
        <f t="shared" ref="B514:B577" si="25">+MONTH(D514)</f>
        <v>7</v>
      </c>
      <c r="C514" s="2">
        <f t="shared" ref="C514:C577" si="26">+YEAR(D514)</f>
        <v>2012</v>
      </c>
      <c r="D514" s="5">
        <v>41115</v>
      </c>
      <c r="E514" s="34">
        <v>577.11699999999996</v>
      </c>
      <c r="F514" s="2">
        <v>73.900000000000006</v>
      </c>
      <c r="G514" s="2">
        <v>0.26</v>
      </c>
      <c r="H514" s="2">
        <v>2104.3200000000002</v>
      </c>
      <c r="I514" s="2">
        <v>81.569999999999993</v>
      </c>
      <c r="J514" s="2">
        <v>780.90120000000002</v>
      </c>
      <c r="K514" s="2">
        <v>7294.12</v>
      </c>
      <c r="L514" s="2">
        <v>13563.09</v>
      </c>
    </row>
    <row r="515" spans="1:12" x14ac:dyDescent="0.25">
      <c r="A515" s="2">
        <f t="shared" si="24"/>
        <v>26</v>
      </c>
      <c r="B515" s="2">
        <f t="shared" si="25"/>
        <v>7</v>
      </c>
      <c r="C515" s="2">
        <f t="shared" si="26"/>
        <v>2012</v>
      </c>
      <c r="D515" s="5">
        <v>41116</v>
      </c>
      <c r="E515" s="34">
        <v>579.60789999999997</v>
      </c>
      <c r="F515" s="2">
        <v>74.22</v>
      </c>
      <c r="G515" s="2">
        <v>0.32</v>
      </c>
      <c r="H515" s="2">
        <v>2550.02</v>
      </c>
      <c r="I515" s="2">
        <v>51.63</v>
      </c>
      <c r="J515" s="2">
        <v>780.90290000000005</v>
      </c>
      <c r="K515" s="2">
        <v>7294.25</v>
      </c>
      <c r="L515" s="2">
        <v>13563.13</v>
      </c>
    </row>
    <row r="516" spans="1:12" x14ac:dyDescent="0.25">
      <c r="A516" s="2">
        <f t="shared" si="24"/>
        <v>27</v>
      </c>
      <c r="B516" s="2">
        <f t="shared" si="25"/>
        <v>7</v>
      </c>
      <c r="C516" s="2">
        <f t="shared" si="26"/>
        <v>2012</v>
      </c>
      <c r="D516" s="5">
        <v>41117</v>
      </c>
      <c r="E516" s="34">
        <v>582.33529999999996</v>
      </c>
      <c r="F516" s="2">
        <v>74.55</v>
      </c>
      <c r="G516" s="2">
        <v>0.35</v>
      </c>
      <c r="H516" s="2">
        <v>2794.3</v>
      </c>
      <c r="I516" s="2">
        <v>46.17</v>
      </c>
      <c r="J516" s="2">
        <v>781.12189999999998</v>
      </c>
      <c r="K516" s="2">
        <v>7306.69</v>
      </c>
      <c r="L516" s="2">
        <v>13575.36</v>
      </c>
    </row>
    <row r="517" spans="1:12" x14ac:dyDescent="0.25">
      <c r="A517" s="2">
        <f t="shared" si="24"/>
        <v>28</v>
      </c>
      <c r="B517" s="2">
        <f t="shared" si="25"/>
        <v>7</v>
      </c>
      <c r="C517" s="2">
        <f t="shared" si="26"/>
        <v>2012</v>
      </c>
      <c r="D517" s="5">
        <v>41118</v>
      </c>
      <c r="E517" s="34">
        <v>585.24680000000001</v>
      </c>
      <c r="F517" s="2">
        <v>74.930000000000007</v>
      </c>
      <c r="G517" s="2">
        <v>0.37</v>
      </c>
      <c r="H517" s="2">
        <v>2994.05</v>
      </c>
      <c r="I517" s="2">
        <v>107.27</v>
      </c>
      <c r="J517" s="2">
        <v>781.10749999999996</v>
      </c>
      <c r="K517" s="2">
        <v>7324.05</v>
      </c>
      <c r="L517" s="2">
        <v>13592.45</v>
      </c>
    </row>
    <row r="518" spans="1:12" x14ac:dyDescent="0.25">
      <c r="A518" s="2">
        <f t="shared" si="24"/>
        <v>29</v>
      </c>
      <c r="B518" s="2">
        <f t="shared" si="25"/>
        <v>7</v>
      </c>
      <c r="C518" s="2">
        <f t="shared" si="26"/>
        <v>2012</v>
      </c>
      <c r="D518" s="5">
        <v>41119</v>
      </c>
      <c r="E518" s="34">
        <v>588.19240000000002</v>
      </c>
      <c r="F518" s="2">
        <v>75.3</v>
      </c>
      <c r="G518" s="2">
        <v>0.39</v>
      </c>
      <c r="H518" s="2">
        <v>3057.87</v>
      </c>
      <c r="I518" s="2">
        <v>27.14</v>
      </c>
      <c r="J518" s="2">
        <v>781.12040000000002</v>
      </c>
      <c r="K518" s="2">
        <v>7324.3</v>
      </c>
      <c r="L518" s="2">
        <v>13592.72</v>
      </c>
    </row>
    <row r="519" spans="1:12" x14ac:dyDescent="0.25">
      <c r="A519" s="2">
        <f t="shared" si="24"/>
        <v>30</v>
      </c>
      <c r="B519" s="2">
        <f t="shared" si="25"/>
        <v>7</v>
      </c>
      <c r="C519" s="2">
        <f t="shared" si="26"/>
        <v>2012</v>
      </c>
      <c r="D519" s="5">
        <v>41120</v>
      </c>
      <c r="E519" s="34">
        <v>591.29750000000001</v>
      </c>
      <c r="F519" s="2">
        <v>75.7</v>
      </c>
      <c r="G519" s="2">
        <v>0.4</v>
      </c>
      <c r="H519" s="2">
        <v>3191.7</v>
      </c>
      <c r="I519" s="2">
        <v>59.31</v>
      </c>
      <c r="J519" s="2">
        <v>781.12149999999997</v>
      </c>
      <c r="K519" s="2">
        <v>7324.41</v>
      </c>
      <c r="L519" s="2">
        <v>13592.74</v>
      </c>
    </row>
    <row r="520" spans="1:12" x14ac:dyDescent="0.25">
      <c r="A520" s="2">
        <f t="shared" si="24"/>
        <v>31</v>
      </c>
      <c r="B520" s="2">
        <f t="shared" si="25"/>
        <v>7</v>
      </c>
      <c r="C520" s="2">
        <f t="shared" si="26"/>
        <v>2012</v>
      </c>
      <c r="D520" s="5">
        <v>41121</v>
      </c>
      <c r="E520" s="34">
        <v>593.80330000000004</v>
      </c>
      <c r="F520" s="2">
        <v>76.02</v>
      </c>
      <c r="G520" s="2">
        <v>0.32</v>
      </c>
      <c r="H520" s="2">
        <v>2581</v>
      </c>
      <c r="I520" s="2">
        <v>43.39</v>
      </c>
      <c r="J520" s="2">
        <v>781.11620000000005</v>
      </c>
      <c r="K520" s="2">
        <v>7324.47</v>
      </c>
      <c r="L520" s="2">
        <v>13592.63</v>
      </c>
    </row>
    <row r="521" spans="1:12" x14ac:dyDescent="0.25">
      <c r="A521" s="2">
        <f t="shared" si="24"/>
        <v>1</v>
      </c>
      <c r="B521" s="2">
        <f t="shared" si="25"/>
        <v>8</v>
      </c>
      <c r="C521" s="2">
        <f t="shared" si="26"/>
        <v>2012</v>
      </c>
      <c r="D521" s="5">
        <v>41122</v>
      </c>
      <c r="E521" s="34">
        <v>596.26049999999998</v>
      </c>
      <c r="F521" s="2">
        <v>76.3</v>
      </c>
      <c r="G521" s="2">
        <v>0.31</v>
      </c>
      <c r="H521" s="2">
        <v>2449.12</v>
      </c>
      <c r="I521" s="2">
        <v>34.94</v>
      </c>
      <c r="J521" s="2">
        <v>781.46929999999998</v>
      </c>
      <c r="K521" s="2">
        <v>7280.09</v>
      </c>
      <c r="L521" s="2">
        <v>13548.38</v>
      </c>
    </row>
    <row r="522" spans="1:12" x14ac:dyDescent="0.25">
      <c r="A522" s="2">
        <f t="shared" si="24"/>
        <v>2</v>
      </c>
      <c r="B522" s="2">
        <f t="shared" si="25"/>
        <v>8</v>
      </c>
      <c r="C522" s="2">
        <f t="shared" si="26"/>
        <v>2012</v>
      </c>
      <c r="D522" s="5">
        <v>41123</v>
      </c>
      <c r="E522" s="34">
        <v>598.70050000000003</v>
      </c>
      <c r="F522" s="2">
        <v>76.61</v>
      </c>
      <c r="G522" s="2">
        <v>0.31</v>
      </c>
      <c r="H522" s="2">
        <v>2507.35</v>
      </c>
      <c r="I522" s="2">
        <v>51.17</v>
      </c>
      <c r="J522" s="2">
        <v>781.46479999999997</v>
      </c>
      <c r="K522" s="2">
        <v>7290.08</v>
      </c>
      <c r="L522" s="2">
        <v>13592.97</v>
      </c>
    </row>
    <row r="523" spans="1:12" x14ac:dyDescent="0.25">
      <c r="A523" s="2">
        <f t="shared" si="24"/>
        <v>3</v>
      </c>
      <c r="B523" s="2">
        <f t="shared" si="25"/>
        <v>8</v>
      </c>
      <c r="C523" s="2">
        <f t="shared" si="26"/>
        <v>2012</v>
      </c>
      <c r="D523" s="5">
        <v>41124</v>
      </c>
      <c r="E523" s="34">
        <v>601.37130000000002</v>
      </c>
      <c r="F523" s="2">
        <v>76.95</v>
      </c>
      <c r="G523" s="2">
        <v>0.34</v>
      </c>
      <c r="H523" s="2">
        <v>2724.01</v>
      </c>
      <c r="I523" s="2">
        <v>46.24</v>
      </c>
      <c r="J523" s="2">
        <v>781.46860000000004</v>
      </c>
      <c r="K523" s="2">
        <v>7324.98</v>
      </c>
      <c r="L523" s="2">
        <v>13593.05</v>
      </c>
    </row>
    <row r="524" spans="1:12" x14ac:dyDescent="0.25">
      <c r="A524" s="2">
        <f t="shared" si="24"/>
        <v>4</v>
      </c>
      <c r="B524" s="2">
        <f t="shared" si="25"/>
        <v>8</v>
      </c>
      <c r="C524" s="2">
        <f t="shared" si="26"/>
        <v>2012</v>
      </c>
      <c r="D524" s="5">
        <v>41125</v>
      </c>
      <c r="E524" s="34">
        <v>604.17020000000002</v>
      </c>
      <c r="F524" s="2">
        <v>77.31</v>
      </c>
      <c r="G524" s="2">
        <v>0.36</v>
      </c>
      <c r="H524" s="2">
        <v>2844.36</v>
      </c>
      <c r="I524" s="2">
        <v>26.94</v>
      </c>
      <c r="J524" s="2">
        <v>781.46979999999996</v>
      </c>
      <c r="K524" s="2">
        <v>7325.1</v>
      </c>
      <c r="L524" s="2">
        <v>13593.08</v>
      </c>
    </row>
    <row r="525" spans="1:12" x14ac:dyDescent="0.25">
      <c r="A525" s="2">
        <f t="shared" si="24"/>
        <v>5</v>
      </c>
      <c r="B525" s="2">
        <f t="shared" si="25"/>
        <v>8</v>
      </c>
      <c r="C525" s="2">
        <f t="shared" si="26"/>
        <v>2012</v>
      </c>
      <c r="D525" s="5">
        <v>41126</v>
      </c>
      <c r="E525" s="34">
        <v>607.03679999999997</v>
      </c>
      <c r="F525" s="2">
        <v>77.680000000000007</v>
      </c>
      <c r="G525" s="2">
        <v>0.37</v>
      </c>
      <c r="H525" s="2">
        <v>2887.42</v>
      </c>
      <c r="I525" s="2">
        <v>23.46</v>
      </c>
      <c r="J525" s="2">
        <v>781.47580000000005</v>
      </c>
      <c r="K525" s="2">
        <v>7325.27</v>
      </c>
      <c r="L525" s="2">
        <v>13593.2</v>
      </c>
    </row>
    <row r="526" spans="1:12" x14ac:dyDescent="0.25">
      <c r="A526" s="2">
        <f t="shared" si="24"/>
        <v>6</v>
      </c>
      <c r="B526" s="2">
        <f t="shared" si="25"/>
        <v>8</v>
      </c>
      <c r="C526" s="2">
        <f t="shared" si="26"/>
        <v>2012</v>
      </c>
      <c r="D526" s="5">
        <v>41127</v>
      </c>
      <c r="E526" s="34">
        <v>609.56790000000001</v>
      </c>
      <c r="F526" s="2">
        <v>78</v>
      </c>
      <c r="G526" s="2">
        <v>0.31</v>
      </c>
      <c r="H526" s="2">
        <v>2490.21</v>
      </c>
      <c r="I526" s="2">
        <v>60.61</v>
      </c>
      <c r="J526" s="2">
        <v>781.48569999999995</v>
      </c>
      <c r="K526" s="2">
        <v>7325.48</v>
      </c>
      <c r="L526" s="2">
        <v>13593.41</v>
      </c>
    </row>
    <row r="527" spans="1:12" x14ac:dyDescent="0.25">
      <c r="A527" s="2">
        <f t="shared" si="24"/>
        <v>7</v>
      </c>
      <c r="B527" s="2">
        <f t="shared" si="25"/>
        <v>8</v>
      </c>
      <c r="C527" s="2">
        <f t="shared" si="26"/>
        <v>2012</v>
      </c>
      <c r="D527" s="5">
        <v>41128</v>
      </c>
      <c r="E527" s="34">
        <v>612.01800000000003</v>
      </c>
      <c r="F527" s="2">
        <v>78.31</v>
      </c>
      <c r="G527" s="2">
        <v>0.31</v>
      </c>
      <c r="H527" s="2">
        <v>2518.8000000000002</v>
      </c>
      <c r="I527" s="2">
        <v>62.78</v>
      </c>
      <c r="J527" s="2">
        <v>781.48850000000004</v>
      </c>
      <c r="K527" s="2">
        <v>7325.61</v>
      </c>
      <c r="L527" s="2">
        <v>13593.47</v>
      </c>
    </row>
    <row r="528" spans="1:12" x14ac:dyDescent="0.25">
      <c r="A528" s="2">
        <f t="shared" si="24"/>
        <v>8</v>
      </c>
      <c r="B528" s="2">
        <f t="shared" si="25"/>
        <v>8</v>
      </c>
      <c r="C528" s="2">
        <f t="shared" si="26"/>
        <v>2012</v>
      </c>
      <c r="D528" s="5">
        <v>41129</v>
      </c>
      <c r="E528" s="34">
        <v>614.21950000000004</v>
      </c>
      <c r="F528" s="2">
        <v>78.599999999999994</v>
      </c>
      <c r="G528" s="2">
        <v>0.28000000000000003</v>
      </c>
      <c r="H528" s="2">
        <v>2309.11</v>
      </c>
      <c r="I528" s="2">
        <v>102.06</v>
      </c>
      <c r="J528" s="2">
        <v>781.49210000000005</v>
      </c>
      <c r="K528" s="2">
        <v>7325.75</v>
      </c>
      <c r="L528" s="2">
        <v>13593.54</v>
      </c>
    </row>
    <row r="529" spans="1:12" x14ac:dyDescent="0.25">
      <c r="A529" s="2">
        <f t="shared" si="24"/>
        <v>9</v>
      </c>
      <c r="B529" s="2">
        <f t="shared" si="25"/>
        <v>8</v>
      </c>
      <c r="C529" s="2">
        <f t="shared" si="26"/>
        <v>2012</v>
      </c>
      <c r="D529" s="5">
        <v>41130</v>
      </c>
      <c r="E529" s="34">
        <v>616.52560000000005</v>
      </c>
      <c r="F529" s="2">
        <v>78.89</v>
      </c>
      <c r="G529" s="2">
        <v>0.3</v>
      </c>
      <c r="H529" s="2">
        <v>2531.15</v>
      </c>
      <c r="I529" s="2">
        <v>213.63</v>
      </c>
      <c r="J529" s="2">
        <v>781.49459999999999</v>
      </c>
      <c r="K529" s="2">
        <v>7325.87</v>
      </c>
      <c r="L529" s="2">
        <v>13593.59</v>
      </c>
    </row>
    <row r="530" spans="1:12" x14ac:dyDescent="0.25">
      <c r="A530" s="2">
        <f t="shared" si="24"/>
        <v>10</v>
      </c>
      <c r="B530" s="2">
        <f t="shared" si="25"/>
        <v>8</v>
      </c>
      <c r="C530" s="2">
        <f t="shared" si="26"/>
        <v>2012</v>
      </c>
      <c r="D530" s="5">
        <v>41131</v>
      </c>
      <c r="E530" s="34">
        <v>619.14369999999997</v>
      </c>
      <c r="F530" s="2">
        <v>79.23</v>
      </c>
      <c r="G530" s="2">
        <v>0.34</v>
      </c>
      <c r="H530" s="2">
        <v>2740.58</v>
      </c>
      <c r="I530" s="2">
        <v>88.83</v>
      </c>
      <c r="J530" s="2">
        <v>781.46579999999994</v>
      </c>
      <c r="K530" s="2">
        <v>7322.44</v>
      </c>
      <c r="L530" s="2">
        <v>13593</v>
      </c>
    </row>
    <row r="531" spans="1:12" x14ac:dyDescent="0.25">
      <c r="A531" s="2">
        <f t="shared" si="24"/>
        <v>11</v>
      </c>
      <c r="B531" s="2">
        <f t="shared" si="25"/>
        <v>8</v>
      </c>
      <c r="C531" s="2">
        <f t="shared" si="26"/>
        <v>2012</v>
      </c>
      <c r="D531" s="5">
        <v>41132</v>
      </c>
      <c r="E531" s="34">
        <v>621.75400000000002</v>
      </c>
      <c r="F531" s="2">
        <v>79.56</v>
      </c>
      <c r="G531" s="2">
        <v>0.34</v>
      </c>
      <c r="H531" s="2">
        <v>2704.67</v>
      </c>
      <c r="I531" s="2">
        <v>71.97</v>
      </c>
      <c r="J531" s="2">
        <v>781.45100000000002</v>
      </c>
      <c r="K531" s="2">
        <v>7310.72</v>
      </c>
      <c r="L531" s="2">
        <v>13592.69</v>
      </c>
    </row>
    <row r="532" spans="1:12" x14ac:dyDescent="0.25">
      <c r="A532" s="2">
        <f t="shared" si="24"/>
        <v>12</v>
      </c>
      <c r="B532" s="2">
        <f t="shared" si="25"/>
        <v>8</v>
      </c>
      <c r="C532" s="2">
        <f t="shared" si="26"/>
        <v>2012</v>
      </c>
      <c r="D532" s="5">
        <v>41133</v>
      </c>
      <c r="E532" s="34">
        <v>624.40530000000001</v>
      </c>
      <c r="F532" s="2">
        <v>79.900000000000006</v>
      </c>
      <c r="G532" s="2">
        <v>0.34</v>
      </c>
      <c r="H532" s="2">
        <v>2727.6</v>
      </c>
      <c r="I532" s="2">
        <v>94.69</v>
      </c>
      <c r="J532" s="2">
        <v>781.48270000000002</v>
      </c>
      <c r="K532" s="2">
        <v>7311.14</v>
      </c>
      <c r="L532" s="2">
        <v>13593.35</v>
      </c>
    </row>
    <row r="533" spans="1:12" x14ac:dyDescent="0.25">
      <c r="A533" s="2">
        <f t="shared" si="24"/>
        <v>13</v>
      </c>
      <c r="B533" s="2">
        <f t="shared" si="25"/>
        <v>8</v>
      </c>
      <c r="C533" s="2">
        <f t="shared" si="26"/>
        <v>2012</v>
      </c>
      <c r="D533" s="5">
        <v>41134</v>
      </c>
      <c r="E533" s="34">
        <v>626.81359999999995</v>
      </c>
      <c r="F533" s="2">
        <v>80.209999999999994</v>
      </c>
      <c r="G533" s="2">
        <v>0.31</v>
      </c>
      <c r="H533" s="2">
        <v>2535.56</v>
      </c>
      <c r="I533" s="2">
        <v>113.93</v>
      </c>
      <c r="J533" s="2">
        <v>781.4742</v>
      </c>
      <c r="K533" s="2">
        <v>7311.23</v>
      </c>
      <c r="L533" s="2">
        <v>13593.17</v>
      </c>
    </row>
    <row r="534" spans="1:12" x14ac:dyDescent="0.25">
      <c r="A534" s="2">
        <f t="shared" si="24"/>
        <v>14</v>
      </c>
      <c r="B534" s="2">
        <f t="shared" si="25"/>
        <v>8</v>
      </c>
      <c r="C534" s="2">
        <f t="shared" si="26"/>
        <v>2012</v>
      </c>
      <c r="D534" s="5">
        <v>41135</v>
      </c>
      <c r="E534" s="34">
        <v>629.12940000000003</v>
      </c>
      <c r="F534" s="2">
        <v>80.510000000000005</v>
      </c>
      <c r="G534" s="2">
        <v>0.28999999999999998</v>
      </c>
      <c r="H534" s="2">
        <v>2384.34</v>
      </c>
      <c r="I534" s="2">
        <v>90.49</v>
      </c>
      <c r="J534" s="2">
        <v>781.45979999999997</v>
      </c>
      <c r="K534" s="2">
        <v>7326.12</v>
      </c>
      <c r="L534" s="2">
        <v>13592.87</v>
      </c>
    </row>
    <row r="535" spans="1:12" x14ac:dyDescent="0.25">
      <c r="A535" s="2">
        <f t="shared" si="24"/>
        <v>15</v>
      </c>
      <c r="B535" s="2">
        <f t="shared" si="25"/>
        <v>8</v>
      </c>
      <c r="C535" s="2">
        <f t="shared" si="26"/>
        <v>2012</v>
      </c>
      <c r="D535" s="5">
        <v>41136</v>
      </c>
      <c r="E535" s="34">
        <v>631.79960000000005</v>
      </c>
      <c r="F535" s="2">
        <v>80.83</v>
      </c>
      <c r="G535" s="2">
        <v>0.34</v>
      </c>
      <c r="H535" s="2">
        <v>2722.76</v>
      </c>
      <c r="I535" s="2">
        <v>46.07</v>
      </c>
      <c r="J535" s="2">
        <v>781.6875</v>
      </c>
      <c r="K535" s="2">
        <v>7356.06</v>
      </c>
      <c r="L535" s="2">
        <v>13622.68</v>
      </c>
    </row>
    <row r="536" spans="1:12" x14ac:dyDescent="0.25">
      <c r="A536" s="2">
        <f t="shared" si="24"/>
        <v>16</v>
      </c>
      <c r="B536" s="2">
        <f t="shared" si="25"/>
        <v>8</v>
      </c>
      <c r="C536" s="2">
        <f t="shared" si="26"/>
        <v>2012</v>
      </c>
      <c r="D536" s="5">
        <v>41137</v>
      </c>
      <c r="E536" s="34">
        <v>634.3125</v>
      </c>
      <c r="F536" s="2">
        <v>81.150000000000006</v>
      </c>
      <c r="G536" s="2">
        <v>0.32</v>
      </c>
      <c r="H536" s="2">
        <v>2589.7600000000002</v>
      </c>
      <c r="I536" s="2">
        <v>65.349999999999994</v>
      </c>
      <c r="J536" s="2">
        <v>781.67319999999995</v>
      </c>
      <c r="K536" s="2">
        <v>7294.01</v>
      </c>
      <c r="L536" s="2">
        <v>13622.39</v>
      </c>
    </row>
    <row r="537" spans="1:12" x14ac:dyDescent="0.25">
      <c r="A537" s="2">
        <f t="shared" si="24"/>
        <v>17</v>
      </c>
      <c r="B537" s="2">
        <f t="shared" si="25"/>
        <v>8</v>
      </c>
      <c r="C537" s="2">
        <f t="shared" si="26"/>
        <v>2012</v>
      </c>
      <c r="D537" s="5">
        <v>41138</v>
      </c>
      <c r="E537" s="34">
        <v>636.76139999999998</v>
      </c>
      <c r="F537" s="2">
        <v>81.459999999999994</v>
      </c>
      <c r="G537" s="2">
        <v>0.31</v>
      </c>
      <c r="H537" s="2">
        <v>2557.9499999999998</v>
      </c>
      <c r="I537" s="2">
        <v>125.05</v>
      </c>
      <c r="J537" s="2">
        <v>781.70230000000004</v>
      </c>
      <c r="K537" s="2">
        <v>7310.71</v>
      </c>
      <c r="L537" s="2">
        <v>13622.99</v>
      </c>
    </row>
    <row r="538" spans="1:12" x14ac:dyDescent="0.25">
      <c r="A538" s="2">
        <f t="shared" si="24"/>
        <v>18</v>
      </c>
      <c r="B538" s="2">
        <f t="shared" si="25"/>
        <v>8</v>
      </c>
      <c r="C538" s="2">
        <f t="shared" si="26"/>
        <v>2012</v>
      </c>
      <c r="D538" s="5">
        <v>41139</v>
      </c>
      <c r="E538" s="34">
        <v>639.43470000000002</v>
      </c>
      <c r="F538" s="2">
        <v>81.8</v>
      </c>
      <c r="G538" s="2">
        <v>0.34</v>
      </c>
      <c r="H538" s="2">
        <v>2729.63</v>
      </c>
      <c r="I538" s="2">
        <v>49.03</v>
      </c>
      <c r="J538" s="2">
        <v>781.68499999999995</v>
      </c>
      <c r="K538" s="2">
        <v>7356.47</v>
      </c>
      <c r="L538" s="2">
        <v>13622.63</v>
      </c>
    </row>
    <row r="539" spans="1:12" x14ac:dyDescent="0.25">
      <c r="A539" s="2">
        <f t="shared" si="24"/>
        <v>19</v>
      </c>
      <c r="B539" s="2">
        <f t="shared" si="25"/>
        <v>8</v>
      </c>
      <c r="C539" s="2">
        <f t="shared" si="26"/>
        <v>2012</v>
      </c>
      <c r="D539" s="5">
        <v>41140</v>
      </c>
      <c r="E539" s="34">
        <v>642.13120000000004</v>
      </c>
      <c r="F539" s="2">
        <v>82.15</v>
      </c>
      <c r="G539" s="2">
        <v>0.34</v>
      </c>
      <c r="H539" s="2">
        <v>2731.61</v>
      </c>
      <c r="I539" s="2">
        <v>49.4</v>
      </c>
      <c r="J539" s="2">
        <v>781.702</v>
      </c>
      <c r="K539" s="2">
        <v>7356.81</v>
      </c>
      <c r="L539" s="2">
        <v>13622.98</v>
      </c>
    </row>
    <row r="540" spans="1:12" x14ac:dyDescent="0.25">
      <c r="A540" s="2">
        <f t="shared" si="24"/>
        <v>20</v>
      </c>
      <c r="B540" s="2">
        <f t="shared" si="25"/>
        <v>8</v>
      </c>
      <c r="C540" s="2">
        <f t="shared" si="26"/>
        <v>2012</v>
      </c>
      <c r="D540" s="5">
        <v>41141</v>
      </c>
      <c r="E540" s="34">
        <v>644.49580000000003</v>
      </c>
      <c r="F540" s="2">
        <v>82.45</v>
      </c>
      <c r="G540" s="2">
        <v>0.3</v>
      </c>
      <c r="H540" s="2">
        <v>2564.6799999999998</v>
      </c>
      <c r="I540" s="2">
        <v>180.99</v>
      </c>
      <c r="J540" s="2">
        <v>781.69399999999996</v>
      </c>
      <c r="K540" s="2">
        <v>7251.4</v>
      </c>
      <c r="L540" s="2">
        <v>13560.75</v>
      </c>
    </row>
    <row r="541" spans="1:12" x14ac:dyDescent="0.25">
      <c r="A541" s="2">
        <f t="shared" si="24"/>
        <v>21</v>
      </c>
      <c r="B541" s="2">
        <f t="shared" si="25"/>
        <v>8</v>
      </c>
      <c r="C541" s="2">
        <f t="shared" si="26"/>
        <v>2012</v>
      </c>
      <c r="D541" s="5">
        <v>41142</v>
      </c>
      <c r="E541" s="34">
        <v>646.52419999999995</v>
      </c>
      <c r="F541" s="2">
        <v>82.71</v>
      </c>
      <c r="G541" s="2">
        <v>0.26</v>
      </c>
      <c r="H541" s="2">
        <v>2204.65</v>
      </c>
      <c r="I541" s="2">
        <v>173.86</v>
      </c>
      <c r="J541" s="2">
        <v>781.69439999999997</v>
      </c>
      <c r="K541" s="2">
        <v>7251.05</v>
      </c>
      <c r="L541" s="2">
        <v>13622.83</v>
      </c>
    </row>
    <row r="542" spans="1:12" x14ac:dyDescent="0.25">
      <c r="A542" s="2">
        <f t="shared" si="24"/>
        <v>22</v>
      </c>
      <c r="B542" s="2">
        <f t="shared" si="25"/>
        <v>8</v>
      </c>
      <c r="C542" s="2">
        <f t="shared" si="26"/>
        <v>2012</v>
      </c>
      <c r="D542" s="5">
        <v>41143</v>
      </c>
      <c r="E542" s="34">
        <v>648.75810000000001</v>
      </c>
      <c r="F542" s="2">
        <v>82.99</v>
      </c>
      <c r="G542" s="2">
        <v>0.28999999999999998</v>
      </c>
      <c r="H542" s="2">
        <v>2308.5</v>
      </c>
      <c r="I542" s="2">
        <v>59.96</v>
      </c>
      <c r="J542" s="2">
        <v>781.68430000000001</v>
      </c>
      <c r="K542" s="2">
        <v>7300.57</v>
      </c>
      <c r="L542" s="2">
        <v>13622.62</v>
      </c>
    </row>
    <row r="543" spans="1:12" x14ac:dyDescent="0.25">
      <c r="A543" s="2">
        <f t="shared" si="24"/>
        <v>23</v>
      </c>
      <c r="B543" s="2">
        <f t="shared" si="25"/>
        <v>8</v>
      </c>
      <c r="C543" s="2">
        <f t="shared" si="26"/>
        <v>2012</v>
      </c>
      <c r="D543" s="5">
        <v>41144</v>
      </c>
      <c r="E543" s="34">
        <v>650.93690000000004</v>
      </c>
      <c r="F543" s="2">
        <v>83.27</v>
      </c>
      <c r="G543" s="2">
        <v>0.28000000000000003</v>
      </c>
      <c r="H543" s="2">
        <v>2301.85</v>
      </c>
      <c r="I543" s="2">
        <v>127.74</v>
      </c>
      <c r="J543" s="2">
        <v>781.69090000000006</v>
      </c>
      <c r="K543" s="2">
        <v>7278.42</v>
      </c>
      <c r="L543" s="2">
        <v>13622.75</v>
      </c>
    </row>
    <row r="544" spans="1:12" x14ac:dyDescent="0.25">
      <c r="A544" s="2">
        <f t="shared" si="24"/>
        <v>24</v>
      </c>
      <c r="B544" s="2">
        <f t="shared" si="25"/>
        <v>8</v>
      </c>
      <c r="C544" s="2">
        <f t="shared" si="26"/>
        <v>2012</v>
      </c>
      <c r="D544" s="5">
        <v>41145</v>
      </c>
      <c r="E544" s="34">
        <v>653.11569999999995</v>
      </c>
      <c r="F544" s="2">
        <v>83.55</v>
      </c>
      <c r="G544" s="2">
        <v>0.28000000000000003</v>
      </c>
      <c r="H544" s="2">
        <v>2343.96</v>
      </c>
      <c r="I544" s="2">
        <v>183.82</v>
      </c>
      <c r="J544" s="2">
        <v>781.71370000000002</v>
      </c>
      <c r="K544" s="2">
        <v>7310.62</v>
      </c>
      <c r="L544" s="2">
        <v>13623.23</v>
      </c>
    </row>
    <row r="545" spans="1:12" x14ac:dyDescent="0.25">
      <c r="A545" s="2">
        <f t="shared" si="24"/>
        <v>25</v>
      </c>
      <c r="B545" s="2">
        <f t="shared" si="25"/>
        <v>8</v>
      </c>
      <c r="C545" s="2">
        <f t="shared" si="26"/>
        <v>2012</v>
      </c>
      <c r="D545" s="5">
        <v>41146</v>
      </c>
      <c r="E545" s="34">
        <v>655.61440000000005</v>
      </c>
      <c r="F545" s="2">
        <v>83.87</v>
      </c>
      <c r="G545" s="2">
        <v>0.32</v>
      </c>
      <c r="H545" s="2">
        <v>2532.44</v>
      </c>
      <c r="I545" s="2">
        <v>41.46</v>
      </c>
      <c r="J545" s="2">
        <v>781.72709999999995</v>
      </c>
      <c r="K545" s="2">
        <v>7357.89</v>
      </c>
      <c r="L545" s="2">
        <v>13623.51</v>
      </c>
    </row>
    <row r="546" spans="1:12" x14ac:dyDescent="0.25">
      <c r="A546" s="2">
        <f t="shared" si="24"/>
        <v>26</v>
      </c>
      <c r="B546" s="2">
        <f t="shared" si="25"/>
        <v>8</v>
      </c>
      <c r="C546" s="2">
        <f t="shared" si="26"/>
        <v>2012</v>
      </c>
      <c r="D546" s="5">
        <v>41147</v>
      </c>
      <c r="E546" s="34">
        <v>658.05330000000004</v>
      </c>
      <c r="F546" s="2">
        <v>84.18</v>
      </c>
      <c r="G546" s="2">
        <v>0.31</v>
      </c>
      <c r="H546" s="2">
        <v>2466.4</v>
      </c>
      <c r="I546" s="2">
        <v>31.16</v>
      </c>
      <c r="J546" s="2">
        <v>781.72850000000005</v>
      </c>
      <c r="K546" s="2">
        <v>7358.04</v>
      </c>
      <c r="L546" s="2">
        <v>13623.53</v>
      </c>
    </row>
    <row r="547" spans="1:12" x14ac:dyDescent="0.25">
      <c r="A547" s="2">
        <f t="shared" si="24"/>
        <v>27</v>
      </c>
      <c r="B547" s="2">
        <f t="shared" si="25"/>
        <v>8</v>
      </c>
      <c r="C547" s="2">
        <f t="shared" si="26"/>
        <v>2012</v>
      </c>
      <c r="D547" s="5">
        <v>41148</v>
      </c>
      <c r="E547" s="34">
        <v>660.17100000000005</v>
      </c>
      <c r="F547" s="2">
        <v>84.45</v>
      </c>
      <c r="G547" s="2">
        <v>0.27</v>
      </c>
      <c r="H547" s="2">
        <v>2257.2399999999998</v>
      </c>
      <c r="I547" s="2">
        <v>135.58000000000001</v>
      </c>
      <c r="J547" s="2">
        <v>781.72850000000005</v>
      </c>
      <c r="K547" s="2">
        <v>7358.16</v>
      </c>
      <c r="L547" s="2">
        <v>13623.54</v>
      </c>
    </row>
    <row r="548" spans="1:12" x14ac:dyDescent="0.25">
      <c r="A548" s="2">
        <f t="shared" si="24"/>
        <v>28</v>
      </c>
      <c r="B548" s="2">
        <f t="shared" si="25"/>
        <v>8</v>
      </c>
      <c r="C548" s="2">
        <f t="shared" si="26"/>
        <v>2012</v>
      </c>
      <c r="D548" s="5">
        <v>41149</v>
      </c>
      <c r="E548" s="34">
        <v>662.36969999999997</v>
      </c>
      <c r="F548" s="2">
        <v>84.73</v>
      </c>
      <c r="G548" s="2">
        <v>0.28000000000000003</v>
      </c>
      <c r="H548" s="2">
        <v>2300.98</v>
      </c>
      <c r="I548" s="2">
        <v>87.11</v>
      </c>
      <c r="J548" s="2">
        <v>781.72739999999999</v>
      </c>
      <c r="K548" s="2">
        <v>7358.26</v>
      </c>
      <c r="L548" s="2">
        <v>13623.51</v>
      </c>
    </row>
    <row r="549" spans="1:12" x14ac:dyDescent="0.25">
      <c r="A549" s="2">
        <f t="shared" si="24"/>
        <v>29</v>
      </c>
      <c r="B549" s="2">
        <f t="shared" si="25"/>
        <v>8</v>
      </c>
      <c r="C549" s="2">
        <f t="shared" si="26"/>
        <v>2012</v>
      </c>
      <c r="D549" s="5">
        <v>41150</v>
      </c>
      <c r="E549" s="34">
        <v>664.48800000000006</v>
      </c>
      <c r="F549" s="2">
        <v>85</v>
      </c>
      <c r="G549" s="2">
        <v>0.27</v>
      </c>
      <c r="H549" s="2">
        <v>2205.17</v>
      </c>
      <c r="I549" s="2">
        <v>83.85</v>
      </c>
      <c r="J549" s="2">
        <v>781.72879999999998</v>
      </c>
      <c r="K549" s="2">
        <v>7358.41</v>
      </c>
      <c r="L549" s="2">
        <v>13563.95</v>
      </c>
    </row>
    <row r="550" spans="1:12" x14ac:dyDescent="0.25">
      <c r="A550" s="2">
        <f t="shared" si="24"/>
        <v>30</v>
      </c>
      <c r="B550" s="2">
        <f t="shared" si="25"/>
        <v>8</v>
      </c>
      <c r="C550" s="2">
        <f t="shared" si="26"/>
        <v>2012</v>
      </c>
      <c r="D550" s="5">
        <v>41151</v>
      </c>
      <c r="E550" s="34">
        <v>666.55489999999998</v>
      </c>
      <c r="F550" s="2">
        <v>85.27</v>
      </c>
      <c r="G550" s="2">
        <v>0.27</v>
      </c>
      <c r="H550" s="2">
        <v>2369.33</v>
      </c>
      <c r="I550" s="2">
        <v>276.54000000000002</v>
      </c>
      <c r="J550" s="2">
        <v>781.73</v>
      </c>
      <c r="K550" s="2">
        <v>7326.21</v>
      </c>
      <c r="L550" s="2">
        <v>13585.09</v>
      </c>
    </row>
    <row r="551" spans="1:12" x14ac:dyDescent="0.25">
      <c r="A551" s="2">
        <f t="shared" si="24"/>
        <v>31</v>
      </c>
      <c r="B551" s="2">
        <f t="shared" si="25"/>
        <v>8</v>
      </c>
      <c r="C551" s="2">
        <f t="shared" si="26"/>
        <v>2012</v>
      </c>
      <c r="D551" s="5">
        <v>41152</v>
      </c>
      <c r="E551" s="34">
        <v>668.75930000000005</v>
      </c>
      <c r="F551" s="2">
        <v>85.52</v>
      </c>
      <c r="G551" s="2">
        <v>0.28999999999999998</v>
      </c>
      <c r="H551" s="2">
        <v>2379.06</v>
      </c>
      <c r="I551" s="2">
        <v>102.7</v>
      </c>
      <c r="J551" s="2">
        <v>781.95389999999998</v>
      </c>
      <c r="K551" s="2">
        <v>7388.42</v>
      </c>
      <c r="L551" s="2">
        <v>13614.81</v>
      </c>
    </row>
    <row r="552" spans="1:12" x14ac:dyDescent="0.25">
      <c r="A552" s="2">
        <f t="shared" si="24"/>
        <v>1</v>
      </c>
      <c r="B552" s="2">
        <f t="shared" si="25"/>
        <v>9</v>
      </c>
      <c r="C552" s="2">
        <f t="shared" si="26"/>
        <v>2012</v>
      </c>
      <c r="D552" s="5">
        <v>41153</v>
      </c>
      <c r="E552" s="34">
        <v>670.99009999999998</v>
      </c>
      <c r="F552" s="2">
        <v>85.81</v>
      </c>
      <c r="G552" s="2">
        <v>0.28999999999999998</v>
      </c>
      <c r="H552" s="2">
        <v>2364.12</v>
      </c>
      <c r="I552" s="2">
        <v>122.31</v>
      </c>
      <c r="J552" s="2">
        <v>781.95370000000003</v>
      </c>
      <c r="K552" s="2">
        <v>7332.7</v>
      </c>
      <c r="L552" s="2">
        <v>13588.73</v>
      </c>
    </row>
    <row r="553" spans="1:12" x14ac:dyDescent="0.25">
      <c r="A553" s="2">
        <f t="shared" si="24"/>
        <v>2</v>
      </c>
      <c r="B553" s="2">
        <f t="shared" si="25"/>
        <v>9</v>
      </c>
      <c r="C553" s="2">
        <f t="shared" si="26"/>
        <v>2012</v>
      </c>
      <c r="D553" s="5">
        <v>41154</v>
      </c>
      <c r="E553" s="34">
        <v>673.30409999999995</v>
      </c>
      <c r="F553" s="2">
        <v>86.11</v>
      </c>
      <c r="G553" s="2">
        <v>0.3</v>
      </c>
      <c r="H553" s="2">
        <v>2443.75</v>
      </c>
      <c r="I553" s="2">
        <v>123.86</v>
      </c>
      <c r="J553" s="2">
        <v>781.95529999999997</v>
      </c>
      <c r="K553" s="2">
        <v>7329.91</v>
      </c>
      <c r="L553" s="2">
        <v>13585.04</v>
      </c>
    </row>
    <row r="554" spans="1:12" x14ac:dyDescent="0.25">
      <c r="A554" s="2">
        <f t="shared" si="24"/>
        <v>3</v>
      </c>
      <c r="B554" s="2">
        <f t="shared" si="25"/>
        <v>9</v>
      </c>
      <c r="C554" s="2">
        <f t="shared" si="26"/>
        <v>2012</v>
      </c>
      <c r="D554" s="5">
        <v>41155</v>
      </c>
      <c r="E554" s="34">
        <v>674.99199999999996</v>
      </c>
      <c r="F554" s="2">
        <v>86.32</v>
      </c>
      <c r="G554" s="2">
        <v>0.22</v>
      </c>
      <c r="H554" s="2">
        <v>1935.85</v>
      </c>
      <c r="I554" s="2">
        <v>224.36</v>
      </c>
      <c r="J554" s="2">
        <v>781.94489999999996</v>
      </c>
      <c r="K554" s="2">
        <v>7325.33</v>
      </c>
      <c r="L554" s="2">
        <v>13584.83</v>
      </c>
    </row>
    <row r="555" spans="1:12" x14ac:dyDescent="0.25">
      <c r="A555" s="2">
        <f t="shared" si="24"/>
        <v>4</v>
      </c>
      <c r="B555" s="2">
        <f t="shared" si="25"/>
        <v>9</v>
      </c>
      <c r="C555" s="2">
        <f t="shared" si="26"/>
        <v>2012</v>
      </c>
      <c r="D555" s="5">
        <v>41156</v>
      </c>
      <c r="E555" s="34">
        <v>676.87</v>
      </c>
      <c r="F555" s="2">
        <v>86.57</v>
      </c>
      <c r="G555" s="2">
        <v>0.24</v>
      </c>
      <c r="H555" s="2">
        <v>2068.83</v>
      </c>
      <c r="I555" s="2">
        <v>153.66</v>
      </c>
      <c r="J555" s="2">
        <v>781.91560000000004</v>
      </c>
      <c r="K555" s="2">
        <v>7388.5</v>
      </c>
      <c r="L555" s="2">
        <v>13584.22</v>
      </c>
    </row>
    <row r="556" spans="1:12" x14ac:dyDescent="0.25">
      <c r="A556" s="2">
        <f t="shared" si="24"/>
        <v>5</v>
      </c>
      <c r="B556" s="2">
        <f t="shared" si="25"/>
        <v>9</v>
      </c>
      <c r="C556" s="2">
        <f t="shared" si="26"/>
        <v>2012</v>
      </c>
      <c r="D556" s="5">
        <v>41157</v>
      </c>
      <c r="E556" s="34">
        <v>678.88530000000003</v>
      </c>
      <c r="F556" s="2">
        <v>86.82</v>
      </c>
      <c r="G556" s="2">
        <v>0.26</v>
      </c>
      <c r="H556" s="2">
        <v>2195.5700000000002</v>
      </c>
      <c r="I556" s="2">
        <v>198.35</v>
      </c>
      <c r="J556" s="2">
        <v>781.91780000000006</v>
      </c>
      <c r="K556" s="2">
        <v>7388.59</v>
      </c>
      <c r="L556" s="2">
        <v>13584.26</v>
      </c>
    </row>
    <row r="557" spans="1:12" x14ac:dyDescent="0.25">
      <c r="A557" s="2">
        <f t="shared" si="24"/>
        <v>6</v>
      </c>
      <c r="B557" s="2">
        <f t="shared" si="25"/>
        <v>9</v>
      </c>
      <c r="C557" s="2">
        <f t="shared" si="26"/>
        <v>2012</v>
      </c>
      <c r="D557" s="5">
        <v>41158</v>
      </c>
      <c r="E557" s="34">
        <v>680.66200000000003</v>
      </c>
      <c r="F557" s="2">
        <v>87.05</v>
      </c>
      <c r="G557" s="2">
        <v>0.22</v>
      </c>
      <c r="H557" s="2">
        <v>2020.08</v>
      </c>
      <c r="I557" s="2">
        <v>269.74</v>
      </c>
      <c r="J557" s="2">
        <v>781.94899999999996</v>
      </c>
      <c r="K557" s="2">
        <v>7388.96</v>
      </c>
      <c r="L557" s="2">
        <v>13584.91</v>
      </c>
    </row>
    <row r="558" spans="1:12" x14ac:dyDescent="0.25">
      <c r="A558" s="2">
        <f t="shared" si="24"/>
        <v>7</v>
      </c>
      <c r="B558" s="2">
        <f t="shared" si="25"/>
        <v>9</v>
      </c>
      <c r="C558" s="2">
        <f t="shared" si="26"/>
        <v>2012</v>
      </c>
      <c r="D558" s="5">
        <v>41159</v>
      </c>
      <c r="E558" s="34">
        <v>682.47069999999997</v>
      </c>
      <c r="F558" s="2">
        <v>87.28</v>
      </c>
      <c r="G558" s="2">
        <v>0.23</v>
      </c>
      <c r="H558" s="2">
        <v>1995.94</v>
      </c>
      <c r="I558" s="2">
        <v>198.1</v>
      </c>
      <c r="J558" s="2">
        <v>781.94169999999997</v>
      </c>
      <c r="K558" s="2">
        <v>7388.96</v>
      </c>
      <c r="L558" s="2">
        <v>13653.03</v>
      </c>
    </row>
    <row r="559" spans="1:12" x14ac:dyDescent="0.25">
      <c r="A559" s="2">
        <f t="shared" si="24"/>
        <v>8</v>
      </c>
      <c r="B559" s="2">
        <f t="shared" si="25"/>
        <v>9</v>
      </c>
      <c r="C559" s="2">
        <f t="shared" si="26"/>
        <v>2012</v>
      </c>
      <c r="D559" s="5">
        <v>41160</v>
      </c>
      <c r="E559" s="34">
        <v>684.80550000000005</v>
      </c>
      <c r="F559" s="2">
        <v>87.58</v>
      </c>
      <c r="G559" s="2">
        <v>0.3</v>
      </c>
      <c r="H559" s="2">
        <v>2372.04</v>
      </c>
      <c r="I559" s="2">
        <v>40.380000000000003</v>
      </c>
      <c r="J559" s="2">
        <v>781.95429999999999</v>
      </c>
      <c r="K559" s="2">
        <v>7389.18</v>
      </c>
      <c r="L559" s="2">
        <v>13653.29</v>
      </c>
    </row>
    <row r="560" spans="1:12" x14ac:dyDescent="0.25">
      <c r="A560" s="2">
        <f t="shared" si="24"/>
        <v>9</v>
      </c>
      <c r="B560" s="2">
        <f t="shared" si="25"/>
        <v>9</v>
      </c>
      <c r="C560" s="2">
        <f t="shared" si="26"/>
        <v>2012</v>
      </c>
      <c r="D560" s="5">
        <v>41161</v>
      </c>
      <c r="E560" s="34">
        <v>687.12699999999995</v>
      </c>
      <c r="F560" s="2">
        <v>87.87</v>
      </c>
      <c r="G560" s="2">
        <v>0.3</v>
      </c>
      <c r="H560" s="2">
        <v>2405.54</v>
      </c>
      <c r="I560" s="2">
        <v>43.14</v>
      </c>
      <c r="J560" s="2">
        <v>781.95399999999995</v>
      </c>
      <c r="K560" s="2">
        <v>7389.3</v>
      </c>
      <c r="L560" s="2">
        <v>13653.28</v>
      </c>
    </row>
    <row r="561" spans="1:12" x14ac:dyDescent="0.25">
      <c r="A561" s="2">
        <f t="shared" si="24"/>
        <v>10</v>
      </c>
      <c r="B561" s="2">
        <f t="shared" si="25"/>
        <v>9</v>
      </c>
      <c r="C561" s="2">
        <f t="shared" si="26"/>
        <v>2012</v>
      </c>
      <c r="D561" s="5">
        <v>41162</v>
      </c>
      <c r="E561" s="34">
        <v>688.2251</v>
      </c>
      <c r="F561" s="2">
        <v>88.02</v>
      </c>
      <c r="G561" s="2">
        <v>0.14000000000000001</v>
      </c>
      <c r="H561" s="2">
        <v>1377.81</v>
      </c>
      <c r="I561" s="2">
        <v>308.2</v>
      </c>
      <c r="J561" s="2">
        <v>781.93470000000002</v>
      </c>
      <c r="K561" s="2">
        <v>7389.22</v>
      </c>
      <c r="L561" s="2">
        <v>13652.88</v>
      </c>
    </row>
    <row r="562" spans="1:12" x14ac:dyDescent="0.25">
      <c r="A562" s="2">
        <f t="shared" si="24"/>
        <v>11</v>
      </c>
      <c r="B562" s="2">
        <f t="shared" si="25"/>
        <v>9</v>
      </c>
      <c r="C562" s="2">
        <f t="shared" si="26"/>
        <v>2012</v>
      </c>
      <c r="D562" s="5">
        <v>41163</v>
      </c>
      <c r="E562" s="34">
        <v>689.27200000000005</v>
      </c>
      <c r="F562" s="2">
        <v>88.15</v>
      </c>
      <c r="G562" s="2">
        <v>0.13</v>
      </c>
      <c r="H562" s="2">
        <v>1318.45</v>
      </c>
      <c r="I562" s="2">
        <v>306.56</v>
      </c>
      <c r="J562" s="2">
        <v>781.94719999999995</v>
      </c>
      <c r="K562" s="2">
        <v>7389.43</v>
      </c>
      <c r="L562" s="2">
        <v>13653.14</v>
      </c>
    </row>
    <row r="563" spans="1:12" x14ac:dyDescent="0.25">
      <c r="A563" s="2">
        <f t="shared" si="24"/>
        <v>12</v>
      </c>
      <c r="B563" s="2">
        <f t="shared" si="25"/>
        <v>9</v>
      </c>
      <c r="C563" s="2">
        <f t="shared" si="26"/>
        <v>2012</v>
      </c>
      <c r="D563" s="5">
        <v>41164</v>
      </c>
      <c r="E563" s="34">
        <v>690.33749999999998</v>
      </c>
      <c r="F563" s="2">
        <v>88.29</v>
      </c>
      <c r="G563" s="2">
        <v>0.13</v>
      </c>
      <c r="H563" s="2">
        <v>1338.07</v>
      </c>
      <c r="I563" s="2">
        <v>296.54000000000002</v>
      </c>
      <c r="J563" s="2">
        <v>781.93209999999999</v>
      </c>
      <c r="K563" s="2">
        <v>7389.33</v>
      </c>
      <c r="L563" s="2">
        <v>13652.83</v>
      </c>
    </row>
    <row r="564" spans="1:12" x14ac:dyDescent="0.25">
      <c r="A564" s="2">
        <f t="shared" si="24"/>
        <v>13</v>
      </c>
      <c r="B564" s="2">
        <f t="shared" si="25"/>
        <v>9</v>
      </c>
      <c r="C564" s="2">
        <f t="shared" si="26"/>
        <v>2012</v>
      </c>
      <c r="D564" s="5">
        <v>41165</v>
      </c>
      <c r="E564" s="34">
        <v>691.3931</v>
      </c>
      <c r="F564" s="2">
        <v>88.42</v>
      </c>
      <c r="G564" s="2">
        <v>0.13</v>
      </c>
      <c r="H564" s="2">
        <v>1289.97</v>
      </c>
      <c r="I564" s="2">
        <v>265.33999999999997</v>
      </c>
      <c r="J564" s="2">
        <v>781.92830000000004</v>
      </c>
      <c r="K564" s="2">
        <v>7389.34</v>
      </c>
      <c r="L564" s="2">
        <v>13633.98</v>
      </c>
    </row>
    <row r="565" spans="1:12" x14ac:dyDescent="0.25">
      <c r="A565" s="2">
        <f t="shared" si="24"/>
        <v>14</v>
      </c>
      <c r="B565" s="2">
        <f t="shared" si="25"/>
        <v>9</v>
      </c>
      <c r="C565" s="2">
        <f t="shared" si="26"/>
        <v>2012</v>
      </c>
      <c r="D565" s="5">
        <v>41166</v>
      </c>
      <c r="E565" s="34">
        <v>692.88310000000001</v>
      </c>
      <c r="F565" s="2">
        <v>88.61</v>
      </c>
      <c r="G565" s="2">
        <v>0.19</v>
      </c>
      <c r="H565" s="2">
        <v>1618.73</v>
      </c>
      <c r="I565" s="2">
        <v>111.81</v>
      </c>
      <c r="J565" s="2">
        <v>781.92740000000003</v>
      </c>
      <c r="K565" s="2">
        <v>7389.37</v>
      </c>
      <c r="L565" s="2">
        <v>13633.96</v>
      </c>
    </row>
    <row r="566" spans="1:12" x14ac:dyDescent="0.25">
      <c r="A566" s="2">
        <f t="shared" si="24"/>
        <v>15</v>
      </c>
      <c r="B566" s="2">
        <f t="shared" si="25"/>
        <v>9</v>
      </c>
      <c r="C566" s="2">
        <f t="shared" si="26"/>
        <v>2012</v>
      </c>
      <c r="D566" s="5">
        <v>41167</v>
      </c>
      <c r="E566" s="34">
        <v>694.50419999999997</v>
      </c>
      <c r="F566" s="2">
        <v>88.82</v>
      </c>
      <c r="G566" s="2">
        <v>0.21</v>
      </c>
      <c r="H566" s="2">
        <v>1710.63</v>
      </c>
      <c r="I566" s="2">
        <v>64.69</v>
      </c>
      <c r="J566" s="2">
        <v>781.92499999999995</v>
      </c>
      <c r="K566" s="2">
        <v>7389.4</v>
      </c>
      <c r="L566" s="2">
        <v>13602.09</v>
      </c>
    </row>
    <row r="567" spans="1:12" x14ac:dyDescent="0.25">
      <c r="A567" s="2">
        <f t="shared" si="24"/>
        <v>16</v>
      </c>
      <c r="B567" s="2">
        <f t="shared" si="25"/>
        <v>9</v>
      </c>
      <c r="C567" s="2">
        <f t="shared" si="26"/>
        <v>2012</v>
      </c>
      <c r="D567" s="5">
        <v>41168</v>
      </c>
      <c r="E567" s="34">
        <v>696.32209999999998</v>
      </c>
      <c r="F567" s="2">
        <v>89.05</v>
      </c>
      <c r="G567" s="2">
        <v>0.23</v>
      </c>
      <c r="H567" s="2">
        <v>1915.22</v>
      </c>
      <c r="I567" s="2">
        <v>78.040000000000006</v>
      </c>
      <c r="J567" s="2">
        <v>781.92740000000003</v>
      </c>
      <c r="K567" s="2">
        <v>7389.49</v>
      </c>
      <c r="L567" s="2">
        <v>13652.73</v>
      </c>
    </row>
    <row r="568" spans="1:12" x14ac:dyDescent="0.25">
      <c r="A568" s="2">
        <f t="shared" si="24"/>
        <v>17</v>
      </c>
      <c r="B568" s="2">
        <f t="shared" si="25"/>
        <v>9</v>
      </c>
      <c r="C568" s="2">
        <f t="shared" si="26"/>
        <v>2012</v>
      </c>
      <c r="D568" s="5">
        <v>41169</v>
      </c>
      <c r="E568" s="34">
        <v>697.22829999999999</v>
      </c>
      <c r="F568" s="2">
        <v>89.17</v>
      </c>
      <c r="G568" s="2">
        <v>0.11</v>
      </c>
      <c r="H568" s="2">
        <v>1134.0999999999999</v>
      </c>
      <c r="I568" s="2">
        <v>257.14</v>
      </c>
      <c r="J568" s="2">
        <v>781.93420000000003</v>
      </c>
      <c r="K568" s="2">
        <v>7389.62</v>
      </c>
      <c r="L568" s="2">
        <v>13652.87</v>
      </c>
    </row>
    <row r="569" spans="1:12" x14ac:dyDescent="0.25">
      <c r="A569" s="2">
        <f t="shared" si="24"/>
        <v>18</v>
      </c>
      <c r="B569" s="2">
        <f t="shared" si="25"/>
        <v>9</v>
      </c>
      <c r="C569" s="2">
        <f t="shared" si="26"/>
        <v>2012</v>
      </c>
      <c r="D569" s="5">
        <v>41170</v>
      </c>
      <c r="E569" s="34">
        <v>698.05820000000006</v>
      </c>
      <c r="F569" s="2">
        <v>89.27</v>
      </c>
      <c r="G569" s="2">
        <v>0.1</v>
      </c>
      <c r="H569" s="2">
        <v>1160.78</v>
      </c>
      <c r="I569" s="2">
        <v>340.24</v>
      </c>
      <c r="J569" s="2">
        <v>781.93299999999999</v>
      </c>
      <c r="K569" s="2">
        <v>7389.65</v>
      </c>
      <c r="L569" s="2">
        <v>13651.03</v>
      </c>
    </row>
    <row r="570" spans="1:12" x14ac:dyDescent="0.25">
      <c r="A570" s="2">
        <f t="shared" si="24"/>
        <v>19</v>
      </c>
      <c r="B570" s="2">
        <f t="shared" si="25"/>
        <v>9</v>
      </c>
      <c r="C570" s="2">
        <f t="shared" si="26"/>
        <v>2012</v>
      </c>
      <c r="D570" s="5">
        <v>41171</v>
      </c>
      <c r="E570" s="34">
        <v>699.10059999999999</v>
      </c>
      <c r="F570" s="2">
        <v>89.41</v>
      </c>
      <c r="G570" s="2">
        <v>0.13</v>
      </c>
      <c r="H570" s="2">
        <v>1389.46</v>
      </c>
      <c r="I570" s="2">
        <v>338.05</v>
      </c>
      <c r="J570" s="2">
        <v>781.9307</v>
      </c>
      <c r="K570" s="2">
        <v>7389.67</v>
      </c>
      <c r="L570" s="2">
        <v>13594.79</v>
      </c>
    </row>
    <row r="571" spans="1:12" x14ac:dyDescent="0.25">
      <c r="A571" s="2">
        <f t="shared" si="24"/>
        <v>20</v>
      </c>
      <c r="B571" s="2">
        <f t="shared" si="25"/>
        <v>9</v>
      </c>
      <c r="C571" s="2">
        <f t="shared" si="26"/>
        <v>2012</v>
      </c>
      <c r="D571" s="5">
        <v>41172</v>
      </c>
      <c r="E571" s="34">
        <v>700.09540000000004</v>
      </c>
      <c r="F571" s="2">
        <v>89.53</v>
      </c>
      <c r="G571" s="2">
        <v>0.13</v>
      </c>
      <c r="H571" s="2">
        <v>1333.96</v>
      </c>
      <c r="I571" s="2">
        <v>347.21</v>
      </c>
      <c r="J571" s="2">
        <v>781.93420000000003</v>
      </c>
      <c r="K571" s="2">
        <v>7389.75</v>
      </c>
      <c r="L571" s="2">
        <v>13533.93</v>
      </c>
    </row>
    <row r="572" spans="1:12" x14ac:dyDescent="0.25">
      <c r="A572" s="2">
        <f t="shared" si="24"/>
        <v>21</v>
      </c>
      <c r="B572" s="2">
        <f t="shared" si="25"/>
        <v>9</v>
      </c>
      <c r="C572" s="2">
        <f t="shared" si="26"/>
        <v>2012</v>
      </c>
      <c r="D572" s="5">
        <v>41173</v>
      </c>
      <c r="E572" s="34">
        <v>701.27009999999996</v>
      </c>
      <c r="F572" s="2">
        <v>89.68</v>
      </c>
      <c r="G572" s="2">
        <v>0.15</v>
      </c>
      <c r="H572" s="2">
        <v>1515.74</v>
      </c>
      <c r="I572" s="2">
        <v>311.33999999999997</v>
      </c>
      <c r="J572" s="2">
        <v>781.93520000000001</v>
      </c>
      <c r="K572" s="2">
        <v>7389.8</v>
      </c>
      <c r="L572" s="2">
        <v>13474.12</v>
      </c>
    </row>
    <row r="573" spans="1:12" x14ac:dyDescent="0.25">
      <c r="A573" s="2">
        <f t="shared" si="24"/>
        <v>22</v>
      </c>
      <c r="B573" s="2">
        <f t="shared" si="25"/>
        <v>9</v>
      </c>
      <c r="C573" s="2">
        <f t="shared" si="26"/>
        <v>2012</v>
      </c>
      <c r="D573" s="5">
        <v>41174</v>
      </c>
      <c r="E573" s="34">
        <v>702.923</v>
      </c>
      <c r="F573" s="2">
        <v>89.89</v>
      </c>
      <c r="G573" s="2">
        <v>0.21</v>
      </c>
      <c r="H573" s="2">
        <v>1739.72</v>
      </c>
      <c r="I573" s="2">
        <v>73.650000000000006</v>
      </c>
      <c r="J573" s="2">
        <v>781.93949999999995</v>
      </c>
      <c r="K573" s="2">
        <v>7389.9</v>
      </c>
      <c r="L573" s="2">
        <v>13474.21</v>
      </c>
    </row>
    <row r="574" spans="1:12" x14ac:dyDescent="0.25">
      <c r="A574" s="2">
        <f t="shared" si="24"/>
        <v>23</v>
      </c>
      <c r="B574" s="2">
        <f t="shared" si="25"/>
        <v>9</v>
      </c>
      <c r="C574" s="2">
        <f t="shared" si="26"/>
        <v>2012</v>
      </c>
      <c r="D574" s="5">
        <v>41175</v>
      </c>
      <c r="E574" s="34">
        <v>704.44110000000001</v>
      </c>
      <c r="F574" s="2">
        <v>90.09</v>
      </c>
      <c r="G574" s="2">
        <v>0.2</v>
      </c>
      <c r="H574" s="2">
        <v>1722</v>
      </c>
      <c r="I574" s="2">
        <v>181.46</v>
      </c>
      <c r="J574" s="2">
        <v>781.93939999999998</v>
      </c>
      <c r="K574" s="2">
        <v>7389.95</v>
      </c>
      <c r="L574" s="2">
        <v>13474.21</v>
      </c>
    </row>
    <row r="575" spans="1:12" x14ac:dyDescent="0.25">
      <c r="A575" s="2">
        <f t="shared" si="24"/>
        <v>24</v>
      </c>
      <c r="B575" s="2">
        <f t="shared" si="25"/>
        <v>9</v>
      </c>
      <c r="C575" s="2">
        <f t="shared" si="26"/>
        <v>2012</v>
      </c>
      <c r="D575" s="5">
        <v>41176</v>
      </c>
      <c r="E575" s="34">
        <v>705.77149999999995</v>
      </c>
      <c r="F575" s="2">
        <v>90.26</v>
      </c>
      <c r="G575" s="2">
        <v>0.17</v>
      </c>
      <c r="H575" s="2">
        <v>1611.7</v>
      </c>
      <c r="I575" s="2">
        <v>283.33999999999997</v>
      </c>
      <c r="J575" s="2">
        <v>781.94759999999997</v>
      </c>
      <c r="K575" s="2">
        <v>7390.08</v>
      </c>
      <c r="L575" s="2">
        <v>13474.38</v>
      </c>
    </row>
    <row r="576" spans="1:12" x14ac:dyDescent="0.25">
      <c r="A576" s="2">
        <f t="shared" si="24"/>
        <v>25</v>
      </c>
      <c r="B576" s="2">
        <f t="shared" si="25"/>
        <v>9</v>
      </c>
      <c r="C576" s="2">
        <f t="shared" si="26"/>
        <v>2012</v>
      </c>
      <c r="D576" s="5">
        <v>41177</v>
      </c>
      <c r="E576" s="34">
        <v>706.93029999999999</v>
      </c>
      <c r="F576" s="2">
        <v>90.4</v>
      </c>
      <c r="G576" s="2">
        <v>0.15</v>
      </c>
      <c r="H576" s="2">
        <v>1463.18</v>
      </c>
      <c r="I576" s="2">
        <v>323.11</v>
      </c>
      <c r="J576" s="2">
        <v>781.96789999999999</v>
      </c>
      <c r="K576" s="2">
        <v>7259.57</v>
      </c>
      <c r="L576" s="2">
        <v>13474.8</v>
      </c>
    </row>
    <row r="577" spans="1:12" x14ac:dyDescent="0.25">
      <c r="A577" s="2">
        <f t="shared" si="24"/>
        <v>26</v>
      </c>
      <c r="B577" s="2">
        <f t="shared" si="25"/>
        <v>9</v>
      </c>
      <c r="C577" s="2">
        <f t="shared" si="26"/>
        <v>2012</v>
      </c>
      <c r="D577" s="5">
        <v>41178</v>
      </c>
      <c r="E577" s="34">
        <v>708.01149999999996</v>
      </c>
      <c r="F577" s="2">
        <v>90.54</v>
      </c>
      <c r="G577" s="2">
        <v>0.14000000000000001</v>
      </c>
      <c r="H577" s="2">
        <v>1368.78</v>
      </c>
      <c r="I577" s="2">
        <v>269.52</v>
      </c>
      <c r="J577" s="2">
        <v>781.95320000000004</v>
      </c>
      <c r="K577" s="2">
        <v>7259.47</v>
      </c>
      <c r="L577" s="2">
        <v>13474.5</v>
      </c>
    </row>
    <row r="578" spans="1:12" x14ac:dyDescent="0.25">
      <c r="A578" s="2">
        <f t="shared" ref="A578:A641" si="27">+DAY(D578)</f>
        <v>27</v>
      </c>
      <c r="B578" s="2">
        <f t="shared" ref="B578:B641" si="28">+MONTH(D578)</f>
        <v>9</v>
      </c>
      <c r="C578" s="2">
        <f t="shared" ref="C578:C641" si="29">+YEAR(D578)</f>
        <v>2012</v>
      </c>
      <c r="D578" s="5">
        <v>41179</v>
      </c>
      <c r="E578" s="34">
        <v>709.23519999999996</v>
      </c>
      <c r="F578" s="2">
        <v>90.7</v>
      </c>
      <c r="G578" s="2">
        <v>0.16</v>
      </c>
      <c r="H578" s="2">
        <v>1426.01</v>
      </c>
      <c r="I578" s="2">
        <v>211.33</v>
      </c>
      <c r="J578" s="2">
        <v>781.96379999999999</v>
      </c>
      <c r="K578" s="2">
        <v>7259.62</v>
      </c>
      <c r="L578" s="2">
        <v>13474.72</v>
      </c>
    </row>
    <row r="579" spans="1:12" x14ac:dyDescent="0.25">
      <c r="A579" s="2">
        <f t="shared" si="27"/>
        <v>28</v>
      </c>
      <c r="B579" s="2">
        <f t="shared" si="28"/>
        <v>9</v>
      </c>
      <c r="C579" s="2">
        <f t="shared" si="29"/>
        <v>2012</v>
      </c>
      <c r="D579" s="5">
        <v>41180</v>
      </c>
      <c r="E579" s="34">
        <v>710.75369999999998</v>
      </c>
      <c r="F579" s="2">
        <v>90.9</v>
      </c>
      <c r="G579" s="2">
        <v>0.2</v>
      </c>
      <c r="H579" s="2">
        <v>1667.51</v>
      </c>
      <c r="I579" s="2">
        <v>124.97</v>
      </c>
      <c r="J579" s="2">
        <v>781.94619999999998</v>
      </c>
      <c r="K579" s="2">
        <v>7321.49</v>
      </c>
      <c r="L579" s="2">
        <v>13474.35</v>
      </c>
    </row>
    <row r="580" spans="1:12" x14ac:dyDescent="0.25">
      <c r="A580" s="2">
        <f t="shared" si="27"/>
        <v>29</v>
      </c>
      <c r="B580" s="2">
        <f t="shared" si="28"/>
        <v>9</v>
      </c>
      <c r="C580" s="2">
        <f t="shared" si="29"/>
        <v>2012</v>
      </c>
      <c r="D580" s="5">
        <v>41181</v>
      </c>
      <c r="E580" s="34">
        <v>712.44100000000003</v>
      </c>
      <c r="F580" s="2">
        <v>91.11</v>
      </c>
      <c r="G580" s="2">
        <v>0.22</v>
      </c>
      <c r="H580" s="2">
        <v>1775.3</v>
      </c>
      <c r="I580" s="2">
        <v>66.92</v>
      </c>
      <c r="J580" s="2">
        <v>781.94659999999999</v>
      </c>
      <c r="K580" s="2">
        <v>7321.55</v>
      </c>
      <c r="L580" s="2">
        <v>13474.36</v>
      </c>
    </row>
    <row r="581" spans="1:12" x14ac:dyDescent="0.25">
      <c r="A581" s="2">
        <f t="shared" si="27"/>
        <v>30</v>
      </c>
      <c r="B581" s="2">
        <f t="shared" si="28"/>
        <v>9</v>
      </c>
      <c r="C581" s="2">
        <f t="shared" si="29"/>
        <v>2012</v>
      </c>
      <c r="D581" s="5">
        <v>41182</v>
      </c>
      <c r="E581" s="34">
        <v>714.19939999999997</v>
      </c>
      <c r="F581" s="2">
        <v>91.34</v>
      </c>
      <c r="G581" s="2">
        <v>0.2</v>
      </c>
      <c r="H581" s="2">
        <v>1761.59</v>
      </c>
      <c r="I581" s="2">
        <v>197.06</v>
      </c>
      <c r="J581" s="2">
        <v>781.9502</v>
      </c>
      <c r="K581" s="2">
        <v>7321.65</v>
      </c>
      <c r="L581" s="2">
        <v>13590.2</v>
      </c>
    </row>
    <row r="582" spans="1:12" x14ac:dyDescent="0.25">
      <c r="A582" s="2">
        <f t="shared" si="27"/>
        <v>1</v>
      </c>
      <c r="B582" s="2">
        <f t="shared" si="28"/>
        <v>10</v>
      </c>
      <c r="C582" s="2">
        <f t="shared" si="29"/>
        <v>2012</v>
      </c>
      <c r="D582" s="5">
        <v>41183</v>
      </c>
      <c r="E582" s="34">
        <v>716.23929999999996</v>
      </c>
      <c r="F582" s="2">
        <v>91.5</v>
      </c>
      <c r="G582" s="2">
        <v>0.08</v>
      </c>
      <c r="H582" s="2">
        <v>1043.69</v>
      </c>
      <c r="I582" s="2">
        <v>408.61</v>
      </c>
      <c r="J582" s="2">
        <v>782.78039999999999</v>
      </c>
      <c r="K582" s="2">
        <v>7377.72</v>
      </c>
      <c r="L582" s="2">
        <v>13701.4</v>
      </c>
    </row>
    <row r="583" spans="1:12" x14ac:dyDescent="0.25">
      <c r="A583" s="2">
        <f t="shared" si="27"/>
        <v>2</v>
      </c>
      <c r="B583" s="2">
        <f t="shared" si="28"/>
        <v>10</v>
      </c>
      <c r="C583" s="2">
        <f t="shared" si="29"/>
        <v>2012</v>
      </c>
      <c r="D583" s="5">
        <v>41184</v>
      </c>
      <c r="E583" s="34">
        <v>717.23159999999996</v>
      </c>
      <c r="F583" s="2">
        <v>91.63</v>
      </c>
      <c r="G583" s="2">
        <v>0.13</v>
      </c>
      <c r="H583" s="2">
        <v>1216.51</v>
      </c>
      <c r="I583" s="2">
        <v>211.15</v>
      </c>
      <c r="J583" s="2">
        <v>782.76930000000004</v>
      </c>
      <c r="K583" s="2">
        <v>7377.63</v>
      </c>
      <c r="L583" s="2">
        <v>13664.45</v>
      </c>
    </row>
    <row r="584" spans="1:12" x14ac:dyDescent="0.25">
      <c r="A584" s="2">
        <f t="shared" si="27"/>
        <v>3</v>
      </c>
      <c r="B584" s="2">
        <f t="shared" si="28"/>
        <v>10</v>
      </c>
      <c r="C584" s="2">
        <f t="shared" si="29"/>
        <v>2012</v>
      </c>
      <c r="D584" s="5">
        <v>41185</v>
      </c>
      <c r="E584" s="34">
        <v>718.45590000000004</v>
      </c>
      <c r="F584" s="2">
        <v>91.78</v>
      </c>
      <c r="G584" s="2">
        <v>0.16</v>
      </c>
      <c r="H584" s="2">
        <v>1363.11</v>
      </c>
      <c r="I584" s="2">
        <v>125.3</v>
      </c>
      <c r="J584" s="2">
        <v>782.77629999999999</v>
      </c>
      <c r="K584" s="2">
        <v>7373.09</v>
      </c>
      <c r="L584" s="2">
        <v>13690.88</v>
      </c>
    </row>
    <row r="585" spans="1:12" x14ac:dyDescent="0.25">
      <c r="A585" s="2">
        <f t="shared" si="27"/>
        <v>4</v>
      </c>
      <c r="B585" s="2">
        <f t="shared" si="28"/>
        <v>10</v>
      </c>
      <c r="C585" s="2">
        <f t="shared" si="29"/>
        <v>2012</v>
      </c>
      <c r="D585" s="5">
        <v>41186</v>
      </c>
      <c r="E585" s="34">
        <v>719.39290000000005</v>
      </c>
      <c r="F585" s="2">
        <v>91.9</v>
      </c>
      <c r="G585" s="2">
        <v>0.12</v>
      </c>
      <c r="H585" s="2">
        <v>1259.26</v>
      </c>
      <c r="I585" s="2">
        <v>324.27999999999997</v>
      </c>
      <c r="J585" s="2">
        <v>782.77859999999998</v>
      </c>
      <c r="K585" s="2">
        <v>7373.15</v>
      </c>
      <c r="L585" s="2">
        <v>13690.93</v>
      </c>
    </row>
    <row r="586" spans="1:12" x14ac:dyDescent="0.25">
      <c r="A586" s="2">
        <f t="shared" si="27"/>
        <v>5</v>
      </c>
      <c r="B586" s="2">
        <f t="shared" si="28"/>
        <v>10</v>
      </c>
      <c r="C586" s="2">
        <f t="shared" si="29"/>
        <v>2012</v>
      </c>
      <c r="D586" s="5">
        <v>41187</v>
      </c>
      <c r="E586" s="34">
        <v>720.65250000000003</v>
      </c>
      <c r="F586" s="2">
        <v>92.06</v>
      </c>
      <c r="G586" s="2">
        <v>0.16</v>
      </c>
      <c r="H586" s="2">
        <v>1341.78</v>
      </c>
      <c r="I586" s="2">
        <v>80.47</v>
      </c>
      <c r="J586" s="2">
        <v>782.77880000000005</v>
      </c>
      <c r="K586" s="2">
        <v>7373.19</v>
      </c>
      <c r="L586" s="2">
        <v>13690.94</v>
      </c>
    </row>
    <row r="587" spans="1:12" x14ac:dyDescent="0.25">
      <c r="A587" s="2">
        <f t="shared" si="27"/>
        <v>6</v>
      </c>
      <c r="B587" s="2">
        <f t="shared" si="28"/>
        <v>10</v>
      </c>
      <c r="C587" s="2">
        <f t="shared" si="29"/>
        <v>2012</v>
      </c>
      <c r="D587" s="5">
        <v>41188</v>
      </c>
      <c r="E587" s="34">
        <v>722.12840000000006</v>
      </c>
      <c r="F587" s="2">
        <v>92.25</v>
      </c>
      <c r="G587" s="2">
        <v>0.19</v>
      </c>
      <c r="H587" s="2">
        <v>1526.06</v>
      </c>
      <c r="I587" s="2">
        <v>46.67</v>
      </c>
      <c r="J587" s="2">
        <v>782.79039999999998</v>
      </c>
      <c r="K587" s="2">
        <v>7373.26</v>
      </c>
      <c r="L587" s="2">
        <v>13691.18</v>
      </c>
    </row>
    <row r="588" spans="1:12" x14ac:dyDescent="0.25">
      <c r="A588" s="2">
        <f t="shared" si="27"/>
        <v>7</v>
      </c>
      <c r="B588" s="2">
        <f t="shared" si="28"/>
        <v>10</v>
      </c>
      <c r="C588" s="2">
        <f t="shared" si="29"/>
        <v>2012</v>
      </c>
      <c r="D588" s="5">
        <v>41189</v>
      </c>
      <c r="E588" s="34">
        <v>723.44129999999996</v>
      </c>
      <c r="F588" s="2">
        <v>92.42</v>
      </c>
      <c r="G588" s="2">
        <v>0.17</v>
      </c>
      <c r="H588" s="2">
        <v>1417.61</v>
      </c>
      <c r="I588" s="2">
        <v>97.62</v>
      </c>
      <c r="J588" s="2">
        <v>782.7921</v>
      </c>
      <c r="K588" s="2">
        <v>7373.29</v>
      </c>
      <c r="L588" s="2">
        <v>13691.21</v>
      </c>
    </row>
    <row r="589" spans="1:12" x14ac:dyDescent="0.25">
      <c r="A589" s="2">
        <f t="shared" si="27"/>
        <v>8</v>
      </c>
      <c r="B589" s="2">
        <f t="shared" si="28"/>
        <v>10</v>
      </c>
      <c r="C589" s="2">
        <f t="shared" si="29"/>
        <v>2012</v>
      </c>
      <c r="D589" s="5">
        <v>41190</v>
      </c>
      <c r="E589" s="34">
        <v>724.0942</v>
      </c>
      <c r="F589" s="2">
        <v>92.5</v>
      </c>
      <c r="G589" s="2">
        <v>0.09</v>
      </c>
      <c r="H589" s="2">
        <v>1105.78</v>
      </c>
      <c r="I589" s="2">
        <v>439.7</v>
      </c>
      <c r="J589" s="2">
        <v>782.77890000000002</v>
      </c>
      <c r="K589" s="2">
        <v>7373.18</v>
      </c>
      <c r="L589" s="2">
        <v>13690.94</v>
      </c>
    </row>
    <row r="590" spans="1:12" x14ac:dyDescent="0.25">
      <c r="A590" s="2">
        <f t="shared" si="27"/>
        <v>9</v>
      </c>
      <c r="B590" s="2">
        <f t="shared" si="28"/>
        <v>10</v>
      </c>
      <c r="C590" s="2">
        <f t="shared" si="29"/>
        <v>2012</v>
      </c>
      <c r="D590" s="5">
        <v>41191</v>
      </c>
      <c r="E590" s="34">
        <v>724.77480000000003</v>
      </c>
      <c r="F590" s="2">
        <v>92.59</v>
      </c>
      <c r="G590" s="2">
        <v>0.09</v>
      </c>
      <c r="H590" s="2">
        <v>982.54</v>
      </c>
      <c r="I590" s="2">
        <v>314.67</v>
      </c>
      <c r="J590" s="2">
        <v>782.7921</v>
      </c>
      <c r="K590" s="2">
        <v>7373.26</v>
      </c>
      <c r="L590" s="2">
        <v>13691.21</v>
      </c>
    </row>
    <row r="591" spans="1:12" x14ac:dyDescent="0.25">
      <c r="A591" s="2">
        <f t="shared" si="27"/>
        <v>10</v>
      </c>
      <c r="B591" s="2">
        <f t="shared" si="28"/>
        <v>10</v>
      </c>
      <c r="C591" s="2">
        <f t="shared" si="29"/>
        <v>2012</v>
      </c>
      <c r="D591" s="5">
        <v>41192</v>
      </c>
      <c r="E591" s="34">
        <v>724.97649999999999</v>
      </c>
      <c r="F591" s="2">
        <v>92.61</v>
      </c>
      <c r="G591" s="2">
        <v>0.03</v>
      </c>
      <c r="H591" s="2">
        <v>839.45</v>
      </c>
      <c r="I591" s="2">
        <v>638.48</v>
      </c>
      <c r="J591" s="2">
        <v>782.7921</v>
      </c>
      <c r="K591" s="2">
        <v>7373.22</v>
      </c>
      <c r="L591" s="2">
        <v>13691.21</v>
      </c>
    </row>
    <row r="592" spans="1:12" x14ac:dyDescent="0.25">
      <c r="A592" s="2">
        <f t="shared" si="27"/>
        <v>11</v>
      </c>
      <c r="B592" s="2">
        <f t="shared" si="28"/>
        <v>10</v>
      </c>
      <c r="C592" s="2">
        <f t="shared" si="29"/>
        <v>2012</v>
      </c>
      <c r="D592" s="5">
        <v>41193</v>
      </c>
      <c r="E592" s="34">
        <v>725.53030000000001</v>
      </c>
      <c r="F592" s="2">
        <v>92.68</v>
      </c>
      <c r="G592" s="2">
        <v>7.0000000000000007E-2</v>
      </c>
      <c r="H592" s="2">
        <v>1094.5</v>
      </c>
      <c r="I592" s="2">
        <v>537.34</v>
      </c>
      <c r="J592" s="2">
        <v>782.7921</v>
      </c>
      <c r="K592" s="2">
        <v>7373.17</v>
      </c>
      <c r="L592" s="2">
        <v>13691.21</v>
      </c>
    </row>
    <row r="593" spans="1:12" x14ac:dyDescent="0.25">
      <c r="A593" s="2">
        <f t="shared" si="27"/>
        <v>12</v>
      </c>
      <c r="B593" s="2">
        <f t="shared" si="28"/>
        <v>10</v>
      </c>
      <c r="C593" s="2">
        <f t="shared" si="29"/>
        <v>2012</v>
      </c>
      <c r="D593" s="5">
        <v>41194</v>
      </c>
      <c r="E593" s="34">
        <v>726.17309999999998</v>
      </c>
      <c r="F593" s="2">
        <v>92.77</v>
      </c>
      <c r="G593" s="2">
        <v>0.08</v>
      </c>
      <c r="H593" s="2">
        <v>809.93</v>
      </c>
      <c r="I593" s="2">
        <v>152.61000000000001</v>
      </c>
      <c r="J593" s="2">
        <v>782.79039999999998</v>
      </c>
      <c r="K593" s="2">
        <v>7446.56</v>
      </c>
      <c r="L593" s="2">
        <v>13691.18</v>
      </c>
    </row>
    <row r="594" spans="1:12" x14ac:dyDescent="0.25">
      <c r="A594" s="2">
        <f t="shared" si="27"/>
        <v>13</v>
      </c>
      <c r="B594" s="2">
        <f t="shared" si="28"/>
        <v>10</v>
      </c>
      <c r="C594" s="2">
        <f t="shared" si="29"/>
        <v>2012</v>
      </c>
      <c r="D594" s="5">
        <v>41195</v>
      </c>
      <c r="E594" s="34">
        <v>727.16470000000004</v>
      </c>
      <c r="F594" s="2">
        <v>92.89</v>
      </c>
      <c r="G594" s="2">
        <v>0.13</v>
      </c>
      <c r="H594" s="2">
        <v>1055.94</v>
      </c>
      <c r="I594" s="2">
        <v>64.069999999999993</v>
      </c>
      <c r="J594" s="2">
        <v>782.7921</v>
      </c>
      <c r="K594" s="2">
        <v>7446.61</v>
      </c>
      <c r="L594" s="2">
        <v>13764.65</v>
      </c>
    </row>
    <row r="595" spans="1:12" x14ac:dyDescent="0.25">
      <c r="A595" s="2">
        <f t="shared" si="27"/>
        <v>14</v>
      </c>
      <c r="B595" s="2">
        <f t="shared" si="28"/>
        <v>10</v>
      </c>
      <c r="C595" s="2">
        <f t="shared" si="29"/>
        <v>2012</v>
      </c>
      <c r="D595" s="5">
        <v>41196</v>
      </c>
      <c r="E595" s="34">
        <v>727.96360000000004</v>
      </c>
      <c r="F595" s="2">
        <v>93</v>
      </c>
      <c r="G595" s="2">
        <v>0.1</v>
      </c>
      <c r="H595" s="2">
        <v>921.26</v>
      </c>
      <c r="I595" s="2">
        <v>126.29</v>
      </c>
      <c r="J595" s="2">
        <v>782.7921</v>
      </c>
      <c r="K595" s="2">
        <v>7446.69</v>
      </c>
      <c r="L595" s="2">
        <v>13764.65</v>
      </c>
    </row>
    <row r="596" spans="1:12" x14ac:dyDescent="0.25">
      <c r="A596" s="2">
        <f t="shared" si="27"/>
        <v>15</v>
      </c>
      <c r="B596" s="2">
        <f t="shared" si="28"/>
        <v>10</v>
      </c>
      <c r="C596" s="2">
        <f t="shared" si="29"/>
        <v>2012</v>
      </c>
      <c r="D596" s="5">
        <v>41197</v>
      </c>
      <c r="E596" s="34">
        <v>728.06579999999997</v>
      </c>
      <c r="F596" s="2">
        <v>93.02</v>
      </c>
      <c r="G596" s="2">
        <v>0.02</v>
      </c>
      <c r="H596" s="2">
        <v>780.43</v>
      </c>
      <c r="I596" s="2">
        <v>599.70000000000005</v>
      </c>
      <c r="J596" s="2">
        <v>782.71720000000005</v>
      </c>
      <c r="K596" s="2">
        <v>7445.99</v>
      </c>
      <c r="L596" s="2">
        <v>13763.09</v>
      </c>
    </row>
    <row r="597" spans="1:12" x14ac:dyDescent="0.25">
      <c r="A597" s="2">
        <f t="shared" si="27"/>
        <v>16</v>
      </c>
      <c r="B597" s="2">
        <f t="shared" si="28"/>
        <v>10</v>
      </c>
      <c r="C597" s="2">
        <f t="shared" si="29"/>
        <v>2012</v>
      </c>
      <c r="D597" s="5">
        <v>41198</v>
      </c>
      <c r="E597" s="34">
        <v>728.44069999999999</v>
      </c>
      <c r="F597" s="2">
        <v>93.06</v>
      </c>
      <c r="G597" s="2">
        <v>0.04</v>
      </c>
      <c r="H597" s="2">
        <v>606.21</v>
      </c>
      <c r="I597" s="2">
        <v>292.41000000000003</v>
      </c>
      <c r="J597" s="2">
        <v>782.7921</v>
      </c>
      <c r="K597" s="2">
        <v>7446.74</v>
      </c>
      <c r="L597" s="2">
        <v>13764.65</v>
      </c>
    </row>
    <row r="598" spans="1:12" x14ac:dyDescent="0.25">
      <c r="A598" s="2">
        <f t="shared" si="27"/>
        <v>17</v>
      </c>
      <c r="B598" s="2">
        <f t="shared" si="28"/>
        <v>10</v>
      </c>
      <c r="C598" s="2">
        <f t="shared" si="29"/>
        <v>2012</v>
      </c>
      <c r="D598" s="5">
        <v>41199</v>
      </c>
      <c r="E598" s="34">
        <v>728.74800000000005</v>
      </c>
      <c r="F598" s="2">
        <v>93.1</v>
      </c>
      <c r="G598" s="2">
        <v>0.04</v>
      </c>
      <c r="H598" s="2">
        <v>702.87</v>
      </c>
      <c r="I598" s="2">
        <v>404.81</v>
      </c>
      <c r="J598" s="2">
        <v>782.7921</v>
      </c>
      <c r="K598" s="2">
        <v>7446.73</v>
      </c>
      <c r="L598" s="2">
        <v>13764.65</v>
      </c>
    </row>
    <row r="599" spans="1:12" x14ac:dyDescent="0.25">
      <c r="A599" s="2">
        <f t="shared" si="27"/>
        <v>18</v>
      </c>
      <c r="B599" s="2">
        <f t="shared" si="28"/>
        <v>10</v>
      </c>
      <c r="C599" s="2">
        <f t="shared" si="29"/>
        <v>2012</v>
      </c>
      <c r="D599" s="5">
        <v>41200</v>
      </c>
      <c r="E599" s="34">
        <v>729.45209999999997</v>
      </c>
      <c r="F599" s="2">
        <v>93.19</v>
      </c>
      <c r="G599" s="2">
        <v>0.09</v>
      </c>
      <c r="H599" s="2">
        <v>909.59</v>
      </c>
      <c r="I599" s="2">
        <v>208.31</v>
      </c>
      <c r="J599" s="2">
        <v>782.7921</v>
      </c>
      <c r="K599" s="2">
        <v>7446.74</v>
      </c>
      <c r="L599" s="2">
        <v>13764.65</v>
      </c>
    </row>
    <row r="600" spans="1:12" x14ac:dyDescent="0.25">
      <c r="A600" s="2">
        <f t="shared" si="27"/>
        <v>19</v>
      </c>
      <c r="B600" s="2">
        <f t="shared" si="28"/>
        <v>10</v>
      </c>
      <c r="C600" s="2">
        <f t="shared" si="29"/>
        <v>2012</v>
      </c>
      <c r="D600" s="5">
        <v>41201</v>
      </c>
      <c r="E600" s="34">
        <v>730.36279999999999</v>
      </c>
      <c r="F600" s="2">
        <v>93.3</v>
      </c>
      <c r="G600" s="2">
        <v>0.12</v>
      </c>
      <c r="H600" s="2">
        <v>1057.77</v>
      </c>
      <c r="I600" s="2">
        <v>141.29</v>
      </c>
      <c r="J600" s="2">
        <v>782.7921</v>
      </c>
      <c r="K600" s="2">
        <v>7446.78</v>
      </c>
      <c r="L600" s="2">
        <v>13764.65</v>
      </c>
    </row>
    <row r="601" spans="1:12" x14ac:dyDescent="0.25">
      <c r="A601" s="2">
        <f t="shared" si="27"/>
        <v>20</v>
      </c>
      <c r="B601" s="2">
        <f t="shared" si="28"/>
        <v>10</v>
      </c>
      <c r="C601" s="2">
        <f t="shared" si="29"/>
        <v>2012</v>
      </c>
      <c r="D601" s="5">
        <v>41202</v>
      </c>
      <c r="E601" s="34">
        <v>731.6694</v>
      </c>
      <c r="F601" s="2">
        <v>93.47</v>
      </c>
      <c r="G601" s="2">
        <v>0.17</v>
      </c>
      <c r="H601" s="2">
        <v>1389.53</v>
      </c>
      <c r="I601" s="2">
        <v>72.53</v>
      </c>
      <c r="J601" s="2">
        <v>782.77869999999996</v>
      </c>
      <c r="K601" s="2">
        <v>7446.7</v>
      </c>
      <c r="L601" s="2">
        <v>13764.37</v>
      </c>
    </row>
    <row r="602" spans="1:12" x14ac:dyDescent="0.25">
      <c r="A602" s="2">
        <f t="shared" si="27"/>
        <v>21</v>
      </c>
      <c r="B602" s="2">
        <f t="shared" si="28"/>
        <v>10</v>
      </c>
      <c r="C602" s="2">
        <f t="shared" si="29"/>
        <v>2012</v>
      </c>
      <c r="D602" s="5">
        <v>41203</v>
      </c>
      <c r="E602" s="34">
        <v>733.02350000000001</v>
      </c>
      <c r="F602" s="2">
        <v>93.65</v>
      </c>
      <c r="G602" s="2">
        <v>0.17</v>
      </c>
      <c r="H602" s="2">
        <v>1455.89</v>
      </c>
      <c r="I602" s="2">
        <v>97.27</v>
      </c>
      <c r="J602" s="2">
        <v>782.75210000000004</v>
      </c>
      <c r="K602" s="2">
        <v>7446.47</v>
      </c>
      <c r="L602" s="2">
        <v>13763.81</v>
      </c>
    </row>
    <row r="603" spans="1:12" x14ac:dyDescent="0.25">
      <c r="A603" s="2">
        <f t="shared" si="27"/>
        <v>22</v>
      </c>
      <c r="B603" s="2">
        <f t="shared" si="28"/>
        <v>10</v>
      </c>
      <c r="C603" s="2">
        <f t="shared" si="29"/>
        <v>2012</v>
      </c>
      <c r="D603" s="5">
        <v>41204</v>
      </c>
      <c r="E603" s="34">
        <v>734.04780000000005</v>
      </c>
      <c r="F603" s="2">
        <v>93.78</v>
      </c>
      <c r="G603" s="2">
        <v>0.14000000000000001</v>
      </c>
      <c r="H603" s="2">
        <v>1321.52</v>
      </c>
      <c r="I603" s="2">
        <v>219.82</v>
      </c>
      <c r="J603" s="2">
        <v>782.73389999999995</v>
      </c>
      <c r="K603" s="2">
        <v>7446.31</v>
      </c>
      <c r="L603" s="2">
        <v>13763.44</v>
      </c>
    </row>
    <row r="604" spans="1:12" x14ac:dyDescent="0.25">
      <c r="A604" s="2">
        <f t="shared" si="27"/>
        <v>23</v>
      </c>
      <c r="B604" s="2">
        <f t="shared" si="28"/>
        <v>10</v>
      </c>
      <c r="C604" s="2">
        <f t="shared" si="29"/>
        <v>2012</v>
      </c>
      <c r="D604" s="5">
        <v>41205</v>
      </c>
      <c r="E604" s="34">
        <v>734.5204</v>
      </c>
      <c r="F604" s="2">
        <v>93.84</v>
      </c>
      <c r="G604" s="2">
        <v>7.0000000000000007E-2</v>
      </c>
      <c r="H604" s="2">
        <v>872.6</v>
      </c>
      <c r="I604" s="2">
        <v>357.71</v>
      </c>
      <c r="J604" s="2">
        <v>782.73239999999998</v>
      </c>
      <c r="K604" s="2">
        <v>7446.31</v>
      </c>
      <c r="L604" s="2">
        <v>13763.41</v>
      </c>
    </row>
    <row r="605" spans="1:12" x14ac:dyDescent="0.25">
      <c r="A605" s="2">
        <f t="shared" si="27"/>
        <v>24</v>
      </c>
      <c r="B605" s="2">
        <f t="shared" si="28"/>
        <v>10</v>
      </c>
      <c r="C605" s="2">
        <f t="shared" si="29"/>
        <v>2012</v>
      </c>
      <c r="D605" s="5">
        <v>41206</v>
      </c>
      <c r="E605" s="34">
        <v>734.69659999999999</v>
      </c>
      <c r="F605" s="2">
        <v>93.86</v>
      </c>
      <c r="G605" s="2">
        <v>0.02</v>
      </c>
      <c r="H605" s="2">
        <v>703.73</v>
      </c>
      <c r="I605" s="2">
        <v>524.11</v>
      </c>
      <c r="J605" s="2">
        <v>782.73159999999996</v>
      </c>
      <c r="K605" s="2">
        <v>7446.3</v>
      </c>
      <c r="L605" s="2">
        <v>13763.39</v>
      </c>
    </row>
    <row r="606" spans="1:12" x14ac:dyDescent="0.25">
      <c r="A606" s="2">
        <f t="shared" si="27"/>
        <v>25</v>
      </c>
      <c r="B606" s="2">
        <f t="shared" si="28"/>
        <v>10</v>
      </c>
      <c r="C606" s="2">
        <f t="shared" si="29"/>
        <v>2012</v>
      </c>
      <c r="D606" s="5">
        <v>41207</v>
      </c>
      <c r="E606" s="34">
        <v>734.83270000000005</v>
      </c>
      <c r="F606" s="2">
        <v>93.88</v>
      </c>
      <c r="G606" s="2">
        <v>0.03</v>
      </c>
      <c r="H606" s="2">
        <v>594.92999999999995</v>
      </c>
      <c r="I606" s="2">
        <v>386.82</v>
      </c>
      <c r="J606" s="2">
        <v>782.73170000000005</v>
      </c>
      <c r="K606" s="2">
        <v>7446.29</v>
      </c>
      <c r="L606" s="2">
        <v>13763.39</v>
      </c>
    </row>
    <row r="607" spans="1:12" x14ac:dyDescent="0.25">
      <c r="A607" s="2">
        <f t="shared" si="27"/>
        <v>26</v>
      </c>
      <c r="B607" s="2">
        <f t="shared" si="28"/>
        <v>10</v>
      </c>
      <c r="C607" s="2">
        <f t="shared" si="29"/>
        <v>2012</v>
      </c>
      <c r="D607" s="5">
        <v>41208</v>
      </c>
      <c r="E607" s="34">
        <v>734.75109999999995</v>
      </c>
      <c r="F607" s="2">
        <v>93.87</v>
      </c>
      <c r="G607" s="2">
        <v>-0.01</v>
      </c>
      <c r="H607" s="2">
        <v>378.64</v>
      </c>
      <c r="I607" s="2">
        <v>446.92</v>
      </c>
      <c r="J607" s="2">
        <v>782.73170000000005</v>
      </c>
      <c r="K607" s="2">
        <v>7289.86</v>
      </c>
      <c r="L607" s="2">
        <v>13763.39</v>
      </c>
    </row>
    <row r="608" spans="1:12" x14ac:dyDescent="0.25">
      <c r="A608" s="2">
        <f t="shared" si="27"/>
        <v>27</v>
      </c>
      <c r="B608" s="2">
        <f t="shared" si="28"/>
        <v>10</v>
      </c>
      <c r="C608" s="2">
        <f t="shared" si="29"/>
        <v>2012</v>
      </c>
      <c r="D608" s="5">
        <v>41209</v>
      </c>
      <c r="E608" s="34">
        <v>734.88679999999999</v>
      </c>
      <c r="F608" s="2">
        <v>93.88</v>
      </c>
      <c r="G608" s="2">
        <v>0.02</v>
      </c>
      <c r="H608" s="2">
        <v>639.79</v>
      </c>
      <c r="I608" s="2">
        <v>510.28</v>
      </c>
      <c r="J608" s="2">
        <v>782.76369999999997</v>
      </c>
      <c r="K608" s="2">
        <v>7330.04</v>
      </c>
      <c r="L608" s="2">
        <v>13764.06</v>
      </c>
    </row>
    <row r="609" spans="1:12" x14ac:dyDescent="0.25">
      <c r="A609" s="2">
        <f t="shared" si="27"/>
        <v>28</v>
      </c>
      <c r="B609" s="2">
        <f t="shared" si="28"/>
        <v>10</v>
      </c>
      <c r="C609" s="2">
        <f t="shared" si="29"/>
        <v>2012</v>
      </c>
      <c r="D609" s="5">
        <v>41210</v>
      </c>
      <c r="E609" s="34">
        <v>734.43089999999995</v>
      </c>
      <c r="F609" s="2">
        <v>93.83</v>
      </c>
      <c r="G609" s="2">
        <v>-0.05</v>
      </c>
      <c r="H609" s="2">
        <v>398.74</v>
      </c>
      <c r="I609" s="2">
        <v>805.99</v>
      </c>
      <c r="J609" s="2">
        <v>782.70190000000002</v>
      </c>
      <c r="K609" s="2">
        <v>7386.83</v>
      </c>
      <c r="L609" s="2">
        <v>13762.77</v>
      </c>
    </row>
    <row r="610" spans="1:12" x14ac:dyDescent="0.25">
      <c r="A610" s="2">
        <f t="shared" si="27"/>
        <v>29</v>
      </c>
      <c r="B610" s="2">
        <f t="shared" si="28"/>
        <v>10</v>
      </c>
      <c r="C610" s="2">
        <f t="shared" si="29"/>
        <v>2012</v>
      </c>
      <c r="D610" s="5">
        <v>41211</v>
      </c>
      <c r="E610" s="34">
        <v>732.98440000000005</v>
      </c>
      <c r="F610" s="2">
        <v>93.64</v>
      </c>
      <c r="G610" s="2">
        <v>-0.19</v>
      </c>
      <c r="H610" s="2">
        <v>203.54</v>
      </c>
      <c r="I610" s="2">
        <v>1696.14</v>
      </c>
      <c r="J610" s="2">
        <v>782.73749999999995</v>
      </c>
      <c r="K610" s="2">
        <v>7371.77</v>
      </c>
      <c r="L610" s="2">
        <v>13763.51</v>
      </c>
    </row>
    <row r="611" spans="1:12" x14ac:dyDescent="0.25">
      <c r="A611" s="2">
        <f t="shared" si="27"/>
        <v>30</v>
      </c>
      <c r="B611" s="2">
        <f t="shared" si="28"/>
        <v>10</v>
      </c>
      <c r="C611" s="2">
        <f t="shared" si="29"/>
        <v>2012</v>
      </c>
      <c r="D611" s="5">
        <v>41212</v>
      </c>
      <c r="E611" s="34">
        <v>731.27809999999999</v>
      </c>
      <c r="F611" s="2">
        <v>93.43</v>
      </c>
      <c r="G611" s="2">
        <v>-0.23</v>
      </c>
      <c r="H611" s="2">
        <v>211.2</v>
      </c>
      <c r="I611" s="2">
        <v>1974.04</v>
      </c>
      <c r="J611" s="2">
        <v>782.71420000000001</v>
      </c>
      <c r="K611" s="2">
        <v>7369.96</v>
      </c>
      <c r="L611" s="2">
        <v>13763.03</v>
      </c>
    </row>
    <row r="612" spans="1:12" x14ac:dyDescent="0.25">
      <c r="A612" s="2">
        <f t="shared" si="27"/>
        <v>31</v>
      </c>
      <c r="B612" s="2">
        <f t="shared" si="28"/>
        <v>10</v>
      </c>
      <c r="C612" s="2">
        <f t="shared" si="29"/>
        <v>2012</v>
      </c>
      <c r="D612" s="5">
        <v>41213</v>
      </c>
      <c r="E612" s="34">
        <v>729.92669999999998</v>
      </c>
      <c r="F612" s="2">
        <v>93.25</v>
      </c>
      <c r="G612" s="2">
        <v>-0.15</v>
      </c>
      <c r="H612" s="2">
        <v>165.48</v>
      </c>
      <c r="I612" s="2">
        <v>1371.97</v>
      </c>
      <c r="J612" s="2">
        <v>782.72119999999995</v>
      </c>
      <c r="K612" s="2">
        <v>7369.9</v>
      </c>
      <c r="L612" s="2">
        <v>13763.17</v>
      </c>
    </row>
    <row r="613" spans="1:12" x14ac:dyDescent="0.25">
      <c r="A613" s="2">
        <f t="shared" si="27"/>
        <v>1</v>
      </c>
      <c r="B613" s="2">
        <f t="shared" si="28"/>
        <v>11</v>
      </c>
      <c r="C613" s="2">
        <f t="shared" si="29"/>
        <v>2012</v>
      </c>
      <c r="D613" s="5">
        <v>41214</v>
      </c>
      <c r="E613" s="34">
        <v>729.19550000000004</v>
      </c>
      <c r="F613" s="2">
        <v>93.16</v>
      </c>
      <c r="G613" s="2">
        <v>-0.1</v>
      </c>
      <c r="H613" s="2">
        <v>155.84</v>
      </c>
      <c r="I613" s="2">
        <v>964.7</v>
      </c>
      <c r="J613" s="2">
        <v>782.73050000000001</v>
      </c>
      <c r="K613" s="2">
        <v>7369.24</v>
      </c>
      <c r="L613" s="2">
        <v>13763.36</v>
      </c>
    </row>
    <row r="614" spans="1:12" x14ac:dyDescent="0.25">
      <c r="A614" s="2">
        <f t="shared" si="27"/>
        <v>2</v>
      </c>
      <c r="B614" s="2">
        <f t="shared" si="28"/>
        <v>11</v>
      </c>
      <c r="C614" s="2">
        <f t="shared" si="29"/>
        <v>2012</v>
      </c>
      <c r="D614" s="5">
        <v>41215</v>
      </c>
      <c r="E614" s="34">
        <v>728.5154</v>
      </c>
      <c r="F614" s="2">
        <v>93.07</v>
      </c>
      <c r="G614" s="2">
        <v>-0.1</v>
      </c>
      <c r="H614" s="2">
        <v>356.35</v>
      </c>
      <c r="I614" s="2">
        <v>1108</v>
      </c>
      <c r="J614" s="2">
        <v>782.73040000000003</v>
      </c>
      <c r="K614" s="2">
        <v>7369.19</v>
      </c>
      <c r="L614" s="2">
        <v>13763.36</v>
      </c>
    </row>
    <row r="615" spans="1:12" x14ac:dyDescent="0.25">
      <c r="A615" s="2">
        <f t="shared" si="27"/>
        <v>3</v>
      </c>
      <c r="B615" s="2">
        <f t="shared" si="28"/>
        <v>11</v>
      </c>
      <c r="C615" s="2">
        <f t="shared" si="29"/>
        <v>2012</v>
      </c>
      <c r="D615" s="5">
        <v>41216</v>
      </c>
      <c r="E615" s="34">
        <v>728.13570000000004</v>
      </c>
      <c r="F615" s="2">
        <v>93.03</v>
      </c>
      <c r="G615" s="2">
        <v>-0.05</v>
      </c>
      <c r="H615" s="2">
        <v>432.95</v>
      </c>
      <c r="I615" s="2">
        <v>816.12</v>
      </c>
      <c r="J615" s="2">
        <v>782.72699999999998</v>
      </c>
      <c r="K615" s="2">
        <v>7369.13</v>
      </c>
      <c r="L615" s="2">
        <v>13763.29</v>
      </c>
    </row>
    <row r="616" spans="1:12" x14ac:dyDescent="0.25">
      <c r="A616" s="2">
        <f t="shared" si="27"/>
        <v>4</v>
      </c>
      <c r="B616" s="2">
        <f t="shared" si="28"/>
        <v>11</v>
      </c>
      <c r="C616" s="2">
        <f t="shared" si="29"/>
        <v>2012</v>
      </c>
      <c r="D616" s="5">
        <v>41217</v>
      </c>
      <c r="E616" s="34">
        <v>727.79420000000005</v>
      </c>
      <c r="F616" s="2">
        <v>92.98</v>
      </c>
      <c r="G616" s="2">
        <v>-0.05</v>
      </c>
      <c r="H616" s="2">
        <v>347.81</v>
      </c>
      <c r="I616" s="2">
        <v>703.58</v>
      </c>
      <c r="J616" s="2">
        <v>782.72820000000002</v>
      </c>
      <c r="K616" s="2">
        <v>7375.06</v>
      </c>
      <c r="L616" s="2">
        <v>13763.32</v>
      </c>
    </row>
    <row r="617" spans="1:12" x14ac:dyDescent="0.25">
      <c r="A617" s="2">
        <f t="shared" si="27"/>
        <v>5</v>
      </c>
      <c r="B617" s="2">
        <f t="shared" si="28"/>
        <v>11</v>
      </c>
      <c r="C617" s="2">
        <f t="shared" si="29"/>
        <v>2012</v>
      </c>
      <c r="D617" s="5">
        <v>41218</v>
      </c>
      <c r="E617" s="34">
        <v>726.75789999999995</v>
      </c>
      <c r="F617" s="2">
        <v>92.85</v>
      </c>
      <c r="G617" s="2">
        <v>-0.14000000000000001</v>
      </c>
      <c r="H617" s="2">
        <v>297.45999999999998</v>
      </c>
      <c r="I617" s="2">
        <v>1388.6</v>
      </c>
      <c r="J617" s="2">
        <v>782.72789999999998</v>
      </c>
      <c r="K617" s="2">
        <v>7369.09</v>
      </c>
      <c r="L617" s="2">
        <v>13763.31</v>
      </c>
    </row>
    <row r="618" spans="1:12" x14ac:dyDescent="0.25">
      <c r="A618" s="2">
        <f t="shared" si="27"/>
        <v>6</v>
      </c>
      <c r="B618" s="2">
        <f t="shared" si="28"/>
        <v>11</v>
      </c>
      <c r="C618" s="2">
        <f t="shared" si="29"/>
        <v>2012</v>
      </c>
      <c r="D618" s="5">
        <v>41219</v>
      </c>
      <c r="E618" s="34">
        <v>725.39049999999997</v>
      </c>
      <c r="F618" s="2">
        <v>92.67</v>
      </c>
      <c r="G618" s="2">
        <v>-0.18</v>
      </c>
      <c r="H618" s="2">
        <v>267.25</v>
      </c>
      <c r="I618" s="2">
        <v>1640.37</v>
      </c>
      <c r="J618" s="2">
        <v>782.72900000000004</v>
      </c>
      <c r="K618" s="2">
        <v>7369.03</v>
      </c>
      <c r="L618" s="2">
        <v>13763.33</v>
      </c>
    </row>
    <row r="619" spans="1:12" x14ac:dyDescent="0.25">
      <c r="A619" s="2">
        <f t="shared" si="27"/>
        <v>7</v>
      </c>
      <c r="B619" s="2">
        <f t="shared" si="28"/>
        <v>11</v>
      </c>
      <c r="C619" s="2">
        <f t="shared" si="29"/>
        <v>2012</v>
      </c>
      <c r="D619" s="5">
        <v>41220</v>
      </c>
      <c r="E619" s="34">
        <v>723.74289999999996</v>
      </c>
      <c r="F619" s="2">
        <v>92.46</v>
      </c>
      <c r="G619" s="2">
        <v>-0.21</v>
      </c>
      <c r="H619" s="2">
        <v>95.58</v>
      </c>
      <c r="I619" s="2">
        <v>1730.56</v>
      </c>
      <c r="J619" s="2">
        <v>782.72900000000004</v>
      </c>
      <c r="K619" s="2">
        <v>7368.96</v>
      </c>
      <c r="L619" s="2">
        <v>13763.33</v>
      </c>
    </row>
    <row r="620" spans="1:12" x14ac:dyDescent="0.25">
      <c r="A620" s="2">
        <f t="shared" si="27"/>
        <v>8</v>
      </c>
      <c r="B620" s="2">
        <f t="shared" si="28"/>
        <v>11</v>
      </c>
      <c r="C620" s="2">
        <f t="shared" si="29"/>
        <v>2012</v>
      </c>
      <c r="D620" s="5">
        <v>41221</v>
      </c>
      <c r="E620" s="34">
        <v>721.32429999999999</v>
      </c>
      <c r="F620" s="2">
        <v>92.16</v>
      </c>
      <c r="G620" s="2">
        <v>-0.31</v>
      </c>
      <c r="H620" s="2">
        <v>104.12</v>
      </c>
      <c r="I620" s="2">
        <v>2534.58</v>
      </c>
      <c r="J620" s="2">
        <v>782.72799999999995</v>
      </c>
      <c r="K620" s="2">
        <v>7368.9</v>
      </c>
      <c r="L620" s="2">
        <v>13763.31</v>
      </c>
    </row>
    <row r="621" spans="1:12" x14ac:dyDescent="0.25">
      <c r="A621" s="2">
        <f t="shared" si="27"/>
        <v>9</v>
      </c>
      <c r="B621" s="2">
        <f t="shared" si="28"/>
        <v>11</v>
      </c>
      <c r="C621" s="2">
        <f t="shared" si="29"/>
        <v>2012</v>
      </c>
      <c r="D621" s="5">
        <v>41222</v>
      </c>
      <c r="E621" s="34">
        <v>719.97370000000001</v>
      </c>
      <c r="F621" s="2">
        <v>91.98</v>
      </c>
      <c r="G621" s="2">
        <v>-0.18</v>
      </c>
      <c r="H621" s="2">
        <v>121.89</v>
      </c>
      <c r="I621" s="2">
        <v>1503.57</v>
      </c>
      <c r="J621" s="2">
        <v>782.72699999999998</v>
      </c>
      <c r="K621" s="2">
        <v>7368.86</v>
      </c>
      <c r="L621" s="2">
        <v>13763.29</v>
      </c>
    </row>
    <row r="622" spans="1:12" x14ac:dyDescent="0.25">
      <c r="A622" s="2">
        <f t="shared" si="27"/>
        <v>10</v>
      </c>
      <c r="B622" s="2">
        <f t="shared" si="28"/>
        <v>11</v>
      </c>
      <c r="C622" s="2">
        <f t="shared" si="29"/>
        <v>2012</v>
      </c>
      <c r="D622" s="5">
        <v>41223</v>
      </c>
      <c r="E622" s="34">
        <v>719.1979</v>
      </c>
      <c r="F622" s="2">
        <v>91.88</v>
      </c>
      <c r="G622" s="2">
        <v>-0.1</v>
      </c>
      <c r="H622" s="2">
        <v>174.74</v>
      </c>
      <c r="I622" s="2">
        <v>978.56</v>
      </c>
      <c r="J622" s="2">
        <v>782.72590000000002</v>
      </c>
      <c r="K622" s="2">
        <v>7368.84</v>
      </c>
      <c r="L622" s="2">
        <v>13763.27</v>
      </c>
    </row>
    <row r="623" spans="1:12" x14ac:dyDescent="0.25">
      <c r="A623" s="2">
        <f t="shared" si="27"/>
        <v>11</v>
      </c>
      <c r="B623" s="2">
        <f t="shared" si="28"/>
        <v>11</v>
      </c>
      <c r="C623" s="2">
        <f t="shared" si="29"/>
        <v>2012</v>
      </c>
      <c r="D623" s="5">
        <v>41224</v>
      </c>
      <c r="E623" s="34">
        <v>718.22469999999998</v>
      </c>
      <c r="F623" s="2">
        <v>91.76</v>
      </c>
      <c r="G623" s="2">
        <v>-0.13</v>
      </c>
      <c r="H623" s="2">
        <v>152.72999999999999</v>
      </c>
      <c r="I623" s="2">
        <v>1145.3599999999999</v>
      </c>
      <c r="J623" s="2">
        <v>782.726</v>
      </c>
      <c r="K623" s="2">
        <v>7368.86</v>
      </c>
      <c r="L623" s="2">
        <v>13763.27</v>
      </c>
    </row>
    <row r="624" spans="1:12" x14ac:dyDescent="0.25">
      <c r="A624" s="2">
        <f t="shared" si="27"/>
        <v>12</v>
      </c>
      <c r="B624" s="2">
        <f t="shared" si="28"/>
        <v>11</v>
      </c>
      <c r="C624" s="2">
        <f t="shared" si="29"/>
        <v>2012</v>
      </c>
      <c r="D624" s="5">
        <v>41225</v>
      </c>
      <c r="E624" s="34">
        <v>716.49890000000005</v>
      </c>
      <c r="F624" s="2">
        <v>91.54</v>
      </c>
      <c r="G624" s="2">
        <v>-0.23</v>
      </c>
      <c r="H624" s="2">
        <v>104.16</v>
      </c>
      <c r="I624" s="2">
        <v>1867.65</v>
      </c>
      <c r="J624" s="2">
        <v>782.72680000000003</v>
      </c>
      <c r="K624" s="2">
        <v>7368.82</v>
      </c>
      <c r="L624" s="2">
        <v>13763.29</v>
      </c>
    </row>
    <row r="625" spans="1:12" x14ac:dyDescent="0.25">
      <c r="A625" s="2">
        <f t="shared" si="27"/>
        <v>13</v>
      </c>
      <c r="B625" s="2">
        <f t="shared" si="28"/>
        <v>11</v>
      </c>
      <c r="C625" s="2">
        <f t="shared" si="29"/>
        <v>2012</v>
      </c>
      <c r="D625" s="5">
        <v>41226</v>
      </c>
      <c r="E625" s="34">
        <v>714.67930000000001</v>
      </c>
      <c r="F625" s="2">
        <v>91.31</v>
      </c>
      <c r="G625" s="2">
        <v>-0.24</v>
      </c>
      <c r="H625" s="2">
        <v>126.32</v>
      </c>
      <c r="I625" s="2">
        <v>1981.28</v>
      </c>
      <c r="J625" s="2">
        <v>782.72739999999999</v>
      </c>
      <c r="K625" s="2">
        <v>7368.72</v>
      </c>
      <c r="L625" s="2">
        <v>13763.3</v>
      </c>
    </row>
    <row r="626" spans="1:12" x14ac:dyDescent="0.25">
      <c r="A626" s="2">
        <f t="shared" si="27"/>
        <v>14</v>
      </c>
      <c r="B626" s="2">
        <f t="shared" si="28"/>
        <v>11</v>
      </c>
      <c r="C626" s="2">
        <f t="shared" si="29"/>
        <v>2012</v>
      </c>
      <c r="D626" s="5">
        <v>41227</v>
      </c>
      <c r="E626" s="34">
        <v>712.97680000000003</v>
      </c>
      <c r="F626" s="2">
        <v>91.09</v>
      </c>
      <c r="G626" s="2">
        <v>-0.21</v>
      </c>
      <c r="H626" s="2">
        <v>119.97</v>
      </c>
      <c r="I626" s="2">
        <v>1791.33</v>
      </c>
      <c r="J626" s="2">
        <v>782.72680000000003</v>
      </c>
      <c r="K626" s="2">
        <v>7368.57</v>
      </c>
      <c r="L626" s="2">
        <v>13763.29</v>
      </c>
    </row>
    <row r="627" spans="1:12" x14ac:dyDescent="0.25">
      <c r="A627" s="2">
        <f t="shared" si="27"/>
        <v>15</v>
      </c>
      <c r="B627" s="2">
        <f t="shared" si="28"/>
        <v>11</v>
      </c>
      <c r="C627" s="2">
        <f t="shared" si="29"/>
        <v>2012</v>
      </c>
      <c r="D627" s="5">
        <v>41228</v>
      </c>
      <c r="E627" s="34">
        <v>710.82320000000004</v>
      </c>
      <c r="F627" s="2">
        <v>90.81</v>
      </c>
      <c r="G627" s="2">
        <v>-0.28000000000000003</v>
      </c>
      <c r="H627" s="2">
        <v>99.32</v>
      </c>
      <c r="I627" s="2">
        <v>2253.86</v>
      </c>
      <c r="J627" s="2">
        <v>782.72630000000004</v>
      </c>
      <c r="K627" s="2">
        <v>7368.4</v>
      </c>
      <c r="L627" s="2">
        <v>13763.28</v>
      </c>
    </row>
    <row r="628" spans="1:12" x14ac:dyDescent="0.25">
      <c r="A628" s="2">
        <f t="shared" si="27"/>
        <v>16</v>
      </c>
      <c r="B628" s="2">
        <f t="shared" si="28"/>
        <v>11</v>
      </c>
      <c r="C628" s="2">
        <f t="shared" si="29"/>
        <v>2012</v>
      </c>
      <c r="D628" s="5">
        <v>41229</v>
      </c>
      <c r="E628" s="34">
        <v>708.77200000000005</v>
      </c>
      <c r="F628" s="2">
        <v>90.55</v>
      </c>
      <c r="G628" s="2">
        <v>-0.27</v>
      </c>
      <c r="H628" s="2">
        <v>209.62</v>
      </c>
      <c r="I628" s="2">
        <v>2285.06</v>
      </c>
      <c r="J628" s="2">
        <v>782.72559999999999</v>
      </c>
      <c r="K628" s="2">
        <v>7368.22</v>
      </c>
      <c r="L628" s="2">
        <v>13763.26</v>
      </c>
    </row>
    <row r="629" spans="1:12" x14ac:dyDescent="0.25">
      <c r="A629" s="2">
        <f t="shared" si="27"/>
        <v>17</v>
      </c>
      <c r="B629" s="2">
        <f t="shared" si="28"/>
        <v>11</v>
      </c>
      <c r="C629" s="2">
        <f t="shared" si="29"/>
        <v>2012</v>
      </c>
      <c r="D629" s="5">
        <v>41230</v>
      </c>
      <c r="E629" s="34">
        <v>707.2663</v>
      </c>
      <c r="F629" s="2">
        <v>90.36</v>
      </c>
      <c r="G629" s="2">
        <v>-0.19</v>
      </c>
      <c r="H629" s="2">
        <v>280.04000000000002</v>
      </c>
      <c r="I629" s="2">
        <v>1766.42</v>
      </c>
      <c r="J629" s="2">
        <v>782.72529999999995</v>
      </c>
      <c r="K629" s="2">
        <v>7368.1</v>
      </c>
      <c r="L629" s="2">
        <v>13763.26</v>
      </c>
    </row>
    <row r="630" spans="1:12" x14ac:dyDescent="0.25">
      <c r="A630" s="2">
        <f t="shared" si="27"/>
        <v>18</v>
      </c>
      <c r="B630" s="2">
        <f t="shared" si="28"/>
        <v>11</v>
      </c>
      <c r="C630" s="2">
        <f t="shared" si="29"/>
        <v>2012</v>
      </c>
      <c r="D630" s="5">
        <v>41231</v>
      </c>
      <c r="E630" s="34">
        <v>706.00040000000001</v>
      </c>
      <c r="F630" s="2">
        <v>90.2</v>
      </c>
      <c r="G630" s="2">
        <v>-0.16</v>
      </c>
      <c r="H630" s="2">
        <v>237.91</v>
      </c>
      <c r="I630" s="2">
        <v>1476.37</v>
      </c>
      <c r="J630" s="2">
        <v>782.72500000000002</v>
      </c>
      <c r="K630" s="2">
        <v>7368.03</v>
      </c>
      <c r="L630" s="2">
        <v>13763.25</v>
      </c>
    </row>
    <row r="631" spans="1:12" x14ac:dyDescent="0.25">
      <c r="A631" s="2">
        <f t="shared" si="27"/>
        <v>19</v>
      </c>
      <c r="B631" s="2">
        <f t="shared" si="28"/>
        <v>11</v>
      </c>
      <c r="C631" s="2">
        <f t="shared" si="29"/>
        <v>2012</v>
      </c>
      <c r="D631" s="5">
        <v>41232</v>
      </c>
      <c r="E631" s="34">
        <v>703.93359999999996</v>
      </c>
      <c r="F631" s="2">
        <v>89.93</v>
      </c>
      <c r="G631" s="2">
        <v>-0.27</v>
      </c>
      <c r="H631" s="2">
        <v>184.35</v>
      </c>
      <c r="I631" s="2">
        <v>2269.7800000000002</v>
      </c>
      <c r="J631" s="2">
        <v>782.72479999999996</v>
      </c>
      <c r="K631" s="2">
        <v>7418.35</v>
      </c>
      <c r="L631" s="2">
        <v>13763.25</v>
      </c>
    </row>
    <row r="632" spans="1:12" x14ac:dyDescent="0.25">
      <c r="A632" s="2">
        <f t="shared" si="27"/>
        <v>20</v>
      </c>
      <c r="B632" s="2">
        <f t="shared" si="28"/>
        <v>11</v>
      </c>
      <c r="C632" s="2">
        <f t="shared" si="29"/>
        <v>2012</v>
      </c>
      <c r="D632" s="5">
        <v>41233</v>
      </c>
      <c r="E632" s="34">
        <v>702.0675</v>
      </c>
      <c r="F632" s="2">
        <v>89.7</v>
      </c>
      <c r="G632" s="2">
        <v>-0.24</v>
      </c>
      <c r="H632" s="2">
        <v>256.8</v>
      </c>
      <c r="I632" s="2">
        <v>2150.94</v>
      </c>
      <c r="J632" s="2">
        <v>782.72479999999996</v>
      </c>
      <c r="K632" s="2">
        <v>7443.44</v>
      </c>
      <c r="L632" s="2">
        <v>13763.25</v>
      </c>
    </row>
    <row r="633" spans="1:12" x14ac:dyDescent="0.25">
      <c r="A633" s="2">
        <f t="shared" si="27"/>
        <v>21</v>
      </c>
      <c r="B633" s="2">
        <f t="shared" si="28"/>
        <v>11</v>
      </c>
      <c r="C633" s="2">
        <f t="shared" si="29"/>
        <v>2012</v>
      </c>
      <c r="D633" s="5">
        <v>41234</v>
      </c>
      <c r="E633" s="34">
        <v>700.16099999999994</v>
      </c>
      <c r="F633" s="2">
        <v>89.45</v>
      </c>
      <c r="G633" s="2">
        <v>-0.24</v>
      </c>
      <c r="H633" s="2">
        <v>157.88</v>
      </c>
      <c r="I633" s="2">
        <v>2069.9899999999998</v>
      </c>
      <c r="J633" s="2">
        <v>782.72519999999997</v>
      </c>
      <c r="K633" s="2">
        <v>7443.34</v>
      </c>
      <c r="L633" s="2">
        <v>13584.49</v>
      </c>
    </row>
    <row r="634" spans="1:12" x14ac:dyDescent="0.25">
      <c r="A634" s="2">
        <f t="shared" si="27"/>
        <v>22</v>
      </c>
      <c r="B634" s="2">
        <f t="shared" si="28"/>
        <v>11</v>
      </c>
      <c r="C634" s="2">
        <f t="shared" si="29"/>
        <v>2012</v>
      </c>
      <c r="D634" s="5">
        <v>41235</v>
      </c>
      <c r="E634" s="34">
        <v>698.15499999999997</v>
      </c>
      <c r="F634" s="2">
        <v>89.2</v>
      </c>
      <c r="G634" s="2">
        <v>-0.26</v>
      </c>
      <c r="H634" s="2">
        <v>162.86000000000001</v>
      </c>
      <c r="I634" s="2">
        <v>2173.2800000000002</v>
      </c>
      <c r="J634" s="2">
        <v>782.72529999999995</v>
      </c>
      <c r="K634" s="2">
        <v>7443.25</v>
      </c>
      <c r="L634" s="2">
        <v>13584.49</v>
      </c>
    </row>
    <row r="635" spans="1:12" x14ac:dyDescent="0.25">
      <c r="A635" s="2">
        <f t="shared" si="27"/>
        <v>23</v>
      </c>
      <c r="B635" s="2">
        <f t="shared" si="28"/>
        <v>11</v>
      </c>
      <c r="C635" s="2">
        <f t="shared" si="29"/>
        <v>2012</v>
      </c>
      <c r="D635" s="5">
        <v>41236</v>
      </c>
      <c r="E635" s="34">
        <v>696.34079999999994</v>
      </c>
      <c r="F635" s="2">
        <v>88.96</v>
      </c>
      <c r="G635" s="2">
        <v>-0.23</v>
      </c>
      <c r="H635" s="2">
        <v>115.4</v>
      </c>
      <c r="I635" s="2">
        <v>1927</v>
      </c>
      <c r="J635" s="2">
        <v>782.72540000000004</v>
      </c>
      <c r="K635" s="2">
        <v>7410.91</v>
      </c>
      <c r="L635" s="2">
        <v>13584.49</v>
      </c>
    </row>
    <row r="636" spans="1:12" x14ac:dyDescent="0.25">
      <c r="A636" s="2">
        <f t="shared" si="27"/>
        <v>24</v>
      </c>
      <c r="B636" s="2">
        <f t="shared" si="28"/>
        <v>11</v>
      </c>
      <c r="C636" s="2">
        <f t="shared" si="29"/>
        <v>2012</v>
      </c>
      <c r="D636" s="5">
        <v>41237</v>
      </c>
      <c r="E636" s="34">
        <v>695.3134</v>
      </c>
      <c r="F636" s="2">
        <v>88.83</v>
      </c>
      <c r="G636" s="2">
        <v>-0.13</v>
      </c>
      <c r="H636" s="2">
        <v>245.53</v>
      </c>
      <c r="I636" s="2">
        <v>1224.8</v>
      </c>
      <c r="J636" s="2">
        <v>782.72799999999995</v>
      </c>
      <c r="K636" s="2">
        <v>7407.3</v>
      </c>
      <c r="L636" s="2">
        <v>13584.55</v>
      </c>
    </row>
    <row r="637" spans="1:12" x14ac:dyDescent="0.25">
      <c r="A637" s="2">
        <f t="shared" si="27"/>
        <v>25</v>
      </c>
      <c r="B637" s="2">
        <f t="shared" si="28"/>
        <v>11</v>
      </c>
      <c r="C637" s="2">
        <f t="shared" si="29"/>
        <v>2012</v>
      </c>
      <c r="D637" s="5">
        <v>41238</v>
      </c>
      <c r="E637" s="34">
        <v>694.34860000000003</v>
      </c>
      <c r="F637" s="2">
        <v>88.71</v>
      </c>
      <c r="G637" s="2">
        <v>-0.11</v>
      </c>
      <c r="H637" s="2">
        <v>241.41</v>
      </c>
      <c r="I637" s="2">
        <v>1095.72</v>
      </c>
      <c r="J637" s="2">
        <v>782.73009999999999</v>
      </c>
      <c r="K637" s="2">
        <v>7335.97</v>
      </c>
      <c r="L637" s="2">
        <v>13584.59</v>
      </c>
    </row>
    <row r="638" spans="1:12" x14ac:dyDescent="0.25">
      <c r="A638" s="2">
        <f t="shared" si="27"/>
        <v>26</v>
      </c>
      <c r="B638" s="2">
        <f t="shared" si="28"/>
        <v>11</v>
      </c>
      <c r="C638" s="2">
        <f t="shared" si="29"/>
        <v>2012</v>
      </c>
      <c r="D638" s="5">
        <v>41239</v>
      </c>
      <c r="E638" s="34">
        <v>692.82339999999999</v>
      </c>
      <c r="F638" s="2">
        <v>88.51</v>
      </c>
      <c r="G638" s="2">
        <v>-0.19</v>
      </c>
      <c r="H638" s="2">
        <v>87.8</v>
      </c>
      <c r="I638" s="2">
        <v>1563.92</v>
      </c>
      <c r="J638" s="2">
        <v>782.7296</v>
      </c>
      <c r="K638" s="2">
        <v>7264.37</v>
      </c>
      <c r="L638" s="2">
        <v>13584.58</v>
      </c>
    </row>
    <row r="639" spans="1:12" x14ac:dyDescent="0.25">
      <c r="A639" s="2">
        <f t="shared" si="27"/>
        <v>27</v>
      </c>
      <c r="B639" s="2">
        <f t="shared" si="28"/>
        <v>11</v>
      </c>
      <c r="C639" s="2">
        <f t="shared" si="29"/>
        <v>2012</v>
      </c>
      <c r="D639" s="5">
        <v>41240</v>
      </c>
      <c r="E639" s="34">
        <v>691.08950000000004</v>
      </c>
      <c r="F639" s="2">
        <v>88.29</v>
      </c>
      <c r="G639" s="2">
        <v>-0.22</v>
      </c>
      <c r="H639" s="2">
        <v>75.03</v>
      </c>
      <c r="I639" s="2">
        <v>1811.24</v>
      </c>
      <c r="J639" s="2">
        <v>782.7174</v>
      </c>
      <c r="K639" s="2">
        <v>7264.18</v>
      </c>
      <c r="L639" s="2">
        <v>13584.33</v>
      </c>
    </row>
    <row r="640" spans="1:12" x14ac:dyDescent="0.25">
      <c r="A640" s="2">
        <f t="shared" si="27"/>
        <v>28</v>
      </c>
      <c r="B640" s="2">
        <f t="shared" si="28"/>
        <v>11</v>
      </c>
      <c r="C640" s="2">
        <f t="shared" si="29"/>
        <v>2012</v>
      </c>
      <c r="D640" s="5">
        <v>41241</v>
      </c>
      <c r="E640" s="34">
        <v>689.07299999999998</v>
      </c>
      <c r="F640" s="2">
        <v>88.04</v>
      </c>
      <c r="G640" s="2">
        <v>-0.25</v>
      </c>
      <c r="H640" s="2">
        <v>128.4</v>
      </c>
      <c r="I640" s="2">
        <v>2123.5300000000002</v>
      </c>
      <c r="J640" s="2">
        <v>782.71969999999999</v>
      </c>
      <c r="K640" s="2">
        <v>7304.11</v>
      </c>
      <c r="L640" s="2">
        <v>13763.14</v>
      </c>
    </row>
    <row r="641" spans="1:12" x14ac:dyDescent="0.25">
      <c r="A641" s="2">
        <f t="shared" si="27"/>
        <v>29</v>
      </c>
      <c r="B641" s="2">
        <f t="shared" si="28"/>
        <v>11</v>
      </c>
      <c r="C641" s="2">
        <f t="shared" si="29"/>
        <v>2012</v>
      </c>
      <c r="D641" s="5">
        <v>41242</v>
      </c>
      <c r="E641" s="34">
        <v>686.49180000000001</v>
      </c>
      <c r="F641" s="2">
        <v>87.71</v>
      </c>
      <c r="G641" s="2">
        <v>-0.33</v>
      </c>
      <c r="H641" s="2">
        <v>51.46</v>
      </c>
      <c r="I641" s="2">
        <v>2625.91</v>
      </c>
      <c r="J641" s="2">
        <v>782.71879999999999</v>
      </c>
      <c r="K641" s="2">
        <v>7263.96</v>
      </c>
      <c r="L641" s="2">
        <v>13763.12</v>
      </c>
    </row>
    <row r="642" spans="1:12" x14ac:dyDescent="0.25">
      <c r="A642" s="2">
        <f t="shared" ref="A642:A705" si="30">+DAY(D642)</f>
        <v>30</v>
      </c>
      <c r="B642" s="2">
        <f t="shared" ref="B642:B705" si="31">+MONTH(D642)</f>
        <v>11</v>
      </c>
      <c r="C642" s="2">
        <f t="shared" ref="C642:C705" si="32">+YEAR(D642)</f>
        <v>2012</v>
      </c>
      <c r="D642" s="5">
        <v>41243</v>
      </c>
      <c r="E642" s="34">
        <v>683.2654</v>
      </c>
      <c r="F642" s="2">
        <v>87.29</v>
      </c>
      <c r="G642" s="2">
        <v>-0.42</v>
      </c>
      <c r="H642" s="2">
        <v>112.33</v>
      </c>
      <c r="I642" s="2">
        <v>3377.28</v>
      </c>
      <c r="J642" s="2">
        <v>782.71879999999999</v>
      </c>
      <c r="K642" s="2">
        <v>7289.07</v>
      </c>
      <c r="L642" s="2">
        <v>13763.12</v>
      </c>
    </row>
    <row r="643" spans="1:12" x14ac:dyDescent="0.25">
      <c r="A643" s="2">
        <f t="shared" si="30"/>
        <v>1</v>
      </c>
      <c r="B643" s="2">
        <f t="shared" si="31"/>
        <v>12</v>
      </c>
      <c r="C643" s="2">
        <f t="shared" si="32"/>
        <v>2012</v>
      </c>
      <c r="D643" s="5">
        <v>41244</v>
      </c>
      <c r="E643" s="34">
        <v>680.54629999999997</v>
      </c>
      <c r="F643" s="2">
        <v>86.95</v>
      </c>
      <c r="G643" s="2">
        <v>-0.35</v>
      </c>
      <c r="H643" s="2">
        <v>113.07</v>
      </c>
      <c r="I643" s="2">
        <v>2846.05</v>
      </c>
      <c r="J643" s="2">
        <v>782.7192</v>
      </c>
      <c r="K643" s="2">
        <v>7347.53</v>
      </c>
      <c r="L643" s="2">
        <v>13763.13</v>
      </c>
    </row>
    <row r="644" spans="1:12" x14ac:dyDescent="0.25">
      <c r="A644" s="2">
        <f t="shared" si="30"/>
        <v>2</v>
      </c>
      <c r="B644" s="2">
        <f t="shared" si="31"/>
        <v>12</v>
      </c>
      <c r="C644" s="2">
        <f t="shared" si="32"/>
        <v>2012</v>
      </c>
      <c r="D644" s="5">
        <v>41245</v>
      </c>
      <c r="E644" s="34">
        <v>677.88689999999997</v>
      </c>
      <c r="F644" s="2">
        <v>86.61</v>
      </c>
      <c r="G644" s="2">
        <v>-0.34</v>
      </c>
      <c r="H644" s="2">
        <v>72.16</v>
      </c>
      <c r="I644" s="2">
        <v>2740.36</v>
      </c>
      <c r="J644" s="2">
        <v>782.72080000000005</v>
      </c>
      <c r="K644" s="2">
        <v>7412.04</v>
      </c>
      <c r="L644" s="2">
        <v>13763.16</v>
      </c>
    </row>
    <row r="645" spans="1:12" x14ac:dyDescent="0.25">
      <c r="A645" s="2">
        <f t="shared" si="30"/>
        <v>3</v>
      </c>
      <c r="B645" s="2">
        <f t="shared" si="31"/>
        <v>12</v>
      </c>
      <c r="C645" s="2">
        <f t="shared" si="32"/>
        <v>2012</v>
      </c>
      <c r="D645" s="5">
        <v>41246</v>
      </c>
      <c r="E645" s="34">
        <v>673.61239999999998</v>
      </c>
      <c r="F645" s="2">
        <v>86.06</v>
      </c>
      <c r="G645" s="2">
        <v>-0.55000000000000004</v>
      </c>
      <c r="H645" s="2">
        <v>67.53</v>
      </c>
      <c r="I645" s="2">
        <v>4370.68</v>
      </c>
      <c r="J645" s="2">
        <v>782.72289999999998</v>
      </c>
      <c r="K645" s="2">
        <v>7442.16</v>
      </c>
      <c r="L645" s="2">
        <v>13763.21</v>
      </c>
    </row>
    <row r="646" spans="1:12" x14ac:dyDescent="0.25">
      <c r="A646" s="2">
        <f t="shared" si="30"/>
        <v>4</v>
      </c>
      <c r="B646" s="2">
        <f t="shared" si="31"/>
        <v>12</v>
      </c>
      <c r="C646" s="2">
        <f t="shared" si="32"/>
        <v>2012</v>
      </c>
      <c r="D646" s="5">
        <v>41247</v>
      </c>
      <c r="E646" s="34">
        <v>670.0992</v>
      </c>
      <c r="F646" s="2">
        <v>85.61</v>
      </c>
      <c r="G646" s="2">
        <v>-0.45</v>
      </c>
      <c r="H646" s="2">
        <v>150.79</v>
      </c>
      <c r="I646" s="2">
        <v>3659.72</v>
      </c>
      <c r="J646" s="2">
        <v>782.72180000000003</v>
      </c>
      <c r="K646" s="2">
        <v>7412.2</v>
      </c>
      <c r="L646" s="2">
        <v>13763.19</v>
      </c>
    </row>
    <row r="647" spans="1:12" x14ac:dyDescent="0.25">
      <c r="A647" s="2">
        <f t="shared" si="30"/>
        <v>5</v>
      </c>
      <c r="B647" s="2">
        <f t="shared" si="31"/>
        <v>12</v>
      </c>
      <c r="C647" s="2">
        <f t="shared" si="32"/>
        <v>2012</v>
      </c>
      <c r="D647" s="5">
        <v>41248</v>
      </c>
      <c r="E647" s="34">
        <v>666.63879999999995</v>
      </c>
      <c r="F647" s="2">
        <v>85.17</v>
      </c>
      <c r="G647" s="2">
        <v>-0.44</v>
      </c>
      <c r="H647" s="2">
        <v>680.41</v>
      </c>
      <c r="I647" s="2">
        <v>4104.8500000000004</v>
      </c>
      <c r="J647" s="2">
        <v>782.72239999999999</v>
      </c>
      <c r="K647" s="2">
        <v>7426.95</v>
      </c>
      <c r="L647" s="2">
        <v>13763.2</v>
      </c>
    </row>
    <row r="648" spans="1:12" x14ac:dyDescent="0.25">
      <c r="A648" s="2">
        <f t="shared" si="30"/>
        <v>6</v>
      </c>
      <c r="B648" s="2">
        <f t="shared" si="31"/>
        <v>12</v>
      </c>
      <c r="C648" s="2">
        <f t="shared" si="32"/>
        <v>2012</v>
      </c>
      <c r="D648" s="5">
        <v>41249</v>
      </c>
      <c r="E648" s="34">
        <v>661.67229999999995</v>
      </c>
      <c r="F648" s="2">
        <v>84.53</v>
      </c>
      <c r="G648" s="2">
        <v>-0.61</v>
      </c>
      <c r="H648" s="2">
        <v>43.96</v>
      </c>
      <c r="I648" s="2">
        <v>4856.54</v>
      </c>
      <c r="J648" s="2">
        <v>782.72460000000001</v>
      </c>
      <c r="K648" s="2">
        <v>7441.67</v>
      </c>
      <c r="L648" s="2">
        <v>13763.24</v>
      </c>
    </row>
    <row r="649" spans="1:12" x14ac:dyDescent="0.25">
      <c r="A649" s="2">
        <f t="shared" si="30"/>
        <v>7</v>
      </c>
      <c r="B649" s="2">
        <f t="shared" si="31"/>
        <v>12</v>
      </c>
      <c r="C649" s="2">
        <f t="shared" si="32"/>
        <v>2012</v>
      </c>
      <c r="D649" s="5">
        <v>41250</v>
      </c>
      <c r="E649" s="34">
        <v>656.89919999999995</v>
      </c>
      <c r="F649" s="2">
        <v>83.92</v>
      </c>
      <c r="G649" s="2">
        <v>-0.59</v>
      </c>
      <c r="H649" s="2">
        <v>499.74</v>
      </c>
      <c r="I649" s="2">
        <v>5124.68</v>
      </c>
      <c r="J649" s="2">
        <v>782.72450000000003</v>
      </c>
      <c r="K649" s="2">
        <v>7441.46</v>
      </c>
      <c r="L649" s="2">
        <v>13763.24</v>
      </c>
    </row>
    <row r="650" spans="1:12" x14ac:dyDescent="0.25">
      <c r="A650" s="2">
        <f t="shared" si="30"/>
        <v>8</v>
      </c>
      <c r="B650" s="2">
        <f t="shared" si="31"/>
        <v>12</v>
      </c>
      <c r="C650" s="2">
        <f t="shared" si="32"/>
        <v>2012</v>
      </c>
      <c r="D650" s="5">
        <v>41251</v>
      </c>
      <c r="E650" s="34">
        <v>652.76859999999999</v>
      </c>
      <c r="F650" s="2">
        <v>83.4</v>
      </c>
      <c r="G650" s="2">
        <v>-0.53</v>
      </c>
      <c r="H650" s="2">
        <v>105.86</v>
      </c>
      <c r="I650" s="2">
        <v>4276.8900000000003</v>
      </c>
      <c r="J650" s="2">
        <v>782.72500000000002</v>
      </c>
      <c r="K650" s="2">
        <v>7441.25</v>
      </c>
      <c r="L650" s="2">
        <v>13763.25</v>
      </c>
    </row>
    <row r="651" spans="1:12" x14ac:dyDescent="0.25">
      <c r="A651" s="2">
        <f t="shared" si="30"/>
        <v>9</v>
      </c>
      <c r="B651" s="2">
        <f t="shared" si="31"/>
        <v>12</v>
      </c>
      <c r="C651" s="2">
        <f t="shared" si="32"/>
        <v>2012</v>
      </c>
      <c r="D651" s="5">
        <v>41252</v>
      </c>
      <c r="E651" s="34">
        <v>648.88649999999996</v>
      </c>
      <c r="F651" s="2">
        <v>82.9</v>
      </c>
      <c r="G651" s="2">
        <v>-0.5</v>
      </c>
      <c r="H651" s="2">
        <v>192.37</v>
      </c>
      <c r="I651" s="2">
        <v>4089.12</v>
      </c>
      <c r="J651" s="2">
        <v>782.72559999999999</v>
      </c>
      <c r="K651" s="2">
        <v>7441.06</v>
      </c>
      <c r="L651" s="2">
        <v>13763.26</v>
      </c>
    </row>
    <row r="652" spans="1:12" x14ac:dyDescent="0.25">
      <c r="A652" s="2">
        <f t="shared" si="30"/>
        <v>10</v>
      </c>
      <c r="B652" s="2">
        <f t="shared" si="31"/>
        <v>12</v>
      </c>
      <c r="C652" s="2">
        <f t="shared" si="32"/>
        <v>2012</v>
      </c>
      <c r="D652" s="5">
        <v>41253</v>
      </c>
      <c r="E652" s="34">
        <v>643.70069999999998</v>
      </c>
      <c r="F652" s="2">
        <v>82.24</v>
      </c>
      <c r="G652" s="2">
        <v>-0.64</v>
      </c>
      <c r="H652" s="2">
        <v>75.98</v>
      </c>
      <c r="I652" s="2">
        <v>5123.26</v>
      </c>
      <c r="J652" s="2">
        <v>782.72460000000001</v>
      </c>
      <c r="K652" s="2">
        <v>7350.78</v>
      </c>
      <c r="L652" s="2">
        <v>13763.24</v>
      </c>
    </row>
    <row r="653" spans="1:12" x14ac:dyDescent="0.25">
      <c r="A653" s="2">
        <f t="shared" si="30"/>
        <v>11</v>
      </c>
      <c r="B653" s="2">
        <f t="shared" si="31"/>
        <v>12</v>
      </c>
      <c r="C653" s="2">
        <f t="shared" si="32"/>
        <v>2012</v>
      </c>
      <c r="D653" s="5">
        <v>41254</v>
      </c>
      <c r="E653" s="34">
        <v>638.10109999999997</v>
      </c>
      <c r="F653" s="2">
        <v>81.52</v>
      </c>
      <c r="G653" s="2">
        <v>-0.71</v>
      </c>
      <c r="H653" s="2">
        <v>52.82</v>
      </c>
      <c r="I653" s="2">
        <v>5579.58</v>
      </c>
      <c r="J653" s="2">
        <v>782.72360000000003</v>
      </c>
      <c r="K653" s="2">
        <v>7308.39</v>
      </c>
      <c r="L653" s="2">
        <v>13710.05</v>
      </c>
    </row>
    <row r="654" spans="1:12" x14ac:dyDescent="0.25">
      <c r="A654" s="2">
        <f t="shared" si="30"/>
        <v>12</v>
      </c>
      <c r="B654" s="2">
        <f t="shared" si="31"/>
        <v>12</v>
      </c>
      <c r="C654" s="2">
        <f t="shared" si="32"/>
        <v>2012</v>
      </c>
      <c r="D654" s="5">
        <v>41255</v>
      </c>
      <c r="E654" s="34">
        <v>631.86320000000001</v>
      </c>
      <c r="F654" s="2">
        <v>80.73</v>
      </c>
      <c r="G654" s="2">
        <v>-0.81</v>
      </c>
      <c r="H654" s="2">
        <v>37.979999999999997</v>
      </c>
      <c r="I654" s="2">
        <v>6353.04</v>
      </c>
      <c r="J654" s="2">
        <v>782.72749999999996</v>
      </c>
      <c r="K654" s="2">
        <v>7440.42</v>
      </c>
      <c r="L654" s="2">
        <v>13687.17</v>
      </c>
    </row>
    <row r="655" spans="1:12" x14ac:dyDescent="0.25">
      <c r="A655" s="2">
        <f t="shared" si="30"/>
        <v>13</v>
      </c>
      <c r="B655" s="2">
        <f t="shared" si="31"/>
        <v>12</v>
      </c>
      <c r="C655" s="2">
        <f t="shared" si="32"/>
        <v>2012</v>
      </c>
      <c r="D655" s="5">
        <v>41256</v>
      </c>
      <c r="E655" s="34">
        <v>625.43849999999998</v>
      </c>
      <c r="F655" s="2">
        <v>79.91</v>
      </c>
      <c r="G655" s="2">
        <v>-0.82</v>
      </c>
      <c r="H655" s="2">
        <v>46.52</v>
      </c>
      <c r="I655" s="2">
        <v>6497.51</v>
      </c>
      <c r="J655" s="2">
        <v>782.72680000000003</v>
      </c>
      <c r="K655" s="2">
        <v>7440.23</v>
      </c>
      <c r="L655" s="2">
        <v>13711.15</v>
      </c>
    </row>
    <row r="656" spans="1:12" x14ac:dyDescent="0.25">
      <c r="A656" s="2">
        <f t="shared" si="30"/>
        <v>14</v>
      </c>
      <c r="B656" s="2">
        <f t="shared" si="31"/>
        <v>12</v>
      </c>
      <c r="C656" s="2">
        <f t="shared" si="32"/>
        <v>2012</v>
      </c>
      <c r="D656" s="5">
        <v>41257</v>
      </c>
      <c r="E656" s="34">
        <v>620.45659999999998</v>
      </c>
      <c r="F656" s="2">
        <v>79.27</v>
      </c>
      <c r="G656" s="2">
        <v>-0.62</v>
      </c>
      <c r="H656" s="2">
        <v>82.23</v>
      </c>
      <c r="I656" s="2">
        <v>4965.47</v>
      </c>
      <c r="J656" s="2">
        <v>782.72720000000004</v>
      </c>
      <c r="K656" s="2">
        <v>7440.08</v>
      </c>
      <c r="L656" s="2">
        <v>13704.53</v>
      </c>
    </row>
    <row r="657" spans="1:12" x14ac:dyDescent="0.25">
      <c r="A657" s="2">
        <f t="shared" si="30"/>
        <v>15</v>
      </c>
      <c r="B657" s="2">
        <f t="shared" si="31"/>
        <v>12</v>
      </c>
      <c r="C657" s="2">
        <f t="shared" si="32"/>
        <v>2012</v>
      </c>
      <c r="D657" s="5">
        <v>41258</v>
      </c>
      <c r="E657" s="34">
        <v>617.49599999999998</v>
      </c>
      <c r="F657" s="2">
        <v>78.89</v>
      </c>
      <c r="G657" s="2">
        <v>-0.37</v>
      </c>
      <c r="H657" s="2">
        <v>128.13999999999999</v>
      </c>
      <c r="I657" s="2">
        <v>3008.01</v>
      </c>
      <c r="J657" s="2">
        <v>782.72900000000004</v>
      </c>
      <c r="K657" s="2">
        <v>7440.03</v>
      </c>
      <c r="L657" s="2">
        <v>13704.57</v>
      </c>
    </row>
    <row r="658" spans="1:12" x14ac:dyDescent="0.25">
      <c r="A658" s="2">
        <f t="shared" si="30"/>
        <v>16</v>
      </c>
      <c r="B658" s="2">
        <f t="shared" si="31"/>
        <v>12</v>
      </c>
      <c r="C658" s="2">
        <f t="shared" si="32"/>
        <v>2012</v>
      </c>
      <c r="D658" s="5">
        <v>41259</v>
      </c>
      <c r="E658" s="34">
        <v>615.08989999999994</v>
      </c>
      <c r="F658" s="2">
        <v>78.58</v>
      </c>
      <c r="G658" s="2">
        <v>-0.3</v>
      </c>
      <c r="H658" s="2">
        <v>151.97</v>
      </c>
      <c r="I658" s="2">
        <v>2488.23</v>
      </c>
      <c r="J658" s="2">
        <v>782.72630000000004</v>
      </c>
      <c r="K658" s="2">
        <v>7439.98</v>
      </c>
      <c r="L658" s="2">
        <v>13704.51</v>
      </c>
    </row>
    <row r="659" spans="1:12" x14ac:dyDescent="0.25">
      <c r="A659" s="2">
        <f t="shared" si="30"/>
        <v>17</v>
      </c>
      <c r="B659" s="2">
        <f t="shared" si="31"/>
        <v>12</v>
      </c>
      <c r="C659" s="2">
        <f t="shared" si="32"/>
        <v>2012</v>
      </c>
      <c r="D659" s="5">
        <v>41260</v>
      </c>
      <c r="E659" s="34">
        <v>611.86580000000004</v>
      </c>
      <c r="F659" s="2">
        <v>78.17</v>
      </c>
      <c r="G659" s="2">
        <v>-0.42</v>
      </c>
      <c r="H659" s="2">
        <v>93.74</v>
      </c>
      <c r="I659" s="2">
        <v>3342.85</v>
      </c>
      <c r="J659" s="2">
        <v>782.7269</v>
      </c>
      <c r="K659" s="2">
        <v>7439.93</v>
      </c>
      <c r="L659" s="2">
        <v>13682.18</v>
      </c>
    </row>
    <row r="660" spans="1:12" x14ac:dyDescent="0.25">
      <c r="A660" s="2">
        <f t="shared" si="30"/>
        <v>18</v>
      </c>
      <c r="B660" s="2">
        <f t="shared" si="31"/>
        <v>12</v>
      </c>
      <c r="C660" s="2">
        <f t="shared" si="32"/>
        <v>2012</v>
      </c>
      <c r="D660" s="5">
        <v>41261</v>
      </c>
      <c r="E660" s="34">
        <v>608.55119999999999</v>
      </c>
      <c r="F660" s="2">
        <v>77.75</v>
      </c>
      <c r="G660" s="2">
        <v>-0.43</v>
      </c>
      <c r="H660" s="2">
        <v>81.239999999999995</v>
      </c>
      <c r="I660" s="2">
        <v>3417.42</v>
      </c>
      <c r="J660" s="2">
        <v>782.72879999999998</v>
      </c>
      <c r="K660" s="2">
        <v>7439.88</v>
      </c>
      <c r="L660" s="2">
        <v>13704.56</v>
      </c>
    </row>
    <row r="661" spans="1:12" x14ac:dyDescent="0.25">
      <c r="A661" s="2">
        <f t="shared" si="30"/>
        <v>19</v>
      </c>
      <c r="B661" s="2">
        <f t="shared" si="31"/>
        <v>12</v>
      </c>
      <c r="C661" s="2">
        <f t="shared" si="32"/>
        <v>2012</v>
      </c>
      <c r="D661" s="5">
        <v>41262</v>
      </c>
      <c r="E661" s="34">
        <v>605.02009999999996</v>
      </c>
      <c r="F661" s="2">
        <v>77.3</v>
      </c>
      <c r="G661" s="2">
        <v>-0.45</v>
      </c>
      <c r="H661" s="2">
        <v>93.62</v>
      </c>
      <c r="I661" s="2">
        <v>3624.42</v>
      </c>
      <c r="J661" s="2">
        <v>782.72919999999999</v>
      </c>
      <c r="K661" s="2">
        <v>7439.8</v>
      </c>
      <c r="L661" s="2">
        <v>13704.57</v>
      </c>
    </row>
    <row r="662" spans="1:12" x14ac:dyDescent="0.25">
      <c r="A662" s="2">
        <f t="shared" si="30"/>
        <v>20</v>
      </c>
      <c r="B662" s="2">
        <f t="shared" si="31"/>
        <v>12</v>
      </c>
      <c r="C662" s="2">
        <f t="shared" si="32"/>
        <v>2012</v>
      </c>
      <c r="D662" s="5">
        <v>41263</v>
      </c>
      <c r="E662" s="34">
        <v>601.59119999999996</v>
      </c>
      <c r="F662" s="2">
        <v>76.86</v>
      </c>
      <c r="G662" s="2">
        <v>-0.44</v>
      </c>
      <c r="H662" s="2">
        <v>59.29</v>
      </c>
      <c r="I662" s="2">
        <v>3476.38</v>
      </c>
      <c r="J662" s="2">
        <v>782.72829999999999</v>
      </c>
      <c r="K662" s="2">
        <v>7439.68</v>
      </c>
      <c r="L662" s="2">
        <v>13704.55</v>
      </c>
    </row>
    <row r="663" spans="1:12" x14ac:dyDescent="0.25">
      <c r="A663" s="2">
        <f t="shared" si="30"/>
        <v>21</v>
      </c>
      <c r="B663" s="2">
        <f t="shared" si="31"/>
        <v>12</v>
      </c>
      <c r="C663" s="2">
        <f t="shared" si="32"/>
        <v>2012</v>
      </c>
      <c r="D663" s="5">
        <v>41264</v>
      </c>
      <c r="E663" s="34">
        <v>596.78719999999998</v>
      </c>
      <c r="F663" s="2">
        <v>76.239999999999995</v>
      </c>
      <c r="G663" s="2">
        <v>-0.61</v>
      </c>
      <c r="H663" s="2">
        <v>94.42</v>
      </c>
      <c r="I663" s="2">
        <v>4834.38</v>
      </c>
      <c r="J663" s="2">
        <v>782.73019999999997</v>
      </c>
      <c r="K663" s="2">
        <v>7439.56</v>
      </c>
      <c r="L663" s="2">
        <v>13734.59</v>
      </c>
    </row>
    <row r="664" spans="1:12" x14ac:dyDescent="0.25">
      <c r="A664" s="2">
        <f t="shared" si="30"/>
        <v>22</v>
      </c>
      <c r="B664" s="2">
        <f t="shared" si="31"/>
        <v>12</v>
      </c>
      <c r="C664" s="2">
        <f t="shared" si="32"/>
        <v>2012</v>
      </c>
      <c r="D664" s="5">
        <v>41265</v>
      </c>
      <c r="E664" s="34">
        <v>594.32330000000002</v>
      </c>
      <c r="F664" s="2">
        <v>75.930000000000007</v>
      </c>
      <c r="G664" s="2">
        <v>-0.3</v>
      </c>
      <c r="H664" s="2">
        <v>183.58</v>
      </c>
      <c r="I664" s="2">
        <v>2564.0500000000002</v>
      </c>
      <c r="J664" s="2">
        <v>782.72990000000004</v>
      </c>
      <c r="K664" s="2">
        <v>7439.43</v>
      </c>
      <c r="L664" s="2">
        <v>13744.59</v>
      </c>
    </row>
    <row r="665" spans="1:12" x14ac:dyDescent="0.25">
      <c r="A665" s="2">
        <f t="shared" si="30"/>
        <v>23</v>
      </c>
      <c r="B665" s="2">
        <f t="shared" si="31"/>
        <v>12</v>
      </c>
      <c r="C665" s="2">
        <f t="shared" si="32"/>
        <v>2012</v>
      </c>
      <c r="D665" s="5">
        <v>41266</v>
      </c>
      <c r="E665" s="34">
        <v>592.26729999999998</v>
      </c>
      <c r="F665" s="2">
        <v>75.67</v>
      </c>
      <c r="G665" s="2">
        <v>-0.26</v>
      </c>
      <c r="H665" s="2">
        <v>406.1</v>
      </c>
      <c r="I665" s="2">
        <v>2432.12</v>
      </c>
      <c r="J665" s="2">
        <v>782.73019999999997</v>
      </c>
      <c r="K665" s="2">
        <v>7439.37</v>
      </c>
      <c r="L665" s="2">
        <v>13744.59</v>
      </c>
    </row>
    <row r="666" spans="1:12" x14ac:dyDescent="0.25">
      <c r="A666" s="2">
        <f t="shared" si="30"/>
        <v>24</v>
      </c>
      <c r="B666" s="2">
        <f t="shared" si="31"/>
        <v>12</v>
      </c>
      <c r="C666" s="2">
        <f t="shared" si="32"/>
        <v>2012</v>
      </c>
      <c r="D666" s="5">
        <v>41267</v>
      </c>
      <c r="E666" s="34">
        <v>590.56849999999997</v>
      </c>
      <c r="F666" s="2">
        <v>75.45</v>
      </c>
      <c r="G666" s="2">
        <v>-0.21</v>
      </c>
      <c r="H666" s="2">
        <v>300.95</v>
      </c>
      <c r="I666" s="2">
        <v>1938.18</v>
      </c>
      <c r="J666" s="2">
        <v>782.69179999999994</v>
      </c>
      <c r="K666" s="2">
        <v>7438.96</v>
      </c>
      <c r="L666" s="2">
        <v>13743.79</v>
      </c>
    </row>
    <row r="667" spans="1:12" x14ac:dyDescent="0.25">
      <c r="A667" s="2">
        <f t="shared" si="30"/>
        <v>25</v>
      </c>
      <c r="B667" s="2">
        <f t="shared" si="31"/>
        <v>12</v>
      </c>
      <c r="C667" s="2">
        <f t="shared" si="32"/>
        <v>2012</v>
      </c>
      <c r="D667" s="5">
        <v>41268</v>
      </c>
      <c r="E667" s="34">
        <v>589.41340000000002</v>
      </c>
      <c r="F667" s="2">
        <v>75.319999999999993</v>
      </c>
      <c r="G667" s="2">
        <v>-0.14000000000000001</v>
      </c>
      <c r="H667" s="2">
        <v>436.11</v>
      </c>
      <c r="I667" s="2">
        <v>1512.76</v>
      </c>
      <c r="J667" s="2">
        <v>782.57820000000004</v>
      </c>
      <c r="K667" s="2">
        <v>7437.81</v>
      </c>
      <c r="L667" s="2">
        <v>13741.43</v>
      </c>
    </row>
    <row r="668" spans="1:12" x14ac:dyDescent="0.25">
      <c r="A668" s="2">
        <f t="shared" si="30"/>
        <v>26</v>
      </c>
      <c r="B668" s="2">
        <f t="shared" si="31"/>
        <v>12</v>
      </c>
      <c r="C668" s="2">
        <f t="shared" si="32"/>
        <v>2012</v>
      </c>
      <c r="D668" s="5">
        <v>41269</v>
      </c>
      <c r="E668" s="34">
        <v>588.36099999999999</v>
      </c>
      <c r="F668" s="2">
        <v>75.17</v>
      </c>
      <c r="G668" s="2">
        <v>-0.14000000000000001</v>
      </c>
      <c r="H668" s="2">
        <v>326.64999999999998</v>
      </c>
      <c r="I668" s="2">
        <v>1429</v>
      </c>
      <c r="J668" s="2">
        <v>782.68529999999998</v>
      </c>
      <c r="K668" s="2">
        <v>7438.89</v>
      </c>
      <c r="L668" s="2">
        <v>13743.66</v>
      </c>
    </row>
    <row r="669" spans="1:12" x14ac:dyDescent="0.25">
      <c r="A669" s="2">
        <f t="shared" si="30"/>
        <v>27</v>
      </c>
      <c r="B669" s="2">
        <f t="shared" si="31"/>
        <v>12</v>
      </c>
      <c r="C669" s="2">
        <f t="shared" si="32"/>
        <v>2012</v>
      </c>
      <c r="D669" s="5">
        <v>41270</v>
      </c>
      <c r="E669" s="34">
        <v>586.92439999999999</v>
      </c>
      <c r="F669" s="2">
        <v>74.989999999999995</v>
      </c>
      <c r="G669" s="2">
        <v>-0.18</v>
      </c>
      <c r="H669" s="2">
        <v>172.63</v>
      </c>
      <c r="I669" s="2">
        <v>1584.86</v>
      </c>
      <c r="J669" s="2">
        <v>782.66079999999999</v>
      </c>
      <c r="K669" s="2">
        <v>7438.62</v>
      </c>
      <c r="L669" s="2">
        <v>13743.15</v>
      </c>
    </row>
    <row r="670" spans="1:12" x14ac:dyDescent="0.25">
      <c r="A670" s="2">
        <f t="shared" si="30"/>
        <v>28</v>
      </c>
      <c r="B670" s="2">
        <f t="shared" si="31"/>
        <v>12</v>
      </c>
      <c r="C670" s="2">
        <f t="shared" si="32"/>
        <v>2012</v>
      </c>
      <c r="D670" s="5">
        <v>41271</v>
      </c>
      <c r="E670" s="34">
        <v>585.65949999999998</v>
      </c>
      <c r="F670" s="2">
        <v>74.84</v>
      </c>
      <c r="G670" s="2">
        <v>-0.15</v>
      </c>
      <c r="H670" s="2">
        <v>237.8</v>
      </c>
      <c r="I670" s="2">
        <v>1440.47</v>
      </c>
      <c r="J670" s="2">
        <v>782.59829999999999</v>
      </c>
      <c r="K670" s="2">
        <v>7437.93</v>
      </c>
      <c r="L670" s="2">
        <v>13741.85</v>
      </c>
    </row>
    <row r="671" spans="1:12" x14ac:dyDescent="0.25">
      <c r="A671" s="2">
        <f t="shared" si="30"/>
        <v>29</v>
      </c>
      <c r="B671" s="2">
        <f t="shared" si="31"/>
        <v>12</v>
      </c>
      <c r="C671" s="2">
        <f t="shared" si="32"/>
        <v>2012</v>
      </c>
      <c r="D671" s="5">
        <v>41272</v>
      </c>
      <c r="E671" s="34">
        <v>584.47820000000002</v>
      </c>
      <c r="F671" s="2">
        <v>74.680000000000007</v>
      </c>
      <c r="G671" s="2">
        <v>-0.14000000000000001</v>
      </c>
      <c r="H671" s="2">
        <v>494.99</v>
      </c>
      <c r="I671" s="2">
        <v>1554.68</v>
      </c>
      <c r="J671" s="2">
        <v>782.60400000000004</v>
      </c>
      <c r="K671" s="2">
        <v>7437.94</v>
      </c>
      <c r="L671" s="2">
        <v>13741.97</v>
      </c>
    </row>
    <row r="672" spans="1:12" x14ac:dyDescent="0.25">
      <c r="A672" s="2">
        <f t="shared" si="30"/>
        <v>30</v>
      </c>
      <c r="B672" s="2">
        <f t="shared" si="31"/>
        <v>12</v>
      </c>
      <c r="C672" s="2">
        <f t="shared" si="32"/>
        <v>2012</v>
      </c>
      <c r="D672" s="5">
        <v>41273</v>
      </c>
      <c r="E672" s="34">
        <v>583.14419999999996</v>
      </c>
      <c r="F672" s="2">
        <v>74.510000000000005</v>
      </c>
      <c r="G672" s="2">
        <v>-0.17</v>
      </c>
      <c r="H672" s="2">
        <v>568.36</v>
      </c>
      <c r="I672" s="2">
        <v>1905.1</v>
      </c>
      <c r="J672" s="2">
        <v>782.6001</v>
      </c>
      <c r="K672" s="2">
        <v>7426.71</v>
      </c>
      <c r="L672" s="2">
        <v>13741.89</v>
      </c>
    </row>
    <row r="673" spans="1:12" x14ac:dyDescent="0.25">
      <c r="A673" s="2">
        <f t="shared" si="30"/>
        <v>31</v>
      </c>
      <c r="B673" s="2">
        <f t="shared" si="31"/>
        <v>12</v>
      </c>
      <c r="C673" s="2">
        <f t="shared" si="32"/>
        <v>2012</v>
      </c>
      <c r="D673" s="5">
        <v>41274</v>
      </c>
      <c r="E673" s="34">
        <v>581.84069999999997</v>
      </c>
      <c r="F673" s="2">
        <v>74.349999999999994</v>
      </c>
      <c r="G673" s="2">
        <v>-0.21</v>
      </c>
      <c r="H673" s="2">
        <v>217.93</v>
      </c>
      <c r="I673" s="2">
        <v>1898.42</v>
      </c>
      <c r="J673" s="2">
        <v>782.59010000000001</v>
      </c>
      <c r="K673" s="2">
        <v>7285</v>
      </c>
      <c r="L673" s="2">
        <v>13741.57</v>
      </c>
    </row>
    <row r="674" spans="1:12" x14ac:dyDescent="0.25">
      <c r="A674" s="2">
        <f t="shared" si="30"/>
        <v>1</v>
      </c>
      <c r="B674" s="2">
        <f t="shared" si="31"/>
        <v>1</v>
      </c>
      <c r="C674" s="2">
        <f t="shared" si="32"/>
        <v>2013</v>
      </c>
      <c r="D674" s="5">
        <v>41275</v>
      </c>
      <c r="E674" s="34">
        <v>578.19820000000004</v>
      </c>
      <c r="F674" s="2">
        <v>73.88</v>
      </c>
      <c r="G674" s="2">
        <v>-0.23</v>
      </c>
      <c r="H674" s="2">
        <v>194.98</v>
      </c>
      <c r="I674" s="2">
        <v>2028.77</v>
      </c>
      <c r="J674" s="2">
        <v>782.6</v>
      </c>
      <c r="K674" s="2">
        <v>7257.31</v>
      </c>
      <c r="L674" s="2">
        <v>13753.16</v>
      </c>
    </row>
    <row r="675" spans="1:12" x14ac:dyDescent="0.25">
      <c r="A675" s="2">
        <f t="shared" si="30"/>
        <v>2</v>
      </c>
      <c r="B675" s="2">
        <f t="shared" si="31"/>
        <v>1</v>
      </c>
      <c r="C675" s="2">
        <f t="shared" si="32"/>
        <v>2013</v>
      </c>
      <c r="D675" s="5">
        <v>41276</v>
      </c>
      <c r="E675" s="34">
        <v>574.99890000000005</v>
      </c>
      <c r="F675" s="2">
        <v>73.47</v>
      </c>
      <c r="G675" s="2">
        <v>-0.4</v>
      </c>
      <c r="H675" s="2">
        <v>70.84</v>
      </c>
      <c r="I675" s="2">
        <v>3203.98</v>
      </c>
      <c r="J675" s="2">
        <v>782.60820000000001</v>
      </c>
      <c r="K675" s="2">
        <v>7256.42</v>
      </c>
      <c r="L675" s="2">
        <v>13753.33</v>
      </c>
    </row>
    <row r="676" spans="1:12" x14ac:dyDescent="0.25">
      <c r="A676" s="2">
        <f t="shared" si="30"/>
        <v>3</v>
      </c>
      <c r="B676" s="2">
        <f t="shared" si="31"/>
        <v>1</v>
      </c>
      <c r="C676" s="2">
        <f t="shared" si="32"/>
        <v>2013</v>
      </c>
      <c r="D676" s="5">
        <v>41277</v>
      </c>
      <c r="E676" s="34">
        <v>571.84990000000005</v>
      </c>
      <c r="F676" s="2">
        <v>73.069999999999993</v>
      </c>
      <c r="G676" s="2">
        <v>-0.4</v>
      </c>
      <c r="H676" s="2">
        <v>94.65</v>
      </c>
      <c r="I676" s="2">
        <v>3237.62</v>
      </c>
      <c r="J676" s="2">
        <v>782.60670000000005</v>
      </c>
      <c r="K676" s="2">
        <v>7256.39</v>
      </c>
      <c r="L676" s="2">
        <v>13753.3</v>
      </c>
    </row>
    <row r="677" spans="1:12" x14ac:dyDescent="0.25">
      <c r="A677" s="2">
        <f t="shared" si="30"/>
        <v>4</v>
      </c>
      <c r="B677" s="2">
        <f t="shared" si="31"/>
        <v>1</v>
      </c>
      <c r="C677" s="2">
        <f t="shared" si="32"/>
        <v>2013</v>
      </c>
      <c r="D677" s="5">
        <v>41278</v>
      </c>
      <c r="E677" s="34">
        <v>569.39390000000003</v>
      </c>
      <c r="F677" s="2">
        <v>72.760000000000005</v>
      </c>
      <c r="G677" s="2">
        <v>-0.31</v>
      </c>
      <c r="H677" s="2">
        <v>203.73</v>
      </c>
      <c r="I677" s="2">
        <v>2647.21</v>
      </c>
      <c r="J677" s="2">
        <v>782.60410000000002</v>
      </c>
      <c r="K677" s="2">
        <v>7256.38</v>
      </c>
      <c r="L677" s="2">
        <v>13772.01</v>
      </c>
    </row>
    <row r="678" spans="1:12" x14ac:dyDescent="0.25">
      <c r="A678" s="2">
        <f t="shared" si="30"/>
        <v>5</v>
      </c>
      <c r="B678" s="2">
        <f t="shared" si="31"/>
        <v>1</v>
      </c>
      <c r="C678" s="2">
        <f t="shared" si="32"/>
        <v>2013</v>
      </c>
      <c r="D678" s="5">
        <v>41279</v>
      </c>
      <c r="E678" s="34">
        <v>567.26070000000004</v>
      </c>
      <c r="F678" s="2">
        <v>72.48</v>
      </c>
      <c r="G678" s="2">
        <v>-0.27</v>
      </c>
      <c r="H678" s="2">
        <v>77.52</v>
      </c>
      <c r="I678" s="2">
        <v>2207.58</v>
      </c>
      <c r="J678" s="2">
        <v>782.60389999999995</v>
      </c>
      <c r="K678" s="2">
        <v>7256.41</v>
      </c>
      <c r="L678" s="2">
        <v>13772.01</v>
      </c>
    </row>
    <row r="679" spans="1:12" x14ac:dyDescent="0.25">
      <c r="A679" s="2">
        <f t="shared" si="30"/>
        <v>6</v>
      </c>
      <c r="B679" s="2">
        <f t="shared" si="31"/>
        <v>1</v>
      </c>
      <c r="C679" s="2">
        <f t="shared" si="32"/>
        <v>2013</v>
      </c>
      <c r="D679" s="5">
        <v>41280</v>
      </c>
      <c r="E679" s="34">
        <v>564.90419999999995</v>
      </c>
      <c r="F679" s="2">
        <v>72.180000000000007</v>
      </c>
      <c r="G679" s="2">
        <v>-0.3</v>
      </c>
      <c r="H679" s="2">
        <v>92.56</v>
      </c>
      <c r="I679" s="2">
        <v>2448.6799999999998</v>
      </c>
      <c r="J679" s="2">
        <v>782.60590000000002</v>
      </c>
      <c r="K679" s="2">
        <v>7256.47</v>
      </c>
      <c r="L679" s="2">
        <v>13772.05</v>
      </c>
    </row>
    <row r="680" spans="1:12" x14ac:dyDescent="0.25">
      <c r="A680" s="2">
        <f t="shared" si="30"/>
        <v>7</v>
      </c>
      <c r="B680" s="2">
        <f t="shared" si="31"/>
        <v>1</v>
      </c>
      <c r="C680" s="2">
        <f t="shared" si="32"/>
        <v>2013</v>
      </c>
      <c r="D680" s="5">
        <v>41281</v>
      </c>
      <c r="E680" s="34">
        <v>561.52139999999997</v>
      </c>
      <c r="F680" s="2">
        <v>71.739999999999995</v>
      </c>
      <c r="G680" s="2">
        <v>-0.44</v>
      </c>
      <c r="H680" s="2">
        <v>71.489999999999995</v>
      </c>
      <c r="I680" s="2">
        <v>3507.05</v>
      </c>
      <c r="J680" s="2">
        <v>782.68579999999997</v>
      </c>
      <c r="K680" s="2">
        <v>7257.27</v>
      </c>
      <c r="L680" s="2">
        <v>13773.71</v>
      </c>
    </row>
    <row r="681" spans="1:12" x14ac:dyDescent="0.25">
      <c r="A681" s="2">
        <f t="shared" si="30"/>
        <v>8</v>
      </c>
      <c r="B681" s="2">
        <f t="shared" si="31"/>
        <v>1</v>
      </c>
      <c r="C681" s="2">
        <f t="shared" si="32"/>
        <v>2013</v>
      </c>
      <c r="D681" s="5">
        <v>41282</v>
      </c>
      <c r="E681" s="34">
        <v>557.96550000000002</v>
      </c>
      <c r="F681" s="2">
        <v>71.290000000000006</v>
      </c>
      <c r="G681" s="2">
        <v>-0.46</v>
      </c>
      <c r="H681" s="2">
        <v>219.08</v>
      </c>
      <c r="I681" s="2">
        <v>3820.92</v>
      </c>
      <c r="J681" s="2">
        <v>782.69740000000002</v>
      </c>
      <c r="K681" s="2">
        <v>7257.35</v>
      </c>
      <c r="L681" s="2">
        <v>13773.95</v>
      </c>
    </row>
    <row r="682" spans="1:12" x14ac:dyDescent="0.25">
      <c r="A682" s="2">
        <f t="shared" si="30"/>
        <v>9</v>
      </c>
      <c r="B682" s="2">
        <f t="shared" si="31"/>
        <v>1</v>
      </c>
      <c r="C682" s="2">
        <f t="shared" si="32"/>
        <v>2013</v>
      </c>
      <c r="D682" s="5">
        <v>41283</v>
      </c>
      <c r="E682" s="34">
        <v>553.93550000000005</v>
      </c>
      <c r="F682" s="2">
        <v>70.77</v>
      </c>
      <c r="G682" s="2">
        <v>-0.51</v>
      </c>
      <c r="H682" s="2">
        <v>67.709999999999994</v>
      </c>
      <c r="I682" s="2">
        <v>4088.78</v>
      </c>
      <c r="J682" s="2">
        <v>782.69860000000006</v>
      </c>
      <c r="K682" s="2">
        <v>7257.32</v>
      </c>
      <c r="L682" s="2">
        <v>13773.98</v>
      </c>
    </row>
    <row r="683" spans="1:12" x14ac:dyDescent="0.25">
      <c r="A683" s="2">
        <f t="shared" si="30"/>
        <v>10</v>
      </c>
      <c r="B683" s="2">
        <f t="shared" si="31"/>
        <v>1</v>
      </c>
      <c r="C683" s="2">
        <f t="shared" si="32"/>
        <v>2013</v>
      </c>
      <c r="D683" s="5">
        <v>41284</v>
      </c>
      <c r="E683" s="34">
        <v>549.85760000000005</v>
      </c>
      <c r="F683" s="2">
        <v>70.25</v>
      </c>
      <c r="G683" s="2">
        <v>-0.52</v>
      </c>
      <c r="H683" s="2">
        <v>126.33</v>
      </c>
      <c r="I683" s="2">
        <v>4217.53</v>
      </c>
      <c r="J683" s="2">
        <v>782.69749999999999</v>
      </c>
      <c r="K683" s="2">
        <v>7257.26</v>
      </c>
      <c r="L683" s="2">
        <v>13747.64</v>
      </c>
    </row>
    <row r="684" spans="1:12" x14ac:dyDescent="0.25">
      <c r="A684" s="2">
        <f t="shared" si="30"/>
        <v>11</v>
      </c>
      <c r="B684" s="2">
        <f t="shared" si="31"/>
        <v>1</v>
      </c>
      <c r="C684" s="2">
        <f t="shared" si="32"/>
        <v>2013</v>
      </c>
      <c r="D684" s="5">
        <v>41285</v>
      </c>
      <c r="E684" s="34">
        <v>545.49249999999995</v>
      </c>
      <c r="F684" s="2">
        <v>69.69</v>
      </c>
      <c r="G684" s="2">
        <v>-0.56000000000000005</v>
      </c>
      <c r="H684" s="2">
        <v>70.819999999999993</v>
      </c>
      <c r="I684" s="2">
        <v>4467.6400000000003</v>
      </c>
      <c r="J684" s="2">
        <v>782.70889999999997</v>
      </c>
      <c r="K684" s="2">
        <v>7257.29</v>
      </c>
      <c r="L684" s="2">
        <v>13774.19</v>
      </c>
    </row>
    <row r="685" spans="1:12" x14ac:dyDescent="0.25">
      <c r="A685" s="2">
        <f t="shared" si="30"/>
        <v>12</v>
      </c>
      <c r="B685" s="2">
        <f t="shared" si="31"/>
        <v>1</v>
      </c>
      <c r="C685" s="2">
        <f t="shared" si="32"/>
        <v>2013</v>
      </c>
      <c r="D685" s="5">
        <v>41286</v>
      </c>
      <c r="E685" s="34">
        <v>542.02530000000002</v>
      </c>
      <c r="F685" s="2">
        <v>69.25</v>
      </c>
      <c r="G685" s="2">
        <v>-0.44</v>
      </c>
      <c r="H685" s="2">
        <v>101.63</v>
      </c>
      <c r="I685" s="2">
        <v>3565.13</v>
      </c>
      <c r="J685" s="2">
        <v>782.71370000000002</v>
      </c>
      <c r="K685" s="2">
        <v>7257.22</v>
      </c>
      <c r="L685" s="2">
        <v>13774.29</v>
      </c>
    </row>
    <row r="686" spans="1:12" x14ac:dyDescent="0.25">
      <c r="A686" s="2">
        <f t="shared" si="30"/>
        <v>13</v>
      </c>
      <c r="B686" s="2">
        <f t="shared" si="31"/>
        <v>1</v>
      </c>
      <c r="C686" s="2">
        <f t="shared" si="32"/>
        <v>2013</v>
      </c>
      <c r="D686" s="5">
        <v>41287</v>
      </c>
      <c r="E686" s="34">
        <v>538.34469999999999</v>
      </c>
      <c r="F686" s="2">
        <v>68.78</v>
      </c>
      <c r="G686" s="2">
        <v>-0.47</v>
      </c>
      <c r="H686" s="2">
        <v>83.42</v>
      </c>
      <c r="I686" s="2">
        <v>3782.43</v>
      </c>
      <c r="J686" s="2">
        <v>782.7165</v>
      </c>
      <c r="K686" s="2">
        <v>7257.12</v>
      </c>
      <c r="L686" s="2">
        <v>13774.35</v>
      </c>
    </row>
    <row r="687" spans="1:12" x14ac:dyDescent="0.25">
      <c r="A687" s="2">
        <f t="shared" si="30"/>
        <v>14</v>
      </c>
      <c r="B687" s="2">
        <f t="shared" si="31"/>
        <v>1</v>
      </c>
      <c r="C687" s="2">
        <f t="shared" si="32"/>
        <v>2013</v>
      </c>
      <c r="D687" s="5">
        <v>41288</v>
      </c>
      <c r="E687" s="34">
        <v>532.8845</v>
      </c>
      <c r="F687" s="2">
        <v>68.08</v>
      </c>
      <c r="G687" s="2">
        <v>-0.7</v>
      </c>
      <c r="H687" s="2">
        <v>25.57</v>
      </c>
      <c r="I687" s="2">
        <v>5526.95</v>
      </c>
      <c r="J687" s="2">
        <v>782.71690000000001</v>
      </c>
      <c r="K687" s="2">
        <v>7256.96</v>
      </c>
      <c r="L687" s="2">
        <v>13752.01</v>
      </c>
    </row>
    <row r="688" spans="1:12" x14ac:dyDescent="0.25">
      <c r="A688" s="2">
        <f t="shared" si="30"/>
        <v>15</v>
      </c>
      <c r="B688" s="2">
        <f t="shared" si="31"/>
        <v>1</v>
      </c>
      <c r="C688" s="2">
        <f t="shared" si="32"/>
        <v>2013</v>
      </c>
      <c r="D688" s="5">
        <v>41289</v>
      </c>
      <c r="E688" s="34">
        <v>527.14170000000001</v>
      </c>
      <c r="F688" s="2">
        <v>67.349999999999994</v>
      </c>
      <c r="G688" s="2">
        <v>-0.74</v>
      </c>
      <c r="H688" s="2">
        <v>29.51</v>
      </c>
      <c r="I688" s="2">
        <v>5807.53</v>
      </c>
      <c r="J688" s="2">
        <v>782.71910000000003</v>
      </c>
      <c r="K688" s="2">
        <v>7256.8</v>
      </c>
      <c r="L688" s="2">
        <v>13774.4</v>
      </c>
    </row>
    <row r="689" spans="1:12" x14ac:dyDescent="0.25">
      <c r="A689" s="2">
        <f t="shared" si="30"/>
        <v>16</v>
      </c>
      <c r="B689" s="2">
        <f t="shared" si="31"/>
        <v>1</v>
      </c>
      <c r="C689" s="2">
        <f t="shared" si="32"/>
        <v>2013</v>
      </c>
      <c r="D689" s="5">
        <v>41290</v>
      </c>
      <c r="E689" s="34">
        <v>520.80740000000003</v>
      </c>
      <c r="F689" s="2">
        <v>66.540000000000006</v>
      </c>
      <c r="G689" s="2">
        <v>-0.81</v>
      </c>
      <c r="H689" s="2">
        <v>33.340000000000003</v>
      </c>
      <c r="I689" s="2">
        <v>6381.83</v>
      </c>
      <c r="J689" s="2">
        <v>782.72329999999999</v>
      </c>
      <c r="K689" s="2">
        <v>7299.65</v>
      </c>
      <c r="L689" s="2">
        <v>13774.49</v>
      </c>
    </row>
    <row r="690" spans="1:12" x14ac:dyDescent="0.25">
      <c r="A690" s="2">
        <f t="shared" si="30"/>
        <v>17</v>
      </c>
      <c r="B690" s="2">
        <f t="shared" si="31"/>
        <v>1</v>
      </c>
      <c r="C690" s="2">
        <f t="shared" si="32"/>
        <v>2013</v>
      </c>
      <c r="D690" s="5">
        <v>41291</v>
      </c>
      <c r="E690" s="34">
        <v>514.02700000000004</v>
      </c>
      <c r="F690" s="2">
        <v>65.67</v>
      </c>
      <c r="G690" s="2">
        <v>-0.85</v>
      </c>
      <c r="H690" s="2">
        <v>65.52</v>
      </c>
      <c r="I690" s="2">
        <v>6738.72</v>
      </c>
      <c r="J690" s="2">
        <v>782.72479999999996</v>
      </c>
      <c r="K690" s="2">
        <v>7435.28</v>
      </c>
      <c r="L690" s="2">
        <v>13774.52</v>
      </c>
    </row>
    <row r="691" spans="1:12" x14ac:dyDescent="0.25">
      <c r="A691" s="2">
        <f t="shared" si="30"/>
        <v>18</v>
      </c>
      <c r="B691" s="2">
        <f t="shared" si="31"/>
        <v>1</v>
      </c>
      <c r="C691" s="2">
        <f t="shared" si="32"/>
        <v>2013</v>
      </c>
      <c r="D691" s="5">
        <v>41292</v>
      </c>
      <c r="E691" s="34">
        <v>507.68770000000001</v>
      </c>
      <c r="F691" s="2">
        <v>64.86</v>
      </c>
      <c r="G691" s="2">
        <v>-0.79</v>
      </c>
      <c r="H691" s="2">
        <v>94.67</v>
      </c>
      <c r="I691" s="2">
        <v>6310.8</v>
      </c>
      <c r="J691" s="2">
        <v>782.72619999999995</v>
      </c>
      <c r="K691" s="2">
        <v>7435.12</v>
      </c>
      <c r="L691" s="2">
        <v>13773.78</v>
      </c>
    </row>
    <row r="692" spans="1:12" x14ac:dyDescent="0.25">
      <c r="A692" s="2">
        <f t="shared" si="30"/>
        <v>19</v>
      </c>
      <c r="B692" s="2">
        <f t="shared" si="31"/>
        <v>1</v>
      </c>
      <c r="C692" s="2">
        <f t="shared" si="32"/>
        <v>2013</v>
      </c>
      <c r="D692" s="5">
        <v>41293</v>
      </c>
      <c r="E692" s="34">
        <v>502.8143</v>
      </c>
      <c r="F692" s="2">
        <v>64.239999999999995</v>
      </c>
      <c r="G692" s="2">
        <v>-0.62</v>
      </c>
      <c r="H692" s="2">
        <v>156.4</v>
      </c>
      <c r="I692" s="2">
        <v>5017.18</v>
      </c>
      <c r="J692" s="2">
        <v>782.72540000000004</v>
      </c>
      <c r="K692" s="2">
        <v>7434.95</v>
      </c>
      <c r="L692" s="2">
        <v>13770.06</v>
      </c>
    </row>
    <row r="693" spans="1:12" x14ac:dyDescent="0.25">
      <c r="A693" s="2">
        <f t="shared" si="30"/>
        <v>20</v>
      </c>
      <c r="B693" s="2">
        <f t="shared" si="31"/>
        <v>1</v>
      </c>
      <c r="C693" s="2">
        <f t="shared" si="32"/>
        <v>2013</v>
      </c>
      <c r="D693" s="5">
        <v>41294</v>
      </c>
      <c r="E693" s="34">
        <v>498.51639999999998</v>
      </c>
      <c r="F693" s="2">
        <v>63.69</v>
      </c>
      <c r="G693" s="2">
        <v>-0.55000000000000004</v>
      </c>
      <c r="H693" s="2">
        <v>111.63</v>
      </c>
      <c r="I693" s="2">
        <v>4420.47</v>
      </c>
      <c r="J693" s="2">
        <v>782.72490000000005</v>
      </c>
      <c r="K693" s="2">
        <v>7434.79</v>
      </c>
      <c r="L693" s="2">
        <v>13774.52</v>
      </c>
    </row>
    <row r="694" spans="1:12" x14ac:dyDescent="0.25">
      <c r="A694" s="2">
        <f t="shared" si="30"/>
        <v>21</v>
      </c>
      <c r="B694" s="2">
        <f t="shared" si="31"/>
        <v>1</v>
      </c>
      <c r="C694" s="2">
        <f t="shared" si="32"/>
        <v>2013</v>
      </c>
      <c r="D694" s="5">
        <v>41295</v>
      </c>
      <c r="E694" s="34">
        <v>493.18259999999998</v>
      </c>
      <c r="F694" s="2">
        <v>63.01</v>
      </c>
      <c r="G694" s="2">
        <v>-0.68</v>
      </c>
      <c r="H694" s="2">
        <v>82.03</v>
      </c>
      <c r="I694" s="2">
        <v>5419.98</v>
      </c>
      <c r="J694" s="2">
        <v>782.72500000000002</v>
      </c>
      <c r="K694" s="2">
        <v>7434.61</v>
      </c>
      <c r="L694" s="2">
        <v>13774.52</v>
      </c>
    </row>
    <row r="695" spans="1:12" x14ac:dyDescent="0.25">
      <c r="A695" s="2">
        <f t="shared" si="30"/>
        <v>22</v>
      </c>
      <c r="B695" s="2">
        <f t="shared" si="31"/>
        <v>1</v>
      </c>
      <c r="C695" s="2">
        <f t="shared" si="32"/>
        <v>2013</v>
      </c>
      <c r="D695" s="5">
        <v>41296</v>
      </c>
      <c r="E695" s="34">
        <v>487.88150000000002</v>
      </c>
      <c r="F695" s="2">
        <v>62.33</v>
      </c>
      <c r="G695" s="2">
        <v>-0.68</v>
      </c>
      <c r="H695" s="2">
        <v>49.35</v>
      </c>
      <c r="I695" s="2">
        <v>5336.6</v>
      </c>
      <c r="J695" s="2">
        <v>782.72590000000002</v>
      </c>
      <c r="K695" s="2">
        <v>7434.42</v>
      </c>
      <c r="L695" s="2">
        <v>13748.52</v>
      </c>
    </row>
    <row r="696" spans="1:12" x14ac:dyDescent="0.25">
      <c r="A696" s="2">
        <f t="shared" si="30"/>
        <v>23</v>
      </c>
      <c r="B696" s="2">
        <f t="shared" si="31"/>
        <v>1</v>
      </c>
      <c r="C696" s="2">
        <f t="shared" si="32"/>
        <v>2013</v>
      </c>
      <c r="D696" s="5">
        <v>41297</v>
      </c>
      <c r="E696" s="34">
        <v>482.05160000000001</v>
      </c>
      <c r="F696" s="2">
        <v>61.59</v>
      </c>
      <c r="G696" s="2">
        <v>-0.75</v>
      </c>
      <c r="H696" s="2">
        <v>43.55</v>
      </c>
      <c r="I696" s="2">
        <v>5920.07</v>
      </c>
      <c r="J696" s="2">
        <v>782.72609999999997</v>
      </c>
      <c r="K696" s="2">
        <v>7434.22</v>
      </c>
      <c r="L696" s="2">
        <v>13774.55</v>
      </c>
    </row>
    <row r="697" spans="1:12" x14ac:dyDescent="0.25">
      <c r="A697" s="2">
        <f t="shared" si="30"/>
        <v>24</v>
      </c>
      <c r="B697" s="2">
        <f t="shared" si="31"/>
        <v>1</v>
      </c>
      <c r="C697" s="2">
        <f t="shared" si="32"/>
        <v>2013</v>
      </c>
      <c r="D697" s="5">
        <v>41298</v>
      </c>
      <c r="E697" s="34">
        <v>476.0548</v>
      </c>
      <c r="F697" s="2">
        <v>60.82</v>
      </c>
      <c r="G697" s="2">
        <v>-0.77</v>
      </c>
      <c r="H697" s="2">
        <v>69.2</v>
      </c>
      <c r="I697" s="2">
        <v>6121.69</v>
      </c>
      <c r="J697" s="2">
        <v>782.72439999999995</v>
      </c>
      <c r="K697" s="2">
        <v>7433.99</v>
      </c>
      <c r="L697" s="2">
        <v>13774.51</v>
      </c>
    </row>
    <row r="698" spans="1:12" x14ac:dyDescent="0.25">
      <c r="A698" s="2">
        <f t="shared" si="30"/>
        <v>25</v>
      </c>
      <c r="B698" s="2">
        <f t="shared" si="31"/>
        <v>1</v>
      </c>
      <c r="C698" s="2">
        <f t="shared" si="32"/>
        <v>2013</v>
      </c>
      <c r="D698" s="5">
        <v>41299</v>
      </c>
      <c r="E698" s="34">
        <v>470.1807</v>
      </c>
      <c r="F698" s="2">
        <v>60.07</v>
      </c>
      <c r="G698" s="2">
        <v>-0.76</v>
      </c>
      <c r="H698" s="2">
        <v>72.72</v>
      </c>
      <c r="I698" s="2">
        <v>5998.99</v>
      </c>
      <c r="J698" s="2">
        <v>782.72569999999996</v>
      </c>
      <c r="K698" s="2">
        <v>7433.8</v>
      </c>
      <c r="L698" s="2">
        <v>13774.54</v>
      </c>
    </row>
    <row r="699" spans="1:12" x14ac:dyDescent="0.25">
      <c r="A699" s="2">
        <f t="shared" si="30"/>
        <v>26</v>
      </c>
      <c r="B699" s="2">
        <f t="shared" si="31"/>
        <v>1</v>
      </c>
      <c r="C699" s="2">
        <f t="shared" si="32"/>
        <v>2013</v>
      </c>
      <c r="D699" s="5">
        <v>41300</v>
      </c>
      <c r="E699" s="34">
        <v>465.52409999999998</v>
      </c>
      <c r="F699" s="2">
        <v>59.47</v>
      </c>
      <c r="G699" s="2">
        <v>-0.6</v>
      </c>
      <c r="H699" s="2">
        <v>93.14</v>
      </c>
      <c r="I699" s="2">
        <v>4806.58</v>
      </c>
      <c r="J699" s="2">
        <v>782.72609999999997</v>
      </c>
      <c r="K699" s="2">
        <v>7433.61</v>
      </c>
      <c r="L699" s="2">
        <v>13745.78</v>
      </c>
    </row>
    <row r="700" spans="1:12" x14ac:dyDescent="0.25">
      <c r="A700" s="2">
        <f t="shared" si="30"/>
        <v>27</v>
      </c>
      <c r="B700" s="2">
        <f t="shared" si="31"/>
        <v>1</v>
      </c>
      <c r="C700" s="2">
        <f t="shared" si="32"/>
        <v>2013</v>
      </c>
      <c r="D700" s="5">
        <v>41301</v>
      </c>
      <c r="E700" s="34">
        <v>461.33870000000002</v>
      </c>
      <c r="F700" s="2">
        <v>58.94</v>
      </c>
      <c r="G700" s="2">
        <v>-0.54</v>
      </c>
      <c r="H700" s="2">
        <v>130.71</v>
      </c>
      <c r="I700" s="2">
        <v>4353.46</v>
      </c>
      <c r="J700" s="2">
        <v>782.72670000000005</v>
      </c>
      <c r="K700" s="2">
        <v>7433.47</v>
      </c>
      <c r="L700" s="2">
        <v>13745.79</v>
      </c>
    </row>
    <row r="701" spans="1:12" x14ac:dyDescent="0.25">
      <c r="A701" s="2">
        <f t="shared" si="30"/>
        <v>28</v>
      </c>
      <c r="B701" s="2">
        <f t="shared" si="31"/>
        <v>1</v>
      </c>
      <c r="C701" s="2">
        <f t="shared" si="32"/>
        <v>2013</v>
      </c>
      <c r="D701" s="5">
        <v>41302</v>
      </c>
      <c r="E701" s="34">
        <v>456.07799999999997</v>
      </c>
      <c r="F701" s="2">
        <v>58.27</v>
      </c>
      <c r="G701" s="2">
        <v>-0.68</v>
      </c>
      <c r="H701" s="2">
        <v>81.849999999999994</v>
      </c>
      <c r="I701" s="2">
        <v>5396.09</v>
      </c>
      <c r="J701" s="2">
        <v>782.7269</v>
      </c>
      <c r="K701" s="2">
        <v>7433.37</v>
      </c>
      <c r="L701" s="2">
        <v>13774.56</v>
      </c>
    </row>
    <row r="702" spans="1:12" x14ac:dyDescent="0.25">
      <c r="A702" s="2">
        <f t="shared" si="30"/>
        <v>29</v>
      </c>
      <c r="B702" s="2">
        <f t="shared" si="31"/>
        <v>1</v>
      </c>
      <c r="C702" s="2">
        <f t="shared" si="32"/>
        <v>2013</v>
      </c>
      <c r="D702" s="5">
        <v>41303</v>
      </c>
      <c r="E702" s="34">
        <v>451.99630000000002</v>
      </c>
      <c r="F702" s="2">
        <v>57.75</v>
      </c>
      <c r="G702" s="2">
        <v>-0.52</v>
      </c>
      <c r="H702" s="2">
        <v>286.26</v>
      </c>
      <c r="I702" s="2">
        <v>4354.63</v>
      </c>
      <c r="J702" s="2">
        <v>782.72640000000001</v>
      </c>
      <c r="K702" s="2">
        <v>7433.29</v>
      </c>
      <c r="L702" s="2">
        <v>13774.55</v>
      </c>
    </row>
    <row r="703" spans="1:12" x14ac:dyDescent="0.25">
      <c r="A703" s="2">
        <f t="shared" si="30"/>
        <v>30</v>
      </c>
      <c r="B703" s="2">
        <f t="shared" si="31"/>
        <v>1</v>
      </c>
      <c r="C703" s="2">
        <f t="shared" si="32"/>
        <v>2013</v>
      </c>
      <c r="D703" s="5">
        <v>41304</v>
      </c>
      <c r="E703" s="34">
        <v>448.50279999999998</v>
      </c>
      <c r="F703" s="2">
        <v>57.3</v>
      </c>
      <c r="G703" s="2">
        <v>-0.45</v>
      </c>
      <c r="H703" s="2">
        <v>256.35000000000002</v>
      </c>
      <c r="I703" s="2">
        <v>3811.91</v>
      </c>
      <c r="J703" s="2">
        <v>782.72270000000003</v>
      </c>
      <c r="K703" s="2">
        <v>7433.24</v>
      </c>
      <c r="L703" s="2">
        <v>13774.48</v>
      </c>
    </row>
    <row r="704" spans="1:12" x14ac:dyDescent="0.25">
      <c r="A704" s="2">
        <f t="shared" si="30"/>
        <v>31</v>
      </c>
      <c r="B704" s="2">
        <f t="shared" si="31"/>
        <v>1</v>
      </c>
      <c r="C704" s="2">
        <f t="shared" si="32"/>
        <v>2013</v>
      </c>
      <c r="D704" s="5">
        <v>41305</v>
      </c>
      <c r="E704" s="34">
        <v>445.3836</v>
      </c>
      <c r="F704" s="2">
        <v>56.9</v>
      </c>
      <c r="G704" s="2">
        <v>-0.44</v>
      </c>
      <c r="H704" s="2">
        <v>110.59</v>
      </c>
      <c r="I704" s="2">
        <v>3542.43</v>
      </c>
      <c r="J704" s="2">
        <v>782.72130000000004</v>
      </c>
      <c r="K704" s="2">
        <v>7433.4</v>
      </c>
      <c r="L704" s="2">
        <v>13774.45</v>
      </c>
    </row>
    <row r="705" spans="1:12" x14ac:dyDescent="0.25">
      <c r="A705" s="2">
        <f t="shared" si="30"/>
        <v>1</v>
      </c>
      <c r="B705" s="2">
        <f t="shared" si="31"/>
        <v>2</v>
      </c>
      <c r="C705" s="2">
        <f t="shared" si="32"/>
        <v>2013</v>
      </c>
      <c r="D705" s="5">
        <v>41306</v>
      </c>
      <c r="E705" s="34">
        <v>442.0772</v>
      </c>
      <c r="F705" s="2">
        <v>56.48</v>
      </c>
      <c r="G705" s="2">
        <v>-0.43</v>
      </c>
      <c r="H705" s="2">
        <v>116.78</v>
      </c>
      <c r="I705" s="2">
        <v>3451.91</v>
      </c>
      <c r="J705" s="2">
        <v>782.72389999999996</v>
      </c>
      <c r="K705" s="2">
        <v>7438.63</v>
      </c>
      <c r="L705" s="2">
        <v>13703.31</v>
      </c>
    </row>
    <row r="706" spans="1:12" x14ac:dyDescent="0.25">
      <c r="A706" s="2">
        <f t="shared" ref="A706:A769" si="33">+DAY(D706)</f>
        <v>2</v>
      </c>
      <c r="B706" s="2">
        <f t="shared" ref="B706:B769" si="34">+MONTH(D706)</f>
        <v>2</v>
      </c>
      <c r="C706" s="2">
        <f t="shared" ref="C706:C769" si="35">+YEAR(D706)</f>
        <v>2013</v>
      </c>
      <c r="D706" s="5">
        <v>41307</v>
      </c>
      <c r="E706" s="34">
        <v>439.37860000000001</v>
      </c>
      <c r="F706" s="2">
        <v>56.13</v>
      </c>
      <c r="G706" s="2">
        <v>-0.34</v>
      </c>
      <c r="H706" s="2">
        <v>149.58000000000001</v>
      </c>
      <c r="I706" s="2">
        <v>2835.87</v>
      </c>
      <c r="J706" s="2">
        <v>782.72699999999998</v>
      </c>
      <c r="K706" s="2">
        <v>7438.58</v>
      </c>
      <c r="L706" s="2">
        <v>13774.56</v>
      </c>
    </row>
    <row r="707" spans="1:12" x14ac:dyDescent="0.25">
      <c r="A707" s="2">
        <f t="shared" si="33"/>
        <v>3</v>
      </c>
      <c r="B707" s="2">
        <f t="shared" si="34"/>
        <v>2</v>
      </c>
      <c r="C707" s="2">
        <f t="shared" si="35"/>
        <v>2013</v>
      </c>
      <c r="D707" s="5">
        <v>41308</v>
      </c>
      <c r="E707" s="34">
        <v>436.3931</v>
      </c>
      <c r="F707" s="2">
        <v>55.75</v>
      </c>
      <c r="G707" s="2">
        <v>-0.38</v>
      </c>
      <c r="H707" s="2">
        <v>202.58</v>
      </c>
      <c r="I707" s="2">
        <v>3164.94</v>
      </c>
      <c r="J707" s="2">
        <v>782.72839999999997</v>
      </c>
      <c r="K707" s="2">
        <v>7438.48</v>
      </c>
      <c r="L707" s="2">
        <v>13774.6</v>
      </c>
    </row>
    <row r="708" spans="1:12" x14ac:dyDescent="0.25">
      <c r="A708" s="2">
        <f t="shared" si="33"/>
        <v>4</v>
      </c>
      <c r="B708" s="2">
        <f t="shared" si="34"/>
        <v>2</v>
      </c>
      <c r="C708" s="2">
        <f t="shared" si="35"/>
        <v>2013</v>
      </c>
      <c r="D708" s="5">
        <v>41309</v>
      </c>
      <c r="E708" s="34">
        <v>432.38440000000003</v>
      </c>
      <c r="F708" s="2">
        <v>55.24</v>
      </c>
      <c r="G708" s="2">
        <v>-0.51</v>
      </c>
      <c r="H708" s="2">
        <v>88.06</v>
      </c>
      <c r="I708" s="2">
        <v>4079.48</v>
      </c>
      <c r="J708" s="2">
        <v>782.72799999999995</v>
      </c>
      <c r="K708" s="2">
        <v>7400.84</v>
      </c>
      <c r="L708" s="2">
        <v>13774.59</v>
      </c>
    </row>
    <row r="709" spans="1:12" x14ac:dyDescent="0.25">
      <c r="A709" s="2">
        <f t="shared" si="33"/>
        <v>5</v>
      </c>
      <c r="B709" s="2">
        <f t="shared" si="34"/>
        <v>2</v>
      </c>
      <c r="C709" s="2">
        <f t="shared" si="35"/>
        <v>2013</v>
      </c>
      <c r="D709" s="5">
        <v>41310</v>
      </c>
      <c r="E709" s="34">
        <v>427.99669999999998</v>
      </c>
      <c r="F709" s="2">
        <v>54.68</v>
      </c>
      <c r="G709" s="2">
        <v>-0.56999999999999995</v>
      </c>
      <c r="H709" s="2">
        <v>89.74</v>
      </c>
      <c r="I709" s="2">
        <v>4543.95</v>
      </c>
      <c r="J709" s="2">
        <v>782.72619999999995</v>
      </c>
      <c r="K709" s="2">
        <v>7327.98</v>
      </c>
      <c r="L709" s="2">
        <v>13774.55</v>
      </c>
    </row>
    <row r="710" spans="1:12" x14ac:dyDescent="0.25">
      <c r="A710" s="2">
        <f t="shared" si="33"/>
        <v>6</v>
      </c>
      <c r="B710" s="2">
        <f t="shared" si="34"/>
        <v>2</v>
      </c>
      <c r="C710" s="2">
        <f t="shared" si="35"/>
        <v>2013</v>
      </c>
      <c r="D710" s="5">
        <v>41311</v>
      </c>
      <c r="E710" s="34">
        <v>423.6472</v>
      </c>
      <c r="F710" s="2">
        <v>54.12</v>
      </c>
      <c r="G710" s="2">
        <v>-0.56999999999999995</v>
      </c>
      <c r="H710" s="2">
        <v>90.09</v>
      </c>
      <c r="I710" s="2">
        <v>4525.26</v>
      </c>
      <c r="J710" s="2">
        <v>782.72720000000004</v>
      </c>
      <c r="K710" s="2">
        <v>7320.56</v>
      </c>
      <c r="L710" s="2">
        <v>13774.57</v>
      </c>
    </row>
    <row r="711" spans="1:12" x14ac:dyDescent="0.25">
      <c r="A711" s="2">
        <f t="shared" si="33"/>
        <v>7</v>
      </c>
      <c r="B711" s="2">
        <f t="shared" si="34"/>
        <v>2</v>
      </c>
      <c r="C711" s="2">
        <f t="shared" si="35"/>
        <v>2013</v>
      </c>
      <c r="D711" s="5">
        <v>41312</v>
      </c>
      <c r="E711" s="34">
        <v>418.84789999999998</v>
      </c>
      <c r="F711" s="2">
        <v>53.5</v>
      </c>
      <c r="G711" s="2">
        <v>-0.61</v>
      </c>
      <c r="H711" s="2">
        <v>89.41</v>
      </c>
      <c r="I711" s="2">
        <v>4893.2700000000004</v>
      </c>
      <c r="J711" s="2">
        <v>782.95680000000004</v>
      </c>
      <c r="K711" s="2">
        <v>7433.51</v>
      </c>
      <c r="L711" s="2">
        <v>13774.61</v>
      </c>
    </row>
    <row r="712" spans="1:12" x14ac:dyDescent="0.25">
      <c r="A712" s="2">
        <f t="shared" si="33"/>
        <v>8</v>
      </c>
      <c r="B712" s="2">
        <f t="shared" si="34"/>
        <v>2</v>
      </c>
      <c r="C712" s="2">
        <f t="shared" si="35"/>
        <v>2013</v>
      </c>
      <c r="D712" s="5">
        <v>41313</v>
      </c>
      <c r="E712" s="34">
        <v>413.83440000000002</v>
      </c>
      <c r="F712" s="2">
        <v>52.86</v>
      </c>
      <c r="G712" s="2">
        <v>-0.63</v>
      </c>
      <c r="H712" s="2">
        <v>86.73</v>
      </c>
      <c r="I712" s="2">
        <v>5052.7</v>
      </c>
      <c r="J712" s="2">
        <v>782.95690000000002</v>
      </c>
      <c r="K712" s="2">
        <v>7467.59</v>
      </c>
      <c r="L712" s="2">
        <v>13804.4</v>
      </c>
    </row>
    <row r="713" spans="1:12" x14ac:dyDescent="0.25">
      <c r="A713" s="2">
        <f t="shared" si="33"/>
        <v>9</v>
      </c>
      <c r="B713" s="2">
        <f t="shared" si="34"/>
        <v>2</v>
      </c>
      <c r="C713" s="2">
        <f t="shared" si="35"/>
        <v>2013</v>
      </c>
      <c r="D713" s="5">
        <v>41314</v>
      </c>
      <c r="E713" s="34">
        <v>409.40460000000002</v>
      </c>
      <c r="F713" s="2">
        <v>52.29</v>
      </c>
      <c r="G713" s="2">
        <v>-0.56999999999999995</v>
      </c>
      <c r="H713" s="2">
        <v>163.03</v>
      </c>
      <c r="I713" s="2">
        <v>4592.2299999999996</v>
      </c>
      <c r="J713" s="2">
        <v>782.95600000000002</v>
      </c>
      <c r="K713" s="2">
        <v>7467.45</v>
      </c>
      <c r="L713" s="2">
        <v>13804.38</v>
      </c>
    </row>
    <row r="714" spans="1:12" x14ac:dyDescent="0.25">
      <c r="A714" s="2">
        <f t="shared" si="33"/>
        <v>10</v>
      </c>
      <c r="B714" s="2">
        <f t="shared" si="34"/>
        <v>2</v>
      </c>
      <c r="C714" s="2">
        <f t="shared" si="35"/>
        <v>2013</v>
      </c>
      <c r="D714" s="5">
        <v>41315</v>
      </c>
      <c r="E714" s="34">
        <v>405.09870000000001</v>
      </c>
      <c r="F714" s="2">
        <v>51.74</v>
      </c>
      <c r="G714" s="2">
        <v>-0.55000000000000004</v>
      </c>
      <c r="H714" s="2">
        <v>195.95</v>
      </c>
      <c r="I714" s="2">
        <v>4496.1000000000004</v>
      </c>
      <c r="J714" s="2">
        <v>782.95839999999998</v>
      </c>
      <c r="K714" s="2">
        <v>7467.35</v>
      </c>
      <c r="L714" s="2">
        <v>13804.43</v>
      </c>
    </row>
    <row r="715" spans="1:12" x14ac:dyDescent="0.25">
      <c r="A715" s="2">
        <f t="shared" si="33"/>
        <v>11</v>
      </c>
      <c r="B715" s="2">
        <f t="shared" si="34"/>
        <v>2</v>
      </c>
      <c r="C715" s="2">
        <f t="shared" si="35"/>
        <v>2013</v>
      </c>
      <c r="D715" s="5">
        <v>41316</v>
      </c>
      <c r="E715" s="34">
        <v>399.4547</v>
      </c>
      <c r="F715" s="2">
        <v>51.02</v>
      </c>
      <c r="G715" s="2">
        <v>-0.73</v>
      </c>
      <c r="H715" s="2">
        <v>56.08</v>
      </c>
      <c r="I715" s="2">
        <v>5758.3</v>
      </c>
      <c r="J715" s="2">
        <v>782.96130000000005</v>
      </c>
      <c r="K715" s="2">
        <v>7467.23</v>
      </c>
      <c r="L715" s="2">
        <v>13804.49</v>
      </c>
    </row>
    <row r="716" spans="1:12" x14ac:dyDescent="0.25">
      <c r="A716" s="2">
        <f t="shared" si="33"/>
        <v>12</v>
      </c>
      <c r="B716" s="2">
        <f t="shared" si="34"/>
        <v>2</v>
      </c>
      <c r="C716" s="2">
        <f t="shared" si="35"/>
        <v>2013</v>
      </c>
      <c r="D716" s="5">
        <v>41317</v>
      </c>
      <c r="E716" s="34">
        <v>393.78609999999998</v>
      </c>
      <c r="F716" s="2">
        <v>50.29</v>
      </c>
      <c r="G716" s="2">
        <v>-0.73</v>
      </c>
      <c r="H716" s="2">
        <v>98.4</v>
      </c>
      <c r="I716" s="2">
        <v>5815.58</v>
      </c>
      <c r="J716" s="2">
        <v>782.9615</v>
      </c>
      <c r="K716" s="2">
        <v>7467.07</v>
      </c>
      <c r="L716" s="2">
        <v>13804.5</v>
      </c>
    </row>
    <row r="717" spans="1:12" x14ac:dyDescent="0.25">
      <c r="A717" s="2">
        <f t="shared" si="33"/>
        <v>13</v>
      </c>
      <c r="B717" s="2">
        <f t="shared" si="34"/>
        <v>2</v>
      </c>
      <c r="C717" s="2">
        <f t="shared" si="35"/>
        <v>2013</v>
      </c>
      <c r="D717" s="5">
        <v>41318</v>
      </c>
      <c r="E717" s="34">
        <v>387.79750000000001</v>
      </c>
      <c r="F717" s="2">
        <v>49.53</v>
      </c>
      <c r="G717" s="2">
        <v>-0.76</v>
      </c>
      <c r="H717" s="2">
        <v>64.16</v>
      </c>
      <c r="I717" s="2">
        <v>6042.45</v>
      </c>
      <c r="J717" s="2">
        <v>782.96259999999995</v>
      </c>
      <c r="K717" s="2">
        <v>7466.93</v>
      </c>
      <c r="L717" s="2">
        <v>13804.52</v>
      </c>
    </row>
    <row r="718" spans="1:12" x14ac:dyDescent="0.25">
      <c r="A718" s="2">
        <f t="shared" si="33"/>
        <v>14</v>
      </c>
      <c r="B718" s="2">
        <f t="shared" si="34"/>
        <v>2</v>
      </c>
      <c r="C718" s="2">
        <f t="shared" si="35"/>
        <v>2013</v>
      </c>
      <c r="D718" s="5">
        <v>41319</v>
      </c>
      <c r="E718" s="34">
        <v>382.4751</v>
      </c>
      <c r="F718" s="2">
        <v>48.84</v>
      </c>
      <c r="G718" s="2">
        <v>-0.68</v>
      </c>
      <c r="H718" s="2">
        <v>82.9</v>
      </c>
      <c r="I718" s="2">
        <v>5374.29</v>
      </c>
      <c r="J718" s="2">
        <v>783.18979999999999</v>
      </c>
      <c r="K718" s="2">
        <v>7466.8</v>
      </c>
      <c r="L718" s="2">
        <v>13804.53</v>
      </c>
    </row>
    <row r="719" spans="1:12" x14ac:dyDescent="0.25">
      <c r="A719" s="2">
        <f t="shared" si="33"/>
        <v>15</v>
      </c>
      <c r="B719" s="2">
        <f t="shared" si="34"/>
        <v>2</v>
      </c>
      <c r="C719" s="2">
        <f t="shared" si="35"/>
        <v>2013</v>
      </c>
      <c r="D719" s="5">
        <v>41320</v>
      </c>
      <c r="E719" s="34">
        <v>378.08460000000002</v>
      </c>
      <c r="F719" s="2">
        <v>48.28</v>
      </c>
      <c r="G719" s="2">
        <v>-0.56000000000000005</v>
      </c>
      <c r="H719" s="2">
        <v>143.05000000000001</v>
      </c>
      <c r="I719" s="2">
        <v>4539.34</v>
      </c>
      <c r="J719" s="2">
        <v>783.18269999999995</v>
      </c>
      <c r="K719" s="2">
        <v>7496.36</v>
      </c>
      <c r="L719" s="2">
        <v>13834.15</v>
      </c>
    </row>
    <row r="720" spans="1:12" x14ac:dyDescent="0.25">
      <c r="A720" s="2">
        <f t="shared" si="33"/>
        <v>16</v>
      </c>
      <c r="B720" s="2">
        <f t="shared" si="34"/>
        <v>2</v>
      </c>
      <c r="C720" s="2">
        <f t="shared" si="35"/>
        <v>2013</v>
      </c>
      <c r="D720" s="5">
        <v>41321</v>
      </c>
      <c r="E720" s="34">
        <v>374.91759999999999</v>
      </c>
      <c r="F720" s="2">
        <v>47.87</v>
      </c>
      <c r="G720" s="2">
        <v>-0.4</v>
      </c>
      <c r="H720" s="2">
        <v>325.16000000000003</v>
      </c>
      <c r="I720" s="2">
        <v>3440.08</v>
      </c>
      <c r="J720" s="2">
        <v>783.18320000000006</v>
      </c>
      <c r="K720" s="2">
        <v>7496.25</v>
      </c>
      <c r="L720" s="2">
        <v>13802.57</v>
      </c>
    </row>
    <row r="721" spans="1:12" x14ac:dyDescent="0.25">
      <c r="A721" s="2">
        <f t="shared" si="33"/>
        <v>17</v>
      </c>
      <c r="B721" s="2">
        <f t="shared" si="34"/>
        <v>2</v>
      </c>
      <c r="C721" s="2">
        <f t="shared" si="35"/>
        <v>2013</v>
      </c>
      <c r="D721" s="5">
        <v>41322</v>
      </c>
      <c r="E721" s="34">
        <v>374.95339999999999</v>
      </c>
      <c r="F721" s="2">
        <v>47.55</v>
      </c>
      <c r="G721" s="2">
        <v>-0.4</v>
      </c>
      <c r="H721" s="2">
        <v>369.05</v>
      </c>
      <c r="I721" s="2">
        <v>3532.31</v>
      </c>
      <c r="J721" s="2">
        <v>788.58219999999994</v>
      </c>
      <c r="K721" s="2">
        <v>7701.25</v>
      </c>
      <c r="L721" s="2">
        <v>14039.22</v>
      </c>
    </row>
    <row r="722" spans="1:12" x14ac:dyDescent="0.25">
      <c r="A722" s="2">
        <f t="shared" si="33"/>
        <v>18</v>
      </c>
      <c r="B722" s="2">
        <f t="shared" si="34"/>
        <v>2</v>
      </c>
      <c r="C722" s="2">
        <f t="shared" si="35"/>
        <v>2013</v>
      </c>
      <c r="D722" s="5">
        <v>41323</v>
      </c>
      <c r="E722" s="34">
        <v>370.44</v>
      </c>
      <c r="F722" s="2">
        <v>46.98</v>
      </c>
      <c r="G722" s="2">
        <v>-0.56999999999999995</v>
      </c>
      <c r="H722" s="2">
        <v>227.64</v>
      </c>
      <c r="I722" s="2">
        <v>4744.45</v>
      </c>
      <c r="J722" s="2">
        <v>788.58119999999997</v>
      </c>
      <c r="K722" s="2">
        <v>7701.14</v>
      </c>
      <c r="L722" s="2">
        <v>14039.2</v>
      </c>
    </row>
    <row r="723" spans="1:12" x14ac:dyDescent="0.25">
      <c r="A723" s="2">
        <f t="shared" si="33"/>
        <v>19</v>
      </c>
      <c r="B723" s="2">
        <f t="shared" si="34"/>
        <v>2</v>
      </c>
      <c r="C723" s="2">
        <f t="shared" si="35"/>
        <v>2013</v>
      </c>
      <c r="D723" s="5">
        <v>41324</v>
      </c>
      <c r="E723" s="34">
        <v>367.42380000000003</v>
      </c>
      <c r="F723" s="2">
        <v>46.59</v>
      </c>
      <c r="G723" s="2">
        <v>-0.39</v>
      </c>
      <c r="H723" s="2">
        <v>1825.45</v>
      </c>
      <c r="I723" s="2">
        <v>4864.6000000000004</v>
      </c>
      <c r="J723" s="2">
        <v>788.59</v>
      </c>
      <c r="K723" s="2">
        <v>7701.11</v>
      </c>
      <c r="L723" s="2">
        <v>14039.38</v>
      </c>
    </row>
    <row r="724" spans="1:12" x14ac:dyDescent="0.25">
      <c r="A724" s="2">
        <f t="shared" si="33"/>
        <v>20</v>
      </c>
      <c r="B724" s="2">
        <f t="shared" si="34"/>
        <v>2</v>
      </c>
      <c r="C724" s="2">
        <f t="shared" si="35"/>
        <v>2013</v>
      </c>
      <c r="D724" s="5">
        <v>41325</v>
      </c>
      <c r="E724" s="34">
        <v>362.16570000000002</v>
      </c>
      <c r="F724" s="2">
        <v>45.93</v>
      </c>
      <c r="G724" s="2">
        <v>-0.67</v>
      </c>
      <c r="H724" s="2">
        <v>106.2</v>
      </c>
      <c r="I724" s="2">
        <v>5392.91</v>
      </c>
      <c r="J724" s="2">
        <v>788.5883</v>
      </c>
      <c r="K724" s="2">
        <v>7700.98</v>
      </c>
      <c r="L724" s="2">
        <v>14039.34</v>
      </c>
    </row>
    <row r="725" spans="1:12" x14ac:dyDescent="0.25">
      <c r="A725" s="2">
        <f t="shared" si="33"/>
        <v>21</v>
      </c>
      <c r="B725" s="2">
        <f t="shared" si="34"/>
        <v>2</v>
      </c>
      <c r="C725" s="2">
        <f t="shared" si="35"/>
        <v>2013</v>
      </c>
      <c r="D725" s="5">
        <v>41326</v>
      </c>
      <c r="E725" s="34">
        <v>356.21530000000001</v>
      </c>
      <c r="F725" s="2">
        <v>45.17</v>
      </c>
      <c r="G725" s="2">
        <v>-0.76</v>
      </c>
      <c r="H725" s="2">
        <v>99.7</v>
      </c>
      <c r="I725" s="2">
        <v>6115.25</v>
      </c>
      <c r="J725" s="2">
        <v>788.58839999999998</v>
      </c>
      <c r="K725" s="2">
        <v>7700.84</v>
      </c>
      <c r="L725" s="2">
        <v>14039.35</v>
      </c>
    </row>
    <row r="726" spans="1:12" x14ac:dyDescent="0.25">
      <c r="A726" s="2">
        <f t="shared" si="33"/>
        <v>22</v>
      </c>
      <c r="B726" s="2">
        <f t="shared" si="34"/>
        <v>2</v>
      </c>
      <c r="C726" s="2">
        <f t="shared" si="35"/>
        <v>2013</v>
      </c>
      <c r="D726" s="5">
        <v>41327</v>
      </c>
      <c r="E726" s="34">
        <v>349.9991</v>
      </c>
      <c r="F726" s="2">
        <v>44.38</v>
      </c>
      <c r="G726" s="2">
        <v>-0.8</v>
      </c>
      <c r="H726" s="2">
        <v>61.27</v>
      </c>
      <c r="I726" s="2">
        <v>6387.75</v>
      </c>
      <c r="J726" s="2">
        <v>788.58749999999998</v>
      </c>
      <c r="K726" s="2">
        <v>7700.7</v>
      </c>
      <c r="L726" s="2">
        <v>14019.47</v>
      </c>
    </row>
    <row r="727" spans="1:12" x14ac:dyDescent="0.25">
      <c r="A727" s="2">
        <f t="shared" si="33"/>
        <v>23</v>
      </c>
      <c r="B727" s="2">
        <f t="shared" si="34"/>
        <v>2</v>
      </c>
      <c r="C727" s="2">
        <f t="shared" si="35"/>
        <v>2013</v>
      </c>
      <c r="D727" s="5">
        <v>41328</v>
      </c>
      <c r="E727" s="34">
        <v>344.5779</v>
      </c>
      <c r="F727" s="2">
        <v>43.7</v>
      </c>
      <c r="G727" s="2">
        <v>-0.7</v>
      </c>
      <c r="H727" s="2">
        <v>61.9</v>
      </c>
      <c r="I727" s="2">
        <v>5564.1</v>
      </c>
      <c r="J727" s="2">
        <v>788.59</v>
      </c>
      <c r="K727" s="2">
        <v>7700.6</v>
      </c>
      <c r="L727" s="2">
        <v>14039.38</v>
      </c>
    </row>
    <row r="728" spans="1:12" x14ac:dyDescent="0.25">
      <c r="A728" s="2">
        <f t="shared" si="33"/>
        <v>24</v>
      </c>
      <c r="B728" s="2">
        <f t="shared" si="34"/>
        <v>2</v>
      </c>
      <c r="C728" s="2">
        <f t="shared" si="35"/>
        <v>2013</v>
      </c>
      <c r="D728" s="5">
        <v>41329</v>
      </c>
      <c r="E728" s="34">
        <v>339.51929999999999</v>
      </c>
      <c r="F728" s="2">
        <v>43.05</v>
      </c>
      <c r="G728" s="2">
        <v>-0.65</v>
      </c>
      <c r="H728" s="2">
        <v>59.59</v>
      </c>
      <c r="I728" s="2">
        <v>5186.9399999999996</v>
      </c>
      <c r="J728" s="2">
        <v>788.59019999999998</v>
      </c>
      <c r="K728" s="2">
        <v>7700.5</v>
      </c>
      <c r="L728" s="2">
        <v>13968.05</v>
      </c>
    </row>
    <row r="729" spans="1:12" x14ac:dyDescent="0.25">
      <c r="A729" s="2">
        <f t="shared" si="33"/>
        <v>25</v>
      </c>
      <c r="B729" s="2">
        <f t="shared" si="34"/>
        <v>2</v>
      </c>
      <c r="C729" s="2">
        <f t="shared" si="35"/>
        <v>2013</v>
      </c>
      <c r="D729" s="5">
        <v>41330</v>
      </c>
      <c r="E729" s="34">
        <v>333.83670000000001</v>
      </c>
      <c r="F729" s="2">
        <v>42.33</v>
      </c>
      <c r="G729" s="2">
        <v>-0.73</v>
      </c>
      <c r="H729" s="2">
        <v>38.020000000000003</v>
      </c>
      <c r="I729" s="2">
        <v>5831.76</v>
      </c>
      <c r="J729" s="2">
        <v>788.58900000000006</v>
      </c>
      <c r="K729" s="2">
        <v>7700.38</v>
      </c>
      <c r="L729" s="2">
        <v>13887.53</v>
      </c>
    </row>
    <row r="730" spans="1:12" x14ac:dyDescent="0.25">
      <c r="A730" s="2">
        <f t="shared" si="33"/>
        <v>26</v>
      </c>
      <c r="B730" s="2">
        <f t="shared" si="34"/>
        <v>2</v>
      </c>
      <c r="C730" s="2">
        <f t="shared" si="35"/>
        <v>2013</v>
      </c>
      <c r="D730" s="5">
        <v>41331</v>
      </c>
      <c r="E730" s="34">
        <v>328.6968</v>
      </c>
      <c r="F730" s="2">
        <v>41.68</v>
      </c>
      <c r="G730" s="2">
        <v>-0.69</v>
      </c>
      <c r="H730" s="2">
        <v>66.39</v>
      </c>
      <c r="I730" s="2">
        <v>5502.94</v>
      </c>
      <c r="J730" s="2">
        <v>788.58730000000003</v>
      </c>
      <c r="K730" s="2">
        <v>7700.28</v>
      </c>
      <c r="L730" s="2">
        <v>13847.76</v>
      </c>
    </row>
    <row r="731" spans="1:12" x14ac:dyDescent="0.25">
      <c r="A731" s="2">
        <f t="shared" si="33"/>
        <v>27</v>
      </c>
      <c r="B731" s="2">
        <f t="shared" si="34"/>
        <v>2</v>
      </c>
      <c r="C731" s="2">
        <f t="shared" si="35"/>
        <v>2013</v>
      </c>
      <c r="D731" s="5">
        <v>41332</v>
      </c>
      <c r="E731" s="34">
        <v>323.76780000000002</v>
      </c>
      <c r="F731" s="2">
        <v>41.06</v>
      </c>
      <c r="G731" s="2">
        <v>-0.63</v>
      </c>
      <c r="H731" s="2">
        <v>55.28</v>
      </c>
      <c r="I731" s="2">
        <v>5035.1099999999997</v>
      </c>
      <c r="J731" s="2">
        <v>788.58600000000001</v>
      </c>
      <c r="K731" s="2">
        <v>7700.18</v>
      </c>
      <c r="L731" s="2">
        <v>13878.33</v>
      </c>
    </row>
    <row r="732" spans="1:12" x14ac:dyDescent="0.25">
      <c r="A732" s="2">
        <f t="shared" si="33"/>
        <v>28</v>
      </c>
      <c r="B732" s="2">
        <f t="shared" si="34"/>
        <v>2</v>
      </c>
      <c r="C732" s="2">
        <f t="shared" si="35"/>
        <v>2013</v>
      </c>
      <c r="D732" s="5">
        <v>41333</v>
      </c>
      <c r="E732" s="34">
        <v>319.44659999999999</v>
      </c>
      <c r="F732" s="2">
        <v>40.51</v>
      </c>
      <c r="G732" s="2">
        <v>-0.56000000000000005</v>
      </c>
      <c r="H732" s="2">
        <v>64.34</v>
      </c>
      <c r="I732" s="2">
        <v>4491.68</v>
      </c>
      <c r="J732" s="2">
        <v>788.58619999999996</v>
      </c>
      <c r="K732" s="2">
        <v>7700.11</v>
      </c>
      <c r="L732" s="2">
        <v>13904.17</v>
      </c>
    </row>
    <row r="733" spans="1:12" x14ac:dyDescent="0.25">
      <c r="A733" s="2">
        <f t="shared" si="33"/>
        <v>1</v>
      </c>
      <c r="B733" s="2">
        <f t="shared" si="34"/>
        <v>3</v>
      </c>
      <c r="C733" s="2">
        <f t="shared" si="35"/>
        <v>2013</v>
      </c>
      <c r="D733" s="5">
        <v>41334</v>
      </c>
      <c r="E733" s="34">
        <v>315.76729999999998</v>
      </c>
      <c r="F733" s="2">
        <v>40.04</v>
      </c>
      <c r="G733" s="2">
        <v>-0.48</v>
      </c>
      <c r="H733" s="2">
        <v>43.97</v>
      </c>
      <c r="I733" s="2">
        <v>3846.77</v>
      </c>
      <c r="J733" s="2">
        <v>788.5874</v>
      </c>
      <c r="K733" s="2">
        <v>7700.08</v>
      </c>
      <c r="L733" s="2">
        <v>13852.76</v>
      </c>
    </row>
    <row r="734" spans="1:12" x14ac:dyDescent="0.25">
      <c r="A734" s="2">
        <f t="shared" si="33"/>
        <v>2</v>
      </c>
      <c r="B734" s="2">
        <f t="shared" si="34"/>
        <v>3</v>
      </c>
      <c r="C734" s="2">
        <f t="shared" si="35"/>
        <v>2013</v>
      </c>
      <c r="D734" s="5">
        <v>41335</v>
      </c>
      <c r="E734" s="34">
        <v>312.91629999999998</v>
      </c>
      <c r="F734" s="2">
        <v>39.68</v>
      </c>
      <c r="G734" s="2">
        <v>-0.37</v>
      </c>
      <c r="H734" s="2">
        <v>71.7</v>
      </c>
      <c r="I734" s="2">
        <v>2968.4</v>
      </c>
      <c r="J734" s="2">
        <v>788.5874</v>
      </c>
      <c r="K734" s="2">
        <v>7700.05</v>
      </c>
      <c r="L734" s="2">
        <v>13830.99</v>
      </c>
    </row>
    <row r="735" spans="1:12" x14ac:dyDescent="0.25">
      <c r="A735" s="2">
        <f t="shared" si="33"/>
        <v>3</v>
      </c>
      <c r="B735" s="2">
        <f t="shared" si="34"/>
        <v>3</v>
      </c>
      <c r="C735" s="2">
        <f t="shared" si="35"/>
        <v>2013</v>
      </c>
      <c r="D735" s="5">
        <v>41336</v>
      </c>
      <c r="E735" s="34">
        <v>310.07150000000001</v>
      </c>
      <c r="F735" s="2">
        <v>39.32</v>
      </c>
      <c r="G735" s="2">
        <v>-0.36</v>
      </c>
      <c r="H735" s="2">
        <v>54.89</v>
      </c>
      <c r="I735" s="2">
        <v>2898.05</v>
      </c>
      <c r="J735" s="2">
        <v>788.58759999999995</v>
      </c>
      <c r="K735" s="2">
        <v>7700.03</v>
      </c>
      <c r="L735" s="2">
        <v>13855</v>
      </c>
    </row>
    <row r="736" spans="1:12" x14ac:dyDescent="0.25">
      <c r="A736" s="2">
        <f t="shared" si="33"/>
        <v>4</v>
      </c>
      <c r="B736" s="2">
        <f t="shared" si="34"/>
        <v>3</v>
      </c>
      <c r="C736" s="2">
        <f t="shared" si="35"/>
        <v>2013</v>
      </c>
      <c r="D736" s="5">
        <v>41337</v>
      </c>
      <c r="E736" s="34">
        <v>306.75909999999999</v>
      </c>
      <c r="F736" s="2">
        <v>38.9</v>
      </c>
      <c r="G736" s="2">
        <v>-0.42</v>
      </c>
      <c r="H736" s="2">
        <v>91.69</v>
      </c>
      <c r="I736" s="2">
        <v>3375.39</v>
      </c>
      <c r="J736" s="2">
        <v>788.58730000000003</v>
      </c>
      <c r="K736" s="2">
        <v>7700</v>
      </c>
      <c r="L736" s="2">
        <v>13800.99</v>
      </c>
    </row>
    <row r="737" spans="1:12" x14ac:dyDescent="0.25">
      <c r="A737" s="2">
        <f t="shared" si="33"/>
        <v>5</v>
      </c>
      <c r="B737" s="2">
        <f t="shared" si="34"/>
        <v>3</v>
      </c>
      <c r="C737" s="2">
        <f t="shared" si="35"/>
        <v>2013</v>
      </c>
      <c r="D737" s="5">
        <v>41338</v>
      </c>
      <c r="E737" s="34">
        <v>303.98849999999999</v>
      </c>
      <c r="F737" s="2">
        <v>38.549999999999997</v>
      </c>
      <c r="G737" s="2">
        <v>-0.34</v>
      </c>
      <c r="H737" s="2">
        <v>161.03</v>
      </c>
      <c r="I737" s="2">
        <v>2834.25</v>
      </c>
      <c r="J737" s="2">
        <v>788.58820000000003</v>
      </c>
      <c r="K737" s="2">
        <v>7699.98</v>
      </c>
      <c r="L737" s="2">
        <v>13801.01</v>
      </c>
    </row>
    <row r="738" spans="1:12" x14ac:dyDescent="0.25">
      <c r="A738" s="2">
        <f t="shared" si="33"/>
        <v>6</v>
      </c>
      <c r="B738" s="2">
        <f t="shared" si="34"/>
        <v>3</v>
      </c>
      <c r="C738" s="2">
        <f t="shared" si="35"/>
        <v>2013</v>
      </c>
      <c r="D738" s="5">
        <v>41339</v>
      </c>
      <c r="E738" s="34">
        <v>301.61009999999999</v>
      </c>
      <c r="F738" s="2">
        <v>38.25</v>
      </c>
      <c r="G738" s="2">
        <v>-0.28999999999999998</v>
      </c>
      <c r="H738" s="2">
        <v>408.18</v>
      </c>
      <c r="I738" s="2">
        <v>2722.58</v>
      </c>
      <c r="J738" s="2">
        <v>788.58529999999996</v>
      </c>
      <c r="K738" s="2">
        <v>7699.93</v>
      </c>
      <c r="L738" s="2">
        <v>13832.95</v>
      </c>
    </row>
    <row r="739" spans="1:12" x14ac:dyDescent="0.25">
      <c r="A739" s="2">
        <f t="shared" si="33"/>
        <v>7</v>
      </c>
      <c r="B739" s="2">
        <f t="shared" si="34"/>
        <v>3</v>
      </c>
      <c r="C739" s="2">
        <f t="shared" si="35"/>
        <v>2013</v>
      </c>
      <c r="D739" s="5">
        <v>41340</v>
      </c>
      <c r="E739" s="34">
        <v>299.697</v>
      </c>
      <c r="F739" s="2">
        <v>38</v>
      </c>
      <c r="G739" s="2">
        <v>-0.24</v>
      </c>
      <c r="H739" s="2">
        <v>366.41</v>
      </c>
      <c r="I739" s="2">
        <v>2262.34</v>
      </c>
      <c r="J739" s="2">
        <v>788.58410000000003</v>
      </c>
      <c r="K739" s="2">
        <v>7699.9</v>
      </c>
      <c r="L739" s="2">
        <v>14039.26</v>
      </c>
    </row>
    <row r="740" spans="1:12" x14ac:dyDescent="0.25">
      <c r="A740" s="2">
        <f t="shared" si="33"/>
        <v>8</v>
      </c>
      <c r="B740" s="2">
        <f t="shared" si="34"/>
        <v>3</v>
      </c>
      <c r="C740" s="2">
        <f t="shared" si="35"/>
        <v>2013</v>
      </c>
      <c r="D740" s="5">
        <v>41341</v>
      </c>
      <c r="E740" s="34">
        <v>298.12740000000002</v>
      </c>
      <c r="F740" s="2">
        <v>37.81</v>
      </c>
      <c r="G740" s="2">
        <v>-0.2</v>
      </c>
      <c r="H740" s="2">
        <v>493.06</v>
      </c>
      <c r="I740" s="2">
        <v>2054.77</v>
      </c>
      <c r="J740" s="2">
        <v>788.58460000000002</v>
      </c>
      <c r="K740" s="2">
        <v>7699.88</v>
      </c>
      <c r="L740" s="2">
        <v>14039.27</v>
      </c>
    </row>
    <row r="741" spans="1:12" x14ac:dyDescent="0.25">
      <c r="A741" s="2">
        <f t="shared" si="33"/>
        <v>9</v>
      </c>
      <c r="B741" s="2">
        <f t="shared" si="34"/>
        <v>3</v>
      </c>
      <c r="C741" s="2">
        <f t="shared" si="35"/>
        <v>2013</v>
      </c>
      <c r="D741" s="5">
        <v>41342</v>
      </c>
      <c r="E741" s="34">
        <v>297.01179999999999</v>
      </c>
      <c r="F741" s="2">
        <v>37.659999999999997</v>
      </c>
      <c r="G741" s="2">
        <v>-0.14000000000000001</v>
      </c>
      <c r="H741" s="2">
        <v>417.35</v>
      </c>
      <c r="I741" s="2">
        <v>1520.58</v>
      </c>
      <c r="J741" s="2">
        <v>788.58460000000002</v>
      </c>
      <c r="K741" s="2">
        <v>7699.86</v>
      </c>
      <c r="L741" s="2">
        <v>14039.27</v>
      </c>
    </row>
    <row r="742" spans="1:12" x14ac:dyDescent="0.25">
      <c r="A742" s="2">
        <f t="shared" si="33"/>
        <v>10</v>
      </c>
      <c r="B742" s="2">
        <f t="shared" si="34"/>
        <v>3</v>
      </c>
      <c r="C742" s="2">
        <f t="shared" si="35"/>
        <v>2013</v>
      </c>
      <c r="D742" s="5">
        <v>41343</v>
      </c>
      <c r="E742" s="34">
        <v>295.49950000000001</v>
      </c>
      <c r="F742" s="2">
        <v>37.47</v>
      </c>
      <c r="G742" s="2">
        <v>-0.2</v>
      </c>
      <c r="H742" s="2">
        <v>229.85</v>
      </c>
      <c r="I742" s="2">
        <v>1826.61</v>
      </c>
      <c r="J742" s="2">
        <v>788.58540000000005</v>
      </c>
      <c r="K742" s="2">
        <v>7699.86</v>
      </c>
      <c r="L742" s="2">
        <v>14039.28</v>
      </c>
    </row>
    <row r="743" spans="1:12" x14ac:dyDescent="0.25">
      <c r="A743" s="2">
        <f t="shared" si="33"/>
        <v>11</v>
      </c>
      <c r="B743" s="2">
        <f t="shared" si="34"/>
        <v>3</v>
      </c>
      <c r="C743" s="2">
        <f t="shared" si="35"/>
        <v>2013</v>
      </c>
      <c r="D743" s="5">
        <v>41344</v>
      </c>
      <c r="E743" s="34">
        <v>292.33159999999998</v>
      </c>
      <c r="F743" s="2">
        <v>37.07</v>
      </c>
      <c r="G743" s="2">
        <v>-0.43</v>
      </c>
      <c r="H743" s="2">
        <v>128.1</v>
      </c>
      <c r="I743" s="2">
        <v>3481.57</v>
      </c>
      <c r="J743" s="2">
        <v>788.58900000000006</v>
      </c>
      <c r="K743" s="2">
        <v>7699.86</v>
      </c>
      <c r="L743" s="2">
        <v>14039.36</v>
      </c>
    </row>
    <row r="744" spans="1:12" x14ac:dyDescent="0.25">
      <c r="A744" s="2">
        <f t="shared" si="33"/>
        <v>12</v>
      </c>
      <c r="B744" s="2">
        <f t="shared" si="34"/>
        <v>3</v>
      </c>
      <c r="C744" s="2">
        <f t="shared" si="35"/>
        <v>2013</v>
      </c>
      <c r="D744" s="5">
        <v>41345</v>
      </c>
      <c r="E744" s="34">
        <v>288.21370000000002</v>
      </c>
      <c r="F744" s="2">
        <v>36.549999999999997</v>
      </c>
      <c r="G744" s="2">
        <v>-0.55000000000000004</v>
      </c>
      <c r="H744" s="2">
        <v>18.170000000000002</v>
      </c>
      <c r="I744" s="2">
        <v>4354.7299999999996</v>
      </c>
      <c r="J744" s="2">
        <v>788.58929999999998</v>
      </c>
      <c r="K744" s="2">
        <v>7699.82</v>
      </c>
      <c r="L744" s="2">
        <v>14039.37</v>
      </c>
    </row>
    <row r="745" spans="1:12" x14ac:dyDescent="0.25">
      <c r="A745" s="2">
        <f t="shared" si="33"/>
        <v>13</v>
      </c>
      <c r="B745" s="2">
        <f t="shared" si="34"/>
        <v>3</v>
      </c>
      <c r="C745" s="2">
        <f t="shared" si="35"/>
        <v>2013</v>
      </c>
      <c r="D745" s="5">
        <v>41346</v>
      </c>
      <c r="E745" s="34">
        <v>283.5557</v>
      </c>
      <c r="F745" s="2">
        <v>35.96</v>
      </c>
      <c r="G745" s="2">
        <v>-0.6</v>
      </c>
      <c r="H745" s="2">
        <v>68.930000000000007</v>
      </c>
      <c r="I745" s="2">
        <v>4776.03</v>
      </c>
      <c r="J745" s="2">
        <v>788.58939999999996</v>
      </c>
      <c r="K745" s="2">
        <v>7699.78</v>
      </c>
      <c r="L745" s="2">
        <v>14039.37</v>
      </c>
    </row>
    <row r="746" spans="1:12" x14ac:dyDescent="0.25">
      <c r="A746" s="2">
        <f t="shared" si="33"/>
        <v>14</v>
      </c>
      <c r="B746" s="2">
        <f t="shared" si="34"/>
        <v>3</v>
      </c>
      <c r="C746" s="2">
        <f t="shared" si="35"/>
        <v>2013</v>
      </c>
      <c r="D746" s="5">
        <v>41347</v>
      </c>
      <c r="E746" s="34">
        <v>278.67930000000001</v>
      </c>
      <c r="F746" s="2">
        <v>35.340000000000003</v>
      </c>
      <c r="G746" s="2">
        <v>-0.61</v>
      </c>
      <c r="H746" s="2">
        <v>59.58</v>
      </c>
      <c r="I746" s="2">
        <v>4871.91</v>
      </c>
      <c r="J746" s="2">
        <v>788.59299999999996</v>
      </c>
      <c r="K746" s="2">
        <v>7699.78</v>
      </c>
      <c r="L746" s="2">
        <v>14033.08</v>
      </c>
    </row>
    <row r="747" spans="1:12" x14ac:dyDescent="0.25">
      <c r="A747" s="2">
        <f t="shared" si="33"/>
        <v>15</v>
      </c>
      <c r="B747" s="2">
        <f t="shared" si="34"/>
        <v>3</v>
      </c>
      <c r="C747" s="2">
        <f t="shared" si="35"/>
        <v>2013</v>
      </c>
      <c r="D747" s="5">
        <v>41348</v>
      </c>
      <c r="E747" s="34">
        <v>274.08120000000002</v>
      </c>
      <c r="F747" s="2">
        <v>34.76</v>
      </c>
      <c r="G747" s="2">
        <v>-0.56999999999999995</v>
      </c>
      <c r="H747" s="2">
        <v>62.26</v>
      </c>
      <c r="I747" s="2">
        <v>4586.37</v>
      </c>
      <c r="J747" s="2">
        <v>788.59379999999999</v>
      </c>
      <c r="K747" s="2">
        <v>7699.75</v>
      </c>
      <c r="L747" s="2">
        <v>13968.53</v>
      </c>
    </row>
    <row r="748" spans="1:12" x14ac:dyDescent="0.25">
      <c r="A748" s="2">
        <f t="shared" si="33"/>
        <v>16</v>
      </c>
      <c r="B748" s="2">
        <f t="shared" si="34"/>
        <v>3</v>
      </c>
      <c r="C748" s="2">
        <f t="shared" si="35"/>
        <v>2013</v>
      </c>
      <c r="D748" s="5">
        <v>41349</v>
      </c>
      <c r="E748" s="34">
        <v>270.82400000000001</v>
      </c>
      <c r="F748" s="2">
        <v>34.340000000000003</v>
      </c>
      <c r="G748" s="2">
        <v>-0.42</v>
      </c>
      <c r="H748" s="2">
        <v>176.99</v>
      </c>
      <c r="I748" s="2">
        <v>3485.27</v>
      </c>
      <c r="J748" s="2">
        <v>788.5883</v>
      </c>
      <c r="K748" s="2">
        <v>7699.65</v>
      </c>
      <c r="L748" s="2">
        <v>13955.84</v>
      </c>
    </row>
    <row r="749" spans="1:12" x14ac:dyDescent="0.25">
      <c r="A749" s="2">
        <f t="shared" si="33"/>
        <v>17</v>
      </c>
      <c r="B749" s="2">
        <f t="shared" si="34"/>
        <v>3</v>
      </c>
      <c r="C749" s="2">
        <f t="shared" si="35"/>
        <v>2013</v>
      </c>
      <c r="D749" s="5">
        <v>41350</v>
      </c>
      <c r="E749" s="34">
        <v>267.99310000000003</v>
      </c>
      <c r="F749" s="2">
        <v>33.979999999999997</v>
      </c>
      <c r="G749" s="2">
        <v>-0.37</v>
      </c>
      <c r="H749" s="2">
        <v>257.87</v>
      </c>
      <c r="I749" s="2">
        <v>3153.75</v>
      </c>
      <c r="J749" s="2">
        <v>788.58309999999994</v>
      </c>
      <c r="K749" s="2">
        <v>7699.56</v>
      </c>
      <c r="L749" s="2">
        <v>13972.54</v>
      </c>
    </row>
    <row r="750" spans="1:12" x14ac:dyDescent="0.25">
      <c r="A750" s="2">
        <f t="shared" si="33"/>
        <v>18</v>
      </c>
      <c r="B750" s="2">
        <f t="shared" si="34"/>
        <v>3</v>
      </c>
      <c r="C750" s="2">
        <f t="shared" si="35"/>
        <v>2013</v>
      </c>
      <c r="D750" s="5">
        <v>41351</v>
      </c>
      <c r="E750" s="34">
        <v>263.95920000000001</v>
      </c>
      <c r="F750" s="2">
        <v>33.47</v>
      </c>
      <c r="G750" s="2">
        <v>-0.52</v>
      </c>
      <c r="H750" s="2">
        <v>108.63</v>
      </c>
      <c r="I750" s="2">
        <v>4232.41</v>
      </c>
      <c r="J750" s="2">
        <v>788.58349999999996</v>
      </c>
      <c r="K750" s="2">
        <v>7699.53</v>
      </c>
      <c r="L750" s="2">
        <v>13972.55</v>
      </c>
    </row>
    <row r="751" spans="1:12" x14ac:dyDescent="0.25">
      <c r="A751" s="2">
        <f t="shared" si="33"/>
        <v>19</v>
      </c>
      <c r="B751" s="2">
        <f t="shared" si="34"/>
        <v>3</v>
      </c>
      <c r="C751" s="2">
        <f t="shared" si="35"/>
        <v>2013</v>
      </c>
      <c r="D751" s="5">
        <v>41352</v>
      </c>
      <c r="E751" s="34">
        <v>260.59730000000002</v>
      </c>
      <c r="F751" s="2">
        <v>33.049999999999997</v>
      </c>
      <c r="G751" s="2">
        <v>-0.43</v>
      </c>
      <c r="H751" s="2">
        <v>128.02000000000001</v>
      </c>
      <c r="I751" s="2">
        <v>3548.24</v>
      </c>
      <c r="J751" s="2">
        <v>788.58389999999997</v>
      </c>
      <c r="K751" s="2">
        <v>7699.5</v>
      </c>
      <c r="L751" s="2">
        <v>13972.56</v>
      </c>
    </row>
    <row r="752" spans="1:12" x14ac:dyDescent="0.25">
      <c r="A752" s="2">
        <f t="shared" si="33"/>
        <v>20</v>
      </c>
      <c r="B752" s="2">
        <f t="shared" si="34"/>
        <v>3</v>
      </c>
      <c r="C752" s="2">
        <f t="shared" si="35"/>
        <v>2013</v>
      </c>
      <c r="D752" s="5">
        <v>41353</v>
      </c>
      <c r="E752" s="34">
        <v>256.94549999999998</v>
      </c>
      <c r="F752" s="2">
        <v>32.58</v>
      </c>
      <c r="G752" s="2">
        <v>-0.48</v>
      </c>
      <c r="H752" s="2">
        <v>82.6</v>
      </c>
      <c r="I752" s="2">
        <v>3864.85</v>
      </c>
      <c r="J752" s="2">
        <v>788.58770000000004</v>
      </c>
      <c r="K752" s="2">
        <v>7699.5</v>
      </c>
      <c r="L752" s="2">
        <v>13972.64</v>
      </c>
    </row>
    <row r="753" spans="1:12" x14ac:dyDescent="0.25">
      <c r="A753" s="2">
        <f t="shared" si="33"/>
        <v>21</v>
      </c>
      <c r="B753" s="2">
        <f t="shared" si="34"/>
        <v>3</v>
      </c>
      <c r="C753" s="2">
        <f t="shared" si="35"/>
        <v>2013</v>
      </c>
      <c r="D753" s="5">
        <v>41354</v>
      </c>
      <c r="E753" s="34">
        <v>253.81890000000001</v>
      </c>
      <c r="F753" s="2">
        <v>32.19</v>
      </c>
      <c r="G753" s="2">
        <v>-0.41</v>
      </c>
      <c r="H753" s="2">
        <v>227.58</v>
      </c>
      <c r="I753" s="2">
        <v>3495.72</v>
      </c>
      <c r="J753" s="2">
        <v>788.5915</v>
      </c>
      <c r="K753" s="2">
        <v>7699.53</v>
      </c>
      <c r="L753" s="2">
        <v>13972.72</v>
      </c>
    </row>
    <row r="754" spans="1:12" x14ac:dyDescent="0.25">
      <c r="A754" s="2">
        <f t="shared" si="33"/>
        <v>22</v>
      </c>
      <c r="B754" s="2">
        <f t="shared" si="34"/>
        <v>3</v>
      </c>
      <c r="C754" s="2">
        <f t="shared" si="35"/>
        <v>2013</v>
      </c>
      <c r="D754" s="5">
        <v>41355</v>
      </c>
      <c r="E754" s="34">
        <v>250.90870000000001</v>
      </c>
      <c r="F754" s="2">
        <v>31.82</v>
      </c>
      <c r="G754" s="2">
        <v>-0.36</v>
      </c>
      <c r="H754" s="2">
        <v>353.82</v>
      </c>
      <c r="I754" s="2">
        <v>3220.29</v>
      </c>
      <c r="J754" s="2">
        <v>788.47580000000005</v>
      </c>
      <c r="K754" s="2">
        <v>7698.34</v>
      </c>
      <c r="L754" s="2">
        <v>14030.64</v>
      </c>
    </row>
    <row r="755" spans="1:12" x14ac:dyDescent="0.25">
      <c r="A755" s="2">
        <f t="shared" si="33"/>
        <v>23</v>
      </c>
      <c r="B755" s="2">
        <f t="shared" si="34"/>
        <v>3</v>
      </c>
      <c r="C755" s="2">
        <f t="shared" si="35"/>
        <v>2013</v>
      </c>
      <c r="D755" s="5">
        <v>41356</v>
      </c>
      <c r="E755" s="34">
        <v>247.9855</v>
      </c>
      <c r="F755" s="2">
        <v>31.45</v>
      </c>
      <c r="G755" s="2">
        <v>-0.38</v>
      </c>
      <c r="H755" s="2">
        <v>233.22</v>
      </c>
      <c r="I755" s="2">
        <v>3237.48</v>
      </c>
      <c r="J755" s="2">
        <v>788.51059999999995</v>
      </c>
      <c r="K755" s="2">
        <v>7698.67</v>
      </c>
      <c r="L755" s="2">
        <v>14031.37</v>
      </c>
    </row>
    <row r="756" spans="1:12" x14ac:dyDescent="0.25">
      <c r="A756" s="2">
        <f t="shared" si="33"/>
        <v>24</v>
      </c>
      <c r="B756" s="2">
        <f t="shared" si="34"/>
        <v>3</v>
      </c>
      <c r="C756" s="2">
        <f t="shared" si="35"/>
        <v>2013</v>
      </c>
      <c r="D756" s="5">
        <v>41357</v>
      </c>
      <c r="E756" s="34">
        <v>244.7098</v>
      </c>
      <c r="F756" s="2">
        <v>31.03</v>
      </c>
      <c r="G756" s="2">
        <v>-0.43</v>
      </c>
      <c r="H756" s="2">
        <v>136.22</v>
      </c>
      <c r="I756" s="2">
        <v>3548.21</v>
      </c>
      <c r="J756" s="2">
        <v>788.56230000000005</v>
      </c>
      <c r="K756" s="2">
        <v>7699.18</v>
      </c>
      <c r="L756" s="2">
        <v>14032.44</v>
      </c>
    </row>
    <row r="757" spans="1:12" x14ac:dyDescent="0.25">
      <c r="A757" s="2">
        <f t="shared" si="33"/>
        <v>25</v>
      </c>
      <c r="B757" s="2">
        <f t="shared" si="34"/>
        <v>3</v>
      </c>
      <c r="C757" s="2">
        <f t="shared" si="35"/>
        <v>2013</v>
      </c>
      <c r="D757" s="5">
        <v>41358</v>
      </c>
      <c r="E757" s="34">
        <v>240.5318</v>
      </c>
      <c r="F757" s="2">
        <v>30.5</v>
      </c>
      <c r="G757" s="2">
        <v>-0.54</v>
      </c>
      <c r="H757" s="2">
        <v>119.24</v>
      </c>
      <c r="I757" s="2">
        <v>4404.46</v>
      </c>
      <c r="J757" s="2">
        <v>788.58270000000005</v>
      </c>
      <c r="K757" s="2">
        <v>7699.36</v>
      </c>
      <c r="L757" s="2">
        <v>14039.23</v>
      </c>
    </row>
    <row r="758" spans="1:12" x14ac:dyDescent="0.25">
      <c r="A758" s="2">
        <f t="shared" si="33"/>
        <v>26</v>
      </c>
      <c r="B758" s="2">
        <f t="shared" si="34"/>
        <v>3</v>
      </c>
      <c r="C758" s="2">
        <f t="shared" si="35"/>
        <v>2013</v>
      </c>
      <c r="D758" s="5">
        <v>41359</v>
      </c>
      <c r="E758" s="34">
        <v>236.1885</v>
      </c>
      <c r="F758" s="2">
        <v>29.95</v>
      </c>
      <c r="G758" s="2">
        <v>-0.56000000000000005</v>
      </c>
      <c r="H758" s="2">
        <v>127.21</v>
      </c>
      <c r="I758" s="2">
        <v>4574.2</v>
      </c>
      <c r="J758" s="2">
        <v>788.5806</v>
      </c>
      <c r="K758" s="2">
        <v>7699.31</v>
      </c>
      <c r="L758" s="2">
        <v>14039.18</v>
      </c>
    </row>
    <row r="759" spans="1:12" x14ac:dyDescent="0.25">
      <c r="A759" s="2">
        <f t="shared" si="33"/>
        <v>27</v>
      </c>
      <c r="B759" s="2">
        <f t="shared" si="34"/>
        <v>3</v>
      </c>
      <c r="C759" s="2">
        <f t="shared" si="35"/>
        <v>2013</v>
      </c>
      <c r="D759" s="5">
        <v>41360</v>
      </c>
      <c r="E759" s="34">
        <v>232.21369999999999</v>
      </c>
      <c r="F759" s="2">
        <v>29.45</v>
      </c>
      <c r="G759" s="2">
        <v>-0.5</v>
      </c>
      <c r="H759" s="2">
        <v>193.97</v>
      </c>
      <c r="I759" s="2">
        <v>4142.18</v>
      </c>
      <c r="J759" s="2">
        <v>788.58680000000004</v>
      </c>
      <c r="K759" s="2">
        <v>7699.36</v>
      </c>
      <c r="L759" s="2">
        <v>13979.75</v>
      </c>
    </row>
    <row r="760" spans="1:12" x14ac:dyDescent="0.25">
      <c r="A760" s="2">
        <f t="shared" si="33"/>
        <v>28</v>
      </c>
      <c r="B760" s="2">
        <f t="shared" si="34"/>
        <v>3</v>
      </c>
      <c r="C760" s="2">
        <f t="shared" si="35"/>
        <v>2013</v>
      </c>
      <c r="D760" s="5">
        <v>41361</v>
      </c>
      <c r="E760" s="34">
        <v>228.73660000000001</v>
      </c>
      <c r="F760" s="2">
        <v>29.01</v>
      </c>
      <c r="G760" s="2">
        <v>-0.43</v>
      </c>
      <c r="H760" s="2">
        <v>136.86000000000001</v>
      </c>
      <c r="I760" s="2">
        <v>3494.54</v>
      </c>
      <c r="J760" s="2">
        <v>788.59159999999997</v>
      </c>
      <c r="K760" s="2">
        <v>7699.39</v>
      </c>
      <c r="L760" s="2">
        <v>13905.58</v>
      </c>
    </row>
    <row r="761" spans="1:12" x14ac:dyDescent="0.25">
      <c r="A761" s="2">
        <f t="shared" si="33"/>
        <v>29</v>
      </c>
      <c r="B761" s="2">
        <f t="shared" si="34"/>
        <v>3</v>
      </c>
      <c r="C761" s="2">
        <f t="shared" si="35"/>
        <v>2013</v>
      </c>
      <c r="D761" s="5">
        <v>41362</v>
      </c>
      <c r="E761" s="34">
        <v>226.03739999999999</v>
      </c>
      <c r="F761" s="2">
        <v>28.66</v>
      </c>
      <c r="G761" s="2">
        <v>-0.33</v>
      </c>
      <c r="H761" s="2">
        <v>186.9</v>
      </c>
      <c r="I761" s="2">
        <v>2808.49</v>
      </c>
      <c r="J761" s="2">
        <v>788.59400000000005</v>
      </c>
      <c r="K761" s="2">
        <v>7639.83</v>
      </c>
      <c r="L761" s="2">
        <v>13800.81</v>
      </c>
    </row>
    <row r="762" spans="1:12" x14ac:dyDescent="0.25">
      <c r="A762" s="2">
        <f t="shared" si="33"/>
        <v>30</v>
      </c>
      <c r="B762" s="2">
        <f t="shared" si="34"/>
        <v>3</v>
      </c>
      <c r="C762" s="2">
        <f t="shared" si="35"/>
        <v>2013</v>
      </c>
      <c r="D762" s="5">
        <v>41363</v>
      </c>
      <c r="E762" s="34">
        <v>224.29060000000001</v>
      </c>
      <c r="F762" s="2">
        <v>28.44</v>
      </c>
      <c r="G762" s="2">
        <v>-0.22</v>
      </c>
      <c r="H762" s="2">
        <v>376.99</v>
      </c>
      <c r="I762" s="2">
        <v>2117.19</v>
      </c>
      <c r="J762" s="2">
        <v>788.59479999999996</v>
      </c>
      <c r="K762" s="2">
        <v>7689.35</v>
      </c>
      <c r="L762" s="2">
        <v>13800.83</v>
      </c>
    </row>
    <row r="763" spans="1:12" x14ac:dyDescent="0.25">
      <c r="A763" s="2">
        <f t="shared" si="33"/>
        <v>31</v>
      </c>
      <c r="B763" s="2">
        <f t="shared" si="34"/>
        <v>3</v>
      </c>
      <c r="C763" s="2">
        <f t="shared" si="35"/>
        <v>2013</v>
      </c>
      <c r="D763" s="5">
        <v>41364</v>
      </c>
      <c r="E763" s="34">
        <v>222.77170000000001</v>
      </c>
      <c r="F763" s="2">
        <v>28.25</v>
      </c>
      <c r="G763" s="2">
        <v>-0.17</v>
      </c>
      <c r="H763" s="2">
        <v>525.70000000000005</v>
      </c>
      <c r="I763" s="2">
        <v>1827.21</v>
      </c>
      <c r="J763" s="2">
        <v>788.59400000000005</v>
      </c>
      <c r="K763" s="2">
        <v>7699.41</v>
      </c>
      <c r="L763" s="2">
        <v>13841.77</v>
      </c>
    </row>
    <row r="764" spans="1:12" x14ac:dyDescent="0.25">
      <c r="A764" s="2">
        <f t="shared" si="33"/>
        <v>1</v>
      </c>
      <c r="B764" s="2">
        <f t="shared" si="34"/>
        <v>4</v>
      </c>
      <c r="C764" s="2">
        <f t="shared" si="35"/>
        <v>2013</v>
      </c>
      <c r="D764" s="5">
        <v>41365</v>
      </c>
      <c r="E764" s="34">
        <v>221.3657</v>
      </c>
      <c r="F764" s="2">
        <v>27.7</v>
      </c>
      <c r="G764" s="2">
        <v>-0.19</v>
      </c>
      <c r="H764" s="2">
        <v>540.70000000000005</v>
      </c>
      <c r="I764" s="2">
        <v>2068.98</v>
      </c>
      <c r="J764" s="2">
        <v>799.17439999999999</v>
      </c>
      <c r="K764" s="2">
        <v>7768.05</v>
      </c>
      <c r="L764" s="2">
        <v>14015.48</v>
      </c>
    </row>
    <row r="765" spans="1:12" x14ac:dyDescent="0.25">
      <c r="A765" s="2">
        <f t="shared" si="33"/>
        <v>2</v>
      </c>
      <c r="B765" s="2">
        <f t="shared" si="34"/>
        <v>4</v>
      </c>
      <c r="C765" s="2">
        <f t="shared" si="35"/>
        <v>2013</v>
      </c>
      <c r="D765" s="5">
        <v>41366</v>
      </c>
      <c r="E765" s="34">
        <v>218.29769999999999</v>
      </c>
      <c r="F765" s="2">
        <v>27.31</v>
      </c>
      <c r="G765" s="2">
        <v>-0.38</v>
      </c>
      <c r="H765" s="2">
        <v>345.67</v>
      </c>
      <c r="I765" s="2">
        <v>3413.54</v>
      </c>
      <c r="J765" s="2">
        <v>799.38930000000005</v>
      </c>
      <c r="K765" s="2">
        <v>7768.02</v>
      </c>
      <c r="L765" s="2">
        <v>14073.74</v>
      </c>
    </row>
    <row r="766" spans="1:12" x14ac:dyDescent="0.25">
      <c r="A766" s="2">
        <f t="shared" si="33"/>
        <v>3</v>
      </c>
      <c r="B766" s="2">
        <f t="shared" si="34"/>
        <v>4</v>
      </c>
      <c r="C766" s="2">
        <f t="shared" si="35"/>
        <v>2013</v>
      </c>
      <c r="D766" s="5">
        <v>41367</v>
      </c>
      <c r="E766" s="34">
        <v>216.02279999999999</v>
      </c>
      <c r="F766" s="2">
        <v>27.02</v>
      </c>
      <c r="G766" s="2">
        <v>-0.28000000000000003</v>
      </c>
      <c r="H766" s="2">
        <v>289.06</v>
      </c>
      <c r="I766" s="2">
        <v>2566.52</v>
      </c>
      <c r="J766" s="2">
        <v>799.39059999999995</v>
      </c>
      <c r="K766" s="2">
        <v>7768.02</v>
      </c>
      <c r="L766" s="2">
        <v>14082.77</v>
      </c>
    </row>
    <row r="767" spans="1:12" x14ac:dyDescent="0.25">
      <c r="A767" s="2">
        <f t="shared" si="33"/>
        <v>4</v>
      </c>
      <c r="B767" s="2">
        <f t="shared" si="34"/>
        <v>4</v>
      </c>
      <c r="C767" s="2">
        <f t="shared" si="35"/>
        <v>2013</v>
      </c>
      <c r="D767" s="5">
        <v>41368</v>
      </c>
      <c r="E767" s="34">
        <v>213.51939999999999</v>
      </c>
      <c r="F767" s="2">
        <v>26.71</v>
      </c>
      <c r="G767" s="2">
        <v>-0.31</v>
      </c>
      <c r="H767" s="2">
        <v>229.38</v>
      </c>
      <c r="I767" s="2">
        <v>2732.16</v>
      </c>
      <c r="J767" s="2">
        <v>799.39120000000003</v>
      </c>
      <c r="K767" s="2">
        <v>7768.02</v>
      </c>
      <c r="L767" s="2">
        <v>14029.13</v>
      </c>
    </row>
    <row r="768" spans="1:12" x14ac:dyDescent="0.25">
      <c r="A768" s="2">
        <f t="shared" si="33"/>
        <v>5</v>
      </c>
      <c r="B768" s="2">
        <f t="shared" si="34"/>
        <v>4</v>
      </c>
      <c r="C768" s="2">
        <f t="shared" si="35"/>
        <v>2013</v>
      </c>
      <c r="D768" s="5">
        <v>41369</v>
      </c>
      <c r="E768" s="34">
        <v>211.33920000000001</v>
      </c>
      <c r="F768" s="2">
        <v>26.44</v>
      </c>
      <c r="G768" s="2">
        <v>-0.27</v>
      </c>
      <c r="H768" s="2">
        <v>385.44</v>
      </c>
      <c r="I768" s="2">
        <v>2569.71</v>
      </c>
      <c r="J768" s="2">
        <v>799.39149999999995</v>
      </c>
      <c r="K768" s="2">
        <v>7768.01</v>
      </c>
      <c r="L768" s="2">
        <v>13913.93</v>
      </c>
    </row>
    <row r="769" spans="1:12" x14ac:dyDescent="0.25">
      <c r="A769" s="2">
        <f t="shared" si="33"/>
        <v>6</v>
      </c>
      <c r="B769" s="2">
        <f t="shared" si="34"/>
        <v>4</v>
      </c>
      <c r="C769" s="2">
        <f t="shared" si="35"/>
        <v>2013</v>
      </c>
      <c r="D769" s="5">
        <v>41370</v>
      </c>
      <c r="E769" s="34">
        <v>210.1902</v>
      </c>
      <c r="F769" s="2">
        <v>26.29</v>
      </c>
      <c r="G769" s="2">
        <v>-0.13</v>
      </c>
      <c r="H769" s="2">
        <v>549.85</v>
      </c>
      <c r="I769" s="2">
        <v>1603.87</v>
      </c>
      <c r="J769" s="2">
        <v>799.39160000000004</v>
      </c>
      <c r="K769" s="2">
        <v>7768</v>
      </c>
      <c r="L769" s="2">
        <v>13898.38</v>
      </c>
    </row>
    <row r="770" spans="1:12" x14ac:dyDescent="0.25">
      <c r="A770" s="2">
        <f t="shared" ref="A770:A833" si="36">+DAY(D770)</f>
        <v>7</v>
      </c>
      <c r="B770" s="2">
        <f t="shared" ref="B770:B833" si="37">+MONTH(D770)</f>
        <v>4</v>
      </c>
      <c r="C770" s="2">
        <f t="shared" ref="C770:C833" si="38">+YEAR(D770)</f>
        <v>2013</v>
      </c>
      <c r="D770" s="5">
        <v>41371</v>
      </c>
      <c r="E770" s="34">
        <v>209.46899999999999</v>
      </c>
      <c r="F770" s="2">
        <v>26.2</v>
      </c>
      <c r="G770" s="2">
        <v>-0.09</v>
      </c>
      <c r="H770" s="2">
        <v>579.76</v>
      </c>
      <c r="I770" s="2">
        <v>1279.43</v>
      </c>
      <c r="J770" s="2">
        <v>799.39120000000003</v>
      </c>
      <c r="K770" s="2">
        <v>7767.98</v>
      </c>
      <c r="L770" s="2">
        <v>13938.37</v>
      </c>
    </row>
    <row r="771" spans="1:12" x14ac:dyDescent="0.25">
      <c r="A771" s="2">
        <f t="shared" si="36"/>
        <v>8</v>
      </c>
      <c r="B771" s="2">
        <f t="shared" si="37"/>
        <v>4</v>
      </c>
      <c r="C771" s="2">
        <f t="shared" si="38"/>
        <v>2013</v>
      </c>
      <c r="D771" s="5">
        <v>41372</v>
      </c>
      <c r="E771" s="34">
        <v>207.5068</v>
      </c>
      <c r="F771" s="2">
        <v>25.96</v>
      </c>
      <c r="G771" s="2">
        <v>-0.24</v>
      </c>
      <c r="H771" s="2">
        <v>231.32</v>
      </c>
      <c r="I771" s="2">
        <v>2177.81</v>
      </c>
      <c r="J771" s="2">
        <v>799.39120000000003</v>
      </c>
      <c r="K771" s="2">
        <v>7767.98</v>
      </c>
      <c r="L771" s="2">
        <v>13887.37</v>
      </c>
    </row>
    <row r="772" spans="1:12" x14ac:dyDescent="0.25">
      <c r="A772" s="2">
        <f t="shared" si="36"/>
        <v>9</v>
      </c>
      <c r="B772" s="2">
        <f t="shared" si="37"/>
        <v>4</v>
      </c>
      <c r="C772" s="2">
        <f t="shared" si="38"/>
        <v>2013</v>
      </c>
      <c r="D772" s="5">
        <v>41373</v>
      </c>
      <c r="E772" s="34">
        <v>206.2516</v>
      </c>
      <c r="F772" s="2">
        <v>25.8</v>
      </c>
      <c r="G772" s="2">
        <v>-0.15</v>
      </c>
      <c r="H772" s="2">
        <v>447.72</v>
      </c>
      <c r="I772" s="2">
        <v>1685.91</v>
      </c>
      <c r="J772" s="2">
        <v>799.3913</v>
      </c>
      <c r="K772" s="2">
        <v>7767.97</v>
      </c>
      <c r="L772" s="2">
        <v>13946.03</v>
      </c>
    </row>
    <row r="773" spans="1:12" x14ac:dyDescent="0.25">
      <c r="A773" s="2">
        <f t="shared" si="36"/>
        <v>10</v>
      </c>
      <c r="B773" s="2">
        <f t="shared" si="37"/>
        <v>4</v>
      </c>
      <c r="C773" s="2">
        <f t="shared" si="38"/>
        <v>2013</v>
      </c>
      <c r="D773" s="5">
        <v>41374</v>
      </c>
      <c r="E773" s="34">
        <v>205.28149999999999</v>
      </c>
      <c r="F773" s="2">
        <v>25.68</v>
      </c>
      <c r="G773" s="2">
        <v>-0.12</v>
      </c>
      <c r="H773" s="2">
        <v>479.49</v>
      </c>
      <c r="I773" s="2">
        <v>1425.73</v>
      </c>
      <c r="J773" s="2">
        <v>799.39149999999995</v>
      </c>
      <c r="K773" s="2">
        <v>7767.96</v>
      </c>
      <c r="L773" s="2">
        <v>13887.63</v>
      </c>
    </row>
    <row r="774" spans="1:12" x14ac:dyDescent="0.25">
      <c r="A774" s="2">
        <f t="shared" si="36"/>
        <v>11</v>
      </c>
      <c r="B774" s="2">
        <f t="shared" si="37"/>
        <v>4</v>
      </c>
      <c r="C774" s="2">
        <f t="shared" si="38"/>
        <v>2013</v>
      </c>
      <c r="D774" s="5">
        <v>41375</v>
      </c>
      <c r="E774" s="34">
        <v>205.27600000000001</v>
      </c>
      <c r="F774" s="2">
        <v>25.68</v>
      </c>
      <c r="G774" s="2">
        <v>0</v>
      </c>
      <c r="H774" s="2">
        <v>967.06</v>
      </c>
      <c r="I774" s="2">
        <v>964.92</v>
      </c>
      <c r="J774" s="2">
        <v>799.3913</v>
      </c>
      <c r="K774" s="2">
        <v>7767.95</v>
      </c>
      <c r="L774" s="2">
        <v>13890.67</v>
      </c>
    </row>
    <row r="775" spans="1:12" x14ac:dyDescent="0.25">
      <c r="A775" s="2">
        <f t="shared" si="36"/>
        <v>12</v>
      </c>
      <c r="B775" s="2">
        <f t="shared" si="37"/>
        <v>4</v>
      </c>
      <c r="C775" s="2">
        <f t="shared" si="38"/>
        <v>2013</v>
      </c>
      <c r="D775" s="5">
        <v>41376</v>
      </c>
      <c r="E775" s="34">
        <v>205.14660000000001</v>
      </c>
      <c r="F775" s="2">
        <v>25.67</v>
      </c>
      <c r="G775" s="2">
        <v>-0.02</v>
      </c>
      <c r="H775" s="2">
        <v>881.42</v>
      </c>
      <c r="I775" s="2">
        <v>1045.72</v>
      </c>
      <c r="J775" s="2">
        <v>799.32230000000004</v>
      </c>
      <c r="K775" s="2">
        <v>7767.25</v>
      </c>
      <c r="L775" s="2">
        <v>14048.49</v>
      </c>
    </row>
    <row r="776" spans="1:12" x14ac:dyDescent="0.25">
      <c r="A776" s="2">
        <f t="shared" si="36"/>
        <v>13</v>
      </c>
      <c r="B776" s="2">
        <f t="shared" si="37"/>
        <v>4</v>
      </c>
      <c r="C776" s="2">
        <f t="shared" si="38"/>
        <v>2013</v>
      </c>
      <c r="D776" s="5">
        <v>41377</v>
      </c>
      <c r="E776" s="34">
        <v>206.4495</v>
      </c>
      <c r="F776" s="2">
        <v>25.83</v>
      </c>
      <c r="G776" s="2">
        <v>0.16</v>
      </c>
      <c r="H776" s="2">
        <v>1639.56</v>
      </c>
      <c r="I776" s="2">
        <v>337.28</v>
      </c>
      <c r="J776" s="2">
        <v>799.35699999999997</v>
      </c>
      <c r="K776" s="2">
        <v>7767.59</v>
      </c>
      <c r="L776" s="2">
        <v>13953.19</v>
      </c>
    </row>
    <row r="777" spans="1:12" x14ac:dyDescent="0.25">
      <c r="A777" s="2">
        <f t="shared" si="36"/>
        <v>14</v>
      </c>
      <c r="B777" s="2">
        <f t="shared" si="37"/>
        <v>4</v>
      </c>
      <c r="C777" s="2">
        <f t="shared" si="38"/>
        <v>2013</v>
      </c>
      <c r="D777" s="5">
        <v>41378</v>
      </c>
      <c r="E777" s="34">
        <v>208.5651</v>
      </c>
      <c r="F777" s="2">
        <v>26.09</v>
      </c>
      <c r="G777" s="2">
        <v>0.28000000000000003</v>
      </c>
      <c r="H777" s="2">
        <v>2483.37</v>
      </c>
      <c r="I777" s="2">
        <v>266.08</v>
      </c>
      <c r="J777" s="2">
        <v>799.37350000000004</v>
      </c>
      <c r="K777" s="2">
        <v>7767.75</v>
      </c>
      <c r="L777" s="2">
        <v>13953.52</v>
      </c>
    </row>
    <row r="778" spans="1:12" x14ac:dyDescent="0.25">
      <c r="A778" s="2">
        <f t="shared" si="36"/>
        <v>15</v>
      </c>
      <c r="B778" s="2">
        <f t="shared" si="37"/>
        <v>4</v>
      </c>
      <c r="C778" s="2">
        <f t="shared" si="38"/>
        <v>2013</v>
      </c>
      <c r="D778" s="5">
        <v>41379</v>
      </c>
      <c r="E778" s="34">
        <v>210.0643</v>
      </c>
      <c r="F778" s="2">
        <v>26.28</v>
      </c>
      <c r="G778" s="2">
        <v>0.19</v>
      </c>
      <c r="H778" s="2">
        <v>1766.29</v>
      </c>
      <c r="I778" s="2">
        <v>276.58</v>
      </c>
      <c r="J778" s="2">
        <v>799.3732</v>
      </c>
      <c r="K778" s="2">
        <v>7767.77</v>
      </c>
      <c r="L778" s="2">
        <v>14006.5</v>
      </c>
    </row>
    <row r="779" spans="1:12" x14ac:dyDescent="0.25">
      <c r="A779" s="2">
        <f t="shared" si="36"/>
        <v>16</v>
      </c>
      <c r="B779" s="2">
        <f t="shared" si="37"/>
        <v>4</v>
      </c>
      <c r="C779" s="2">
        <f t="shared" si="38"/>
        <v>2013</v>
      </c>
      <c r="D779" s="5">
        <v>41380</v>
      </c>
      <c r="E779" s="34">
        <v>211.8518</v>
      </c>
      <c r="F779" s="2">
        <v>26.5</v>
      </c>
      <c r="G779" s="2">
        <v>0.23</v>
      </c>
      <c r="H779" s="2">
        <v>2043.83</v>
      </c>
      <c r="I779" s="2">
        <v>195.6</v>
      </c>
      <c r="J779" s="2">
        <v>799.35410000000002</v>
      </c>
      <c r="K779" s="2">
        <v>7767.62</v>
      </c>
      <c r="L779" s="2">
        <v>14094.45</v>
      </c>
    </row>
    <row r="780" spans="1:12" x14ac:dyDescent="0.25">
      <c r="A780" s="2">
        <f t="shared" si="36"/>
        <v>17</v>
      </c>
      <c r="B780" s="2">
        <f t="shared" si="37"/>
        <v>4</v>
      </c>
      <c r="C780" s="2">
        <f t="shared" si="38"/>
        <v>2013</v>
      </c>
      <c r="D780" s="5">
        <v>41381</v>
      </c>
      <c r="E780" s="34">
        <v>213.97329999999999</v>
      </c>
      <c r="F780" s="2">
        <v>26.77</v>
      </c>
      <c r="G780" s="2">
        <v>0.27</v>
      </c>
      <c r="H780" s="2">
        <v>2330.58</v>
      </c>
      <c r="I780" s="2">
        <v>164.72</v>
      </c>
      <c r="J780" s="2">
        <v>799.42319999999995</v>
      </c>
      <c r="K780" s="2">
        <v>7768.35</v>
      </c>
      <c r="L780" s="2">
        <v>14134.22</v>
      </c>
    </row>
    <row r="781" spans="1:12" x14ac:dyDescent="0.25">
      <c r="A781" s="2">
        <f t="shared" si="36"/>
        <v>18</v>
      </c>
      <c r="B781" s="2">
        <f t="shared" si="37"/>
        <v>4</v>
      </c>
      <c r="C781" s="2">
        <f t="shared" si="38"/>
        <v>2013</v>
      </c>
      <c r="D781" s="5">
        <v>41382</v>
      </c>
      <c r="E781" s="34">
        <v>216.0874</v>
      </c>
      <c r="F781" s="2">
        <v>27.03</v>
      </c>
      <c r="G781" s="2">
        <v>0.27</v>
      </c>
      <c r="H781" s="2">
        <v>2270.13</v>
      </c>
      <c r="I781" s="2">
        <v>129.33000000000001</v>
      </c>
      <c r="J781" s="2">
        <v>799.32690000000002</v>
      </c>
      <c r="K781" s="2">
        <v>7767.42</v>
      </c>
      <c r="L781" s="2">
        <v>14132.22</v>
      </c>
    </row>
    <row r="782" spans="1:12" x14ac:dyDescent="0.25">
      <c r="A782" s="2">
        <f t="shared" si="36"/>
        <v>19</v>
      </c>
      <c r="B782" s="2">
        <f t="shared" si="37"/>
        <v>4</v>
      </c>
      <c r="C782" s="2">
        <f t="shared" si="38"/>
        <v>2013</v>
      </c>
      <c r="D782" s="5">
        <v>41383</v>
      </c>
      <c r="E782" s="34">
        <v>217.7955</v>
      </c>
      <c r="F782" s="2">
        <v>27.25</v>
      </c>
      <c r="G782" s="2">
        <v>0.22</v>
      </c>
      <c r="H782" s="2">
        <v>1930.03</v>
      </c>
      <c r="I782" s="2">
        <v>170.1</v>
      </c>
      <c r="J782" s="2">
        <v>799.35900000000004</v>
      </c>
      <c r="K782" s="2">
        <v>7767.76</v>
      </c>
      <c r="L782" s="2">
        <v>14132.88</v>
      </c>
    </row>
    <row r="783" spans="1:12" x14ac:dyDescent="0.25">
      <c r="A783" s="2">
        <f t="shared" si="36"/>
        <v>20</v>
      </c>
      <c r="B783" s="2">
        <f t="shared" si="37"/>
        <v>4</v>
      </c>
      <c r="C783" s="2">
        <f t="shared" si="38"/>
        <v>2013</v>
      </c>
      <c r="D783" s="5">
        <v>41384</v>
      </c>
      <c r="E783" s="34">
        <v>219.57939999999999</v>
      </c>
      <c r="F783" s="2">
        <v>27.47</v>
      </c>
      <c r="G783" s="2">
        <v>0.23</v>
      </c>
      <c r="H783" s="2">
        <v>1991.48</v>
      </c>
      <c r="I783" s="2">
        <v>186.89</v>
      </c>
      <c r="J783" s="2">
        <v>799.36400000000003</v>
      </c>
      <c r="K783" s="2">
        <v>7767.79</v>
      </c>
      <c r="L783" s="2">
        <v>14132.99</v>
      </c>
    </row>
    <row r="784" spans="1:12" x14ac:dyDescent="0.25">
      <c r="A784" s="2">
        <f t="shared" si="36"/>
        <v>21</v>
      </c>
      <c r="B784" s="2">
        <f t="shared" si="37"/>
        <v>4</v>
      </c>
      <c r="C784" s="2">
        <f t="shared" si="38"/>
        <v>2013</v>
      </c>
      <c r="D784" s="5">
        <v>41385</v>
      </c>
      <c r="E784" s="34">
        <v>221.36879999999999</v>
      </c>
      <c r="F784" s="2">
        <v>27.69</v>
      </c>
      <c r="G784" s="2">
        <v>0.22</v>
      </c>
      <c r="H784" s="2">
        <v>1912.28</v>
      </c>
      <c r="I784" s="2">
        <v>157.93</v>
      </c>
      <c r="J784" s="2">
        <v>799.35339999999997</v>
      </c>
      <c r="K784" s="2">
        <v>7767.68</v>
      </c>
      <c r="L784" s="2">
        <v>14132.77</v>
      </c>
    </row>
    <row r="785" spans="1:12" x14ac:dyDescent="0.25">
      <c r="A785" s="2">
        <f t="shared" si="36"/>
        <v>22</v>
      </c>
      <c r="B785" s="2">
        <f t="shared" si="37"/>
        <v>4</v>
      </c>
      <c r="C785" s="2">
        <f t="shared" si="38"/>
        <v>2013</v>
      </c>
      <c r="D785" s="5">
        <v>41386</v>
      </c>
      <c r="E785" s="34">
        <v>222.84719999999999</v>
      </c>
      <c r="F785" s="2">
        <v>27.88</v>
      </c>
      <c r="G785" s="2">
        <v>0.18</v>
      </c>
      <c r="H785" s="2">
        <v>1678.82</v>
      </c>
      <c r="I785" s="2">
        <v>224.48</v>
      </c>
      <c r="J785" s="2">
        <v>799.37339999999995</v>
      </c>
      <c r="K785" s="2">
        <v>7767.89</v>
      </c>
      <c r="L785" s="2">
        <v>14133.18</v>
      </c>
    </row>
    <row r="786" spans="1:12" x14ac:dyDescent="0.25">
      <c r="A786" s="2">
        <f t="shared" si="36"/>
        <v>23</v>
      </c>
      <c r="B786" s="2">
        <f t="shared" si="37"/>
        <v>4</v>
      </c>
      <c r="C786" s="2">
        <f t="shared" si="38"/>
        <v>2013</v>
      </c>
      <c r="D786" s="5">
        <v>41387</v>
      </c>
      <c r="E786" s="34">
        <v>224.59450000000001</v>
      </c>
      <c r="F786" s="2">
        <v>28.1</v>
      </c>
      <c r="G786" s="2">
        <v>0.21</v>
      </c>
      <c r="H786" s="2">
        <v>1967.15</v>
      </c>
      <c r="I786" s="2">
        <v>278.14999999999998</v>
      </c>
      <c r="J786" s="2">
        <v>799.38189999999997</v>
      </c>
      <c r="K786" s="2">
        <v>7767.97</v>
      </c>
      <c r="L786" s="2">
        <v>14133.36</v>
      </c>
    </row>
    <row r="787" spans="1:12" x14ac:dyDescent="0.25">
      <c r="A787" s="2">
        <f t="shared" si="36"/>
        <v>24</v>
      </c>
      <c r="B787" s="2">
        <f t="shared" si="37"/>
        <v>4</v>
      </c>
      <c r="C787" s="2">
        <f t="shared" si="38"/>
        <v>2013</v>
      </c>
      <c r="D787" s="5">
        <v>41388</v>
      </c>
      <c r="E787" s="34">
        <v>226.71449999999999</v>
      </c>
      <c r="F787" s="2">
        <v>28.36</v>
      </c>
      <c r="G787" s="2">
        <v>0.26</v>
      </c>
      <c r="H787" s="2">
        <v>2342.1999999999998</v>
      </c>
      <c r="I787" s="2">
        <v>232.59</v>
      </c>
      <c r="J787" s="2">
        <v>799.37689999999998</v>
      </c>
      <c r="K787" s="2">
        <v>7767.94</v>
      </c>
      <c r="L787" s="2">
        <v>14133.25</v>
      </c>
    </row>
    <row r="788" spans="1:12" x14ac:dyDescent="0.25">
      <c r="A788" s="2">
        <f t="shared" si="36"/>
        <v>25</v>
      </c>
      <c r="B788" s="2">
        <f t="shared" si="37"/>
        <v>4</v>
      </c>
      <c r="C788" s="2">
        <f t="shared" si="38"/>
        <v>2013</v>
      </c>
      <c r="D788" s="5">
        <v>41389</v>
      </c>
      <c r="E788" s="34">
        <v>228.97210000000001</v>
      </c>
      <c r="F788" s="2">
        <v>28.64</v>
      </c>
      <c r="G788" s="2">
        <v>0.28000000000000003</v>
      </c>
      <c r="H788" s="2">
        <v>2353.84</v>
      </c>
      <c r="I788" s="2">
        <v>129.01</v>
      </c>
      <c r="J788" s="2">
        <v>799.38149999999996</v>
      </c>
      <c r="K788" s="2">
        <v>7768.02</v>
      </c>
      <c r="L788" s="2">
        <v>14133.35</v>
      </c>
    </row>
    <row r="789" spans="1:12" x14ac:dyDescent="0.25">
      <c r="A789" s="2">
        <f t="shared" si="36"/>
        <v>26</v>
      </c>
      <c r="B789" s="2">
        <f t="shared" si="37"/>
        <v>4</v>
      </c>
      <c r="C789" s="2">
        <f t="shared" si="38"/>
        <v>2013</v>
      </c>
      <c r="D789" s="5">
        <v>41390</v>
      </c>
      <c r="E789" s="34">
        <v>231.38460000000001</v>
      </c>
      <c r="F789" s="2">
        <v>28.94</v>
      </c>
      <c r="G789" s="2">
        <v>0.3</v>
      </c>
      <c r="H789" s="2">
        <v>2550.15</v>
      </c>
      <c r="I789" s="2">
        <v>120.75</v>
      </c>
      <c r="J789" s="2">
        <v>799.39769999999999</v>
      </c>
      <c r="K789" s="2">
        <v>7768.24</v>
      </c>
      <c r="L789" s="2">
        <v>14133.69</v>
      </c>
    </row>
    <row r="790" spans="1:12" x14ac:dyDescent="0.25">
      <c r="A790" s="2">
        <f t="shared" si="36"/>
        <v>27</v>
      </c>
      <c r="B790" s="2">
        <f t="shared" si="37"/>
        <v>4</v>
      </c>
      <c r="C790" s="2">
        <f t="shared" si="38"/>
        <v>2013</v>
      </c>
      <c r="D790" s="5">
        <v>41391</v>
      </c>
      <c r="E790" s="34">
        <v>233.43440000000001</v>
      </c>
      <c r="F790" s="2">
        <v>29.2</v>
      </c>
      <c r="G790" s="2">
        <v>0.26</v>
      </c>
      <c r="H790" s="2">
        <v>2183.39</v>
      </c>
      <c r="I790" s="2">
        <v>129.06</v>
      </c>
      <c r="J790" s="2">
        <v>799.4085</v>
      </c>
      <c r="K790" s="2">
        <v>7768.39</v>
      </c>
      <c r="L790" s="2">
        <v>14100.21</v>
      </c>
    </row>
    <row r="791" spans="1:12" x14ac:dyDescent="0.25">
      <c r="A791" s="2">
        <f t="shared" si="36"/>
        <v>28</v>
      </c>
      <c r="B791" s="2">
        <f t="shared" si="37"/>
        <v>4</v>
      </c>
      <c r="C791" s="2">
        <f t="shared" si="38"/>
        <v>2013</v>
      </c>
      <c r="D791" s="5">
        <v>41392</v>
      </c>
      <c r="E791" s="34">
        <v>235.3853</v>
      </c>
      <c r="F791" s="2">
        <v>29.45</v>
      </c>
      <c r="G791" s="2">
        <v>0.24</v>
      </c>
      <c r="H791" s="2">
        <v>2111.21</v>
      </c>
      <c r="I791" s="2">
        <v>187.75</v>
      </c>
      <c r="J791" s="2">
        <v>799.39670000000001</v>
      </c>
      <c r="K791" s="2">
        <v>7768.3</v>
      </c>
      <c r="L791" s="2">
        <v>13964.85</v>
      </c>
    </row>
    <row r="792" spans="1:12" x14ac:dyDescent="0.25">
      <c r="A792" s="2">
        <f t="shared" si="36"/>
        <v>29</v>
      </c>
      <c r="B792" s="2">
        <f t="shared" si="37"/>
        <v>4</v>
      </c>
      <c r="C792" s="2">
        <f t="shared" si="38"/>
        <v>2013</v>
      </c>
      <c r="D792" s="5">
        <v>41393</v>
      </c>
      <c r="E792" s="34">
        <v>236.6335</v>
      </c>
      <c r="F792" s="2">
        <v>29.6</v>
      </c>
      <c r="G792" s="2">
        <v>0.14000000000000001</v>
      </c>
      <c r="H792" s="2">
        <v>1617.25</v>
      </c>
      <c r="I792" s="2">
        <v>476.58</v>
      </c>
      <c r="J792" s="2">
        <v>799.39160000000004</v>
      </c>
      <c r="K792" s="2">
        <v>7768.27</v>
      </c>
      <c r="L792" s="2">
        <v>14133.56</v>
      </c>
    </row>
    <row r="793" spans="1:12" x14ac:dyDescent="0.25">
      <c r="A793" s="2">
        <f t="shared" si="36"/>
        <v>30</v>
      </c>
      <c r="B793" s="2">
        <f t="shared" si="37"/>
        <v>4</v>
      </c>
      <c r="C793" s="2">
        <f t="shared" si="38"/>
        <v>2013</v>
      </c>
      <c r="D793" s="5">
        <v>41394</v>
      </c>
      <c r="E793" s="34">
        <v>239.0865</v>
      </c>
      <c r="F793" s="2">
        <v>29.91</v>
      </c>
      <c r="G793" s="2">
        <v>0.17</v>
      </c>
      <c r="H793" s="2">
        <v>1749.76</v>
      </c>
      <c r="I793" s="2">
        <v>386.26</v>
      </c>
      <c r="J793" s="2">
        <v>799.38369999999998</v>
      </c>
      <c r="K793" s="2">
        <v>7768.21</v>
      </c>
      <c r="L793" s="2">
        <v>14133.4</v>
      </c>
    </row>
    <row r="794" spans="1:12" x14ac:dyDescent="0.25">
      <c r="A794" s="2">
        <f t="shared" si="36"/>
        <v>1</v>
      </c>
      <c r="B794" s="2">
        <f t="shared" si="37"/>
        <v>5</v>
      </c>
      <c r="C794" s="2">
        <f t="shared" si="38"/>
        <v>2013</v>
      </c>
      <c r="D794" s="5">
        <v>41395</v>
      </c>
      <c r="E794" s="34">
        <v>242.90459999999999</v>
      </c>
      <c r="F794" s="2">
        <v>29.74</v>
      </c>
      <c r="G794" s="2">
        <v>0.28999999999999998</v>
      </c>
      <c r="H794" s="2">
        <v>2683.82</v>
      </c>
      <c r="I794" s="2">
        <v>316.35000000000002</v>
      </c>
      <c r="J794" s="2">
        <v>816.87070000000006</v>
      </c>
      <c r="K794" s="2">
        <v>8006.56</v>
      </c>
      <c r="L794" s="2">
        <v>14647.86</v>
      </c>
    </row>
    <row r="795" spans="1:12" x14ac:dyDescent="0.25">
      <c r="A795" s="2">
        <f t="shared" si="36"/>
        <v>2</v>
      </c>
      <c r="B795" s="2">
        <f t="shared" si="37"/>
        <v>5</v>
      </c>
      <c r="C795" s="2">
        <f t="shared" si="38"/>
        <v>2013</v>
      </c>
      <c r="D795" s="5">
        <v>41396</v>
      </c>
      <c r="E795" s="34">
        <v>244.83179999999999</v>
      </c>
      <c r="F795" s="2">
        <v>29.97</v>
      </c>
      <c r="G795" s="2">
        <v>0.24</v>
      </c>
      <c r="H795" s="2">
        <v>2306.8200000000002</v>
      </c>
      <c r="I795" s="2">
        <v>366.49</v>
      </c>
      <c r="J795" s="2">
        <v>816.86540000000002</v>
      </c>
      <c r="K795" s="2">
        <v>8006.48</v>
      </c>
      <c r="L795" s="2">
        <v>14687.47</v>
      </c>
    </row>
    <row r="796" spans="1:12" x14ac:dyDescent="0.25">
      <c r="A796" s="2">
        <f t="shared" si="36"/>
        <v>3</v>
      </c>
      <c r="B796" s="2">
        <f t="shared" si="37"/>
        <v>5</v>
      </c>
      <c r="C796" s="2">
        <f t="shared" si="38"/>
        <v>2013</v>
      </c>
      <c r="D796" s="5">
        <v>41397</v>
      </c>
      <c r="E796" s="34">
        <v>247.12110000000001</v>
      </c>
      <c r="F796" s="2">
        <v>30.25</v>
      </c>
      <c r="G796" s="2">
        <v>0.28000000000000003</v>
      </c>
      <c r="H796" s="2">
        <v>2669.44</v>
      </c>
      <c r="I796" s="2">
        <v>345.74</v>
      </c>
      <c r="J796" s="2">
        <v>816.86479999999995</v>
      </c>
      <c r="K796" s="2">
        <v>8006.45</v>
      </c>
      <c r="L796" s="2">
        <v>14635.77</v>
      </c>
    </row>
    <row r="797" spans="1:12" x14ac:dyDescent="0.25">
      <c r="A797" s="2">
        <f t="shared" si="36"/>
        <v>4</v>
      </c>
      <c r="B797" s="2">
        <f t="shared" si="37"/>
        <v>5</v>
      </c>
      <c r="C797" s="2">
        <f t="shared" si="38"/>
        <v>2013</v>
      </c>
      <c r="D797" s="5">
        <v>41398</v>
      </c>
      <c r="E797" s="34">
        <v>250.0076</v>
      </c>
      <c r="F797" s="2">
        <v>30.61</v>
      </c>
      <c r="G797" s="2">
        <v>0.36</v>
      </c>
      <c r="H797" s="2">
        <v>3023.67</v>
      </c>
      <c r="I797" s="2">
        <v>87.98</v>
      </c>
      <c r="J797" s="2">
        <v>816.87570000000005</v>
      </c>
      <c r="K797" s="2">
        <v>8006.54</v>
      </c>
      <c r="L797" s="2">
        <v>14609.35</v>
      </c>
    </row>
    <row r="798" spans="1:12" x14ac:dyDescent="0.25">
      <c r="A798" s="2">
        <f t="shared" si="36"/>
        <v>5</v>
      </c>
      <c r="B798" s="2">
        <f t="shared" si="37"/>
        <v>5</v>
      </c>
      <c r="C798" s="2">
        <f t="shared" si="38"/>
        <v>2013</v>
      </c>
      <c r="D798" s="5">
        <v>41399</v>
      </c>
      <c r="E798" s="34">
        <v>253.01859999999999</v>
      </c>
      <c r="F798" s="2">
        <v>30.97</v>
      </c>
      <c r="G798" s="2">
        <v>0.37</v>
      </c>
      <c r="H798" s="2">
        <v>3142.83</v>
      </c>
      <c r="I798" s="2">
        <v>83.43</v>
      </c>
      <c r="J798" s="2">
        <v>816.86199999999997</v>
      </c>
      <c r="K798" s="2">
        <v>8006.4</v>
      </c>
      <c r="L798" s="2">
        <v>14627.83</v>
      </c>
    </row>
    <row r="799" spans="1:12" x14ac:dyDescent="0.25">
      <c r="A799" s="2">
        <f t="shared" si="36"/>
        <v>6</v>
      </c>
      <c r="B799" s="2">
        <f t="shared" si="37"/>
        <v>5</v>
      </c>
      <c r="C799" s="2">
        <f t="shared" si="38"/>
        <v>2013</v>
      </c>
      <c r="D799" s="5">
        <v>41400</v>
      </c>
      <c r="E799" s="34">
        <v>255.7869</v>
      </c>
      <c r="F799" s="2">
        <v>31.31</v>
      </c>
      <c r="G799" s="2">
        <v>0.34</v>
      </c>
      <c r="H799" s="2">
        <v>2846.87</v>
      </c>
      <c r="I799" s="2">
        <v>80.63</v>
      </c>
      <c r="J799" s="2">
        <v>816.87530000000004</v>
      </c>
      <c r="K799" s="2">
        <v>8026.63</v>
      </c>
      <c r="L799" s="2">
        <v>14635.34</v>
      </c>
    </row>
    <row r="800" spans="1:12" x14ac:dyDescent="0.25">
      <c r="A800" s="2">
        <f t="shared" si="36"/>
        <v>7</v>
      </c>
      <c r="B800" s="2">
        <f t="shared" si="37"/>
        <v>5</v>
      </c>
      <c r="C800" s="2">
        <f t="shared" si="38"/>
        <v>2013</v>
      </c>
      <c r="D800" s="5">
        <v>41401</v>
      </c>
      <c r="E800" s="34">
        <v>258.55189999999999</v>
      </c>
      <c r="F800" s="2">
        <v>31.65</v>
      </c>
      <c r="G800" s="2">
        <v>0.34</v>
      </c>
      <c r="H800" s="2">
        <v>2888.13</v>
      </c>
      <c r="I800" s="2">
        <v>101.91</v>
      </c>
      <c r="J800" s="2">
        <v>816.90070000000003</v>
      </c>
      <c r="K800" s="2">
        <v>8026.88</v>
      </c>
      <c r="L800" s="2">
        <v>14688.2</v>
      </c>
    </row>
    <row r="801" spans="1:12" x14ac:dyDescent="0.25">
      <c r="A801" s="2">
        <f t="shared" si="36"/>
        <v>8</v>
      </c>
      <c r="B801" s="2">
        <f t="shared" si="37"/>
        <v>5</v>
      </c>
      <c r="C801" s="2">
        <f t="shared" si="38"/>
        <v>2013</v>
      </c>
      <c r="D801" s="5">
        <v>41402</v>
      </c>
      <c r="E801" s="34">
        <v>261.05939999999998</v>
      </c>
      <c r="F801" s="2">
        <v>31.96</v>
      </c>
      <c r="G801" s="2">
        <v>0.36</v>
      </c>
      <c r="H801" s="2">
        <v>2996.61</v>
      </c>
      <c r="I801" s="2">
        <v>78.709999999999994</v>
      </c>
      <c r="J801" s="2">
        <v>816.90880000000004</v>
      </c>
      <c r="K801" s="2">
        <v>8006.87</v>
      </c>
      <c r="L801" s="2">
        <v>14688.37</v>
      </c>
    </row>
    <row r="802" spans="1:12" x14ac:dyDescent="0.25">
      <c r="A802" s="2">
        <f t="shared" si="36"/>
        <v>9</v>
      </c>
      <c r="B802" s="2">
        <f t="shared" si="37"/>
        <v>5</v>
      </c>
      <c r="C802" s="2">
        <f t="shared" si="38"/>
        <v>2013</v>
      </c>
      <c r="D802" s="5">
        <v>41403</v>
      </c>
      <c r="E802" s="34">
        <v>264.12110000000001</v>
      </c>
      <c r="F802" s="2">
        <v>32.33</v>
      </c>
      <c r="G802" s="2">
        <v>0.38</v>
      </c>
      <c r="H802" s="2">
        <v>3152.88</v>
      </c>
      <c r="I802" s="2">
        <v>65.48</v>
      </c>
      <c r="J802" s="2">
        <v>816.86369999999999</v>
      </c>
      <c r="K802" s="2">
        <v>8008.81</v>
      </c>
      <c r="L802" s="2">
        <v>14687.43</v>
      </c>
    </row>
    <row r="803" spans="1:12" x14ac:dyDescent="0.25">
      <c r="A803" s="2">
        <f t="shared" si="36"/>
        <v>10</v>
      </c>
      <c r="B803" s="2">
        <f t="shared" si="37"/>
        <v>5</v>
      </c>
      <c r="C803" s="2">
        <f t="shared" si="38"/>
        <v>2013</v>
      </c>
      <c r="D803" s="5">
        <v>41404</v>
      </c>
      <c r="E803" s="34">
        <v>267.03859999999997</v>
      </c>
      <c r="F803" s="2">
        <v>32.69</v>
      </c>
      <c r="G803" s="2">
        <v>0.36</v>
      </c>
      <c r="H803" s="2">
        <v>2991.21</v>
      </c>
      <c r="I803" s="2">
        <v>54.36</v>
      </c>
      <c r="J803" s="2">
        <v>816.84230000000002</v>
      </c>
      <c r="K803" s="2">
        <v>8008.6</v>
      </c>
      <c r="L803" s="2">
        <v>14686.99</v>
      </c>
    </row>
    <row r="804" spans="1:12" x14ac:dyDescent="0.25">
      <c r="A804" s="2">
        <f t="shared" si="36"/>
        <v>11</v>
      </c>
      <c r="B804" s="2">
        <f t="shared" si="37"/>
        <v>5</v>
      </c>
      <c r="C804" s="2">
        <f t="shared" si="38"/>
        <v>2013</v>
      </c>
      <c r="D804" s="5">
        <v>41405</v>
      </c>
      <c r="E804" s="34">
        <v>269.99290000000002</v>
      </c>
      <c r="F804" s="2">
        <v>33.049999999999997</v>
      </c>
      <c r="G804" s="2">
        <v>0.36</v>
      </c>
      <c r="H804" s="2">
        <v>3005.62</v>
      </c>
      <c r="I804" s="2">
        <v>61.93</v>
      </c>
      <c r="J804" s="2">
        <v>816.85170000000005</v>
      </c>
      <c r="K804" s="2">
        <v>8008.69</v>
      </c>
      <c r="L804" s="2">
        <v>14687.19</v>
      </c>
    </row>
    <row r="805" spans="1:12" x14ac:dyDescent="0.25">
      <c r="A805" s="2">
        <f t="shared" si="36"/>
        <v>12</v>
      </c>
      <c r="B805" s="2">
        <f t="shared" si="37"/>
        <v>5</v>
      </c>
      <c r="C805" s="2">
        <f t="shared" si="38"/>
        <v>2013</v>
      </c>
      <c r="D805" s="5">
        <v>41406</v>
      </c>
      <c r="E805" s="34">
        <v>272.74700000000001</v>
      </c>
      <c r="F805" s="2">
        <v>33.39</v>
      </c>
      <c r="G805" s="2">
        <v>0.34</v>
      </c>
      <c r="H805" s="2">
        <v>2852.75</v>
      </c>
      <c r="I805" s="2">
        <v>92.38</v>
      </c>
      <c r="J805" s="2">
        <v>816.88080000000002</v>
      </c>
      <c r="K805" s="2">
        <v>8008.99</v>
      </c>
      <c r="L805" s="2">
        <v>14687.79</v>
      </c>
    </row>
    <row r="806" spans="1:12" x14ac:dyDescent="0.25">
      <c r="A806" s="2">
        <f t="shared" si="36"/>
        <v>13</v>
      </c>
      <c r="B806" s="2">
        <f t="shared" si="37"/>
        <v>5</v>
      </c>
      <c r="C806" s="2">
        <f t="shared" si="38"/>
        <v>2013</v>
      </c>
      <c r="D806" s="5">
        <v>41407</v>
      </c>
      <c r="E806" s="34">
        <v>275.15179999999998</v>
      </c>
      <c r="F806" s="2">
        <v>33.68</v>
      </c>
      <c r="G806" s="2">
        <v>0.24</v>
      </c>
      <c r="H806" s="2">
        <v>2402.5</v>
      </c>
      <c r="I806" s="2">
        <v>415.2</v>
      </c>
      <c r="J806" s="2">
        <v>816.86400000000003</v>
      </c>
      <c r="K806" s="2">
        <v>8008.82</v>
      </c>
      <c r="L806" s="2">
        <v>14687.44</v>
      </c>
    </row>
    <row r="807" spans="1:12" x14ac:dyDescent="0.25">
      <c r="A807" s="2">
        <f t="shared" si="36"/>
        <v>14</v>
      </c>
      <c r="B807" s="2">
        <f t="shared" si="37"/>
        <v>5</v>
      </c>
      <c r="C807" s="2">
        <f t="shared" si="38"/>
        <v>2013</v>
      </c>
      <c r="D807" s="5">
        <v>41408</v>
      </c>
      <c r="E807" s="34">
        <v>277.19069999999999</v>
      </c>
      <c r="F807" s="2">
        <v>33.93</v>
      </c>
      <c r="G807" s="2">
        <v>0.25</v>
      </c>
      <c r="H807" s="2">
        <v>2406.79</v>
      </c>
      <c r="I807" s="2">
        <v>389.06</v>
      </c>
      <c r="J807" s="2">
        <v>816.88369999999998</v>
      </c>
      <c r="K807" s="2">
        <v>8009.01</v>
      </c>
      <c r="L807" s="2">
        <v>14649.52</v>
      </c>
    </row>
    <row r="808" spans="1:12" x14ac:dyDescent="0.25">
      <c r="A808" s="2">
        <f t="shared" si="36"/>
        <v>15</v>
      </c>
      <c r="B808" s="2">
        <f t="shared" si="37"/>
        <v>5</v>
      </c>
      <c r="C808" s="2">
        <f t="shared" si="38"/>
        <v>2013</v>
      </c>
      <c r="D808" s="5">
        <v>41409</v>
      </c>
      <c r="E808" s="34">
        <v>279.4434</v>
      </c>
      <c r="F808" s="2">
        <v>34.21</v>
      </c>
      <c r="G808" s="2">
        <v>0.27</v>
      </c>
      <c r="H808" s="2">
        <v>2522.3000000000002</v>
      </c>
      <c r="I808" s="2">
        <v>305.91000000000003</v>
      </c>
      <c r="J808" s="2">
        <v>816.90729999999996</v>
      </c>
      <c r="K808" s="2">
        <v>8009.25</v>
      </c>
      <c r="L808" s="2">
        <v>14600.01</v>
      </c>
    </row>
    <row r="809" spans="1:12" x14ac:dyDescent="0.25">
      <c r="A809" s="2">
        <f t="shared" si="36"/>
        <v>16</v>
      </c>
      <c r="B809" s="2">
        <f t="shared" si="37"/>
        <v>5</v>
      </c>
      <c r="C809" s="2">
        <f t="shared" si="38"/>
        <v>2013</v>
      </c>
      <c r="D809" s="5">
        <v>41410</v>
      </c>
      <c r="E809" s="34">
        <v>281.5505</v>
      </c>
      <c r="F809" s="2">
        <v>34.46</v>
      </c>
      <c r="G809" s="2">
        <v>0.26</v>
      </c>
      <c r="H809" s="2">
        <v>2369.04</v>
      </c>
      <c r="I809" s="2">
        <v>260.02999999999997</v>
      </c>
      <c r="J809" s="2">
        <v>816.93449999999996</v>
      </c>
      <c r="K809" s="2">
        <v>8009.53</v>
      </c>
      <c r="L809" s="2">
        <v>14520.57</v>
      </c>
    </row>
    <row r="810" spans="1:12" x14ac:dyDescent="0.25">
      <c r="A810" s="2">
        <f t="shared" si="36"/>
        <v>17</v>
      </c>
      <c r="B810" s="2">
        <f t="shared" si="37"/>
        <v>5</v>
      </c>
      <c r="C810" s="2">
        <f t="shared" si="38"/>
        <v>2013</v>
      </c>
      <c r="D810" s="5">
        <v>41411</v>
      </c>
      <c r="E810" s="34">
        <v>283.70600000000002</v>
      </c>
      <c r="F810" s="2">
        <v>34.729999999999997</v>
      </c>
      <c r="G810" s="2">
        <v>0.27</v>
      </c>
      <c r="H810" s="2">
        <v>2446.8200000000002</v>
      </c>
      <c r="I810" s="2">
        <v>243.21</v>
      </c>
      <c r="J810" s="2">
        <v>816.89290000000005</v>
      </c>
      <c r="K810" s="2">
        <v>8009.11</v>
      </c>
      <c r="L810" s="2">
        <v>14479.71</v>
      </c>
    </row>
    <row r="811" spans="1:12" x14ac:dyDescent="0.25">
      <c r="A811" s="2">
        <f t="shared" si="36"/>
        <v>18</v>
      </c>
      <c r="B811" s="2">
        <f t="shared" si="37"/>
        <v>5</v>
      </c>
      <c r="C811" s="2">
        <f t="shared" si="38"/>
        <v>2013</v>
      </c>
      <c r="D811" s="5">
        <v>41412</v>
      </c>
      <c r="E811" s="34">
        <v>286.67649999999998</v>
      </c>
      <c r="F811" s="2">
        <v>35.090000000000003</v>
      </c>
      <c r="G811" s="2">
        <v>0.36</v>
      </c>
      <c r="H811" s="2">
        <v>3059</v>
      </c>
      <c r="I811" s="2">
        <v>77.87</v>
      </c>
      <c r="J811" s="2">
        <v>816.90329999999994</v>
      </c>
      <c r="K811" s="2">
        <v>7919.85</v>
      </c>
      <c r="L811" s="2">
        <v>14477.13</v>
      </c>
    </row>
    <row r="812" spans="1:12" x14ac:dyDescent="0.25">
      <c r="A812" s="2">
        <f t="shared" si="36"/>
        <v>19</v>
      </c>
      <c r="B812" s="2">
        <f t="shared" si="37"/>
        <v>5</v>
      </c>
      <c r="C812" s="2">
        <f t="shared" si="38"/>
        <v>2013</v>
      </c>
      <c r="D812" s="5">
        <v>41413</v>
      </c>
      <c r="E812" s="34">
        <v>289.6472</v>
      </c>
      <c r="F812" s="2">
        <v>35.46</v>
      </c>
      <c r="G812" s="2">
        <v>0.37</v>
      </c>
      <c r="H812" s="2">
        <v>3063.53</v>
      </c>
      <c r="I812" s="2">
        <v>48.06</v>
      </c>
      <c r="J812" s="2">
        <v>816.82299999999998</v>
      </c>
      <c r="K812" s="2">
        <v>8008.4</v>
      </c>
      <c r="L812" s="2">
        <v>14529.79</v>
      </c>
    </row>
    <row r="813" spans="1:12" x14ac:dyDescent="0.25">
      <c r="A813" s="2">
        <f t="shared" si="36"/>
        <v>20</v>
      </c>
      <c r="B813" s="2">
        <f t="shared" si="37"/>
        <v>5</v>
      </c>
      <c r="C813" s="2">
        <f t="shared" si="38"/>
        <v>2013</v>
      </c>
      <c r="D813" s="5">
        <v>41414</v>
      </c>
      <c r="E813" s="34">
        <v>292.23700000000002</v>
      </c>
      <c r="F813" s="2">
        <v>35.78</v>
      </c>
      <c r="G813" s="2">
        <v>0.32</v>
      </c>
      <c r="H813" s="2">
        <v>2754.78</v>
      </c>
      <c r="I813" s="2">
        <v>110.22</v>
      </c>
      <c r="J813" s="2">
        <v>816.71379999999999</v>
      </c>
      <c r="K813" s="2">
        <v>8007.29</v>
      </c>
      <c r="L813" s="2">
        <v>14579.74</v>
      </c>
    </row>
    <row r="814" spans="1:12" x14ac:dyDescent="0.25">
      <c r="A814" s="2">
        <f t="shared" si="36"/>
        <v>21</v>
      </c>
      <c r="B814" s="2">
        <f t="shared" si="37"/>
        <v>5</v>
      </c>
      <c r="C814" s="2">
        <f t="shared" si="38"/>
        <v>2013</v>
      </c>
      <c r="D814" s="5">
        <v>41415</v>
      </c>
      <c r="E814" s="34">
        <v>294.55380000000002</v>
      </c>
      <c r="F814" s="2">
        <v>36.07</v>
      </c>
      <c r="G814" s="2">
        <v>0.28000000000000003</v>
      </c>
      <c r="H814" s="2">
        <v>2505.71</v>
      </c>
      <c r="I814" s="2">
        <v>180.73</v>
      </c>
      <c r="J814" s="2">
        <v>816.68079999999998</v>
      </c>
      <c r="K814" s="2">
        <v>8006.96</v>
      </c>
      <c r="L814" s="2">
        <v>14623.3</v>
      </c>
    </row>
    <row r="815" spans="1:12" x14ac:dyDescent="0.25">
      <c r="A815" s="2">
        <f t="shared" si="36"/>
        <v>22</v>
      </c>
      <c r="B815" s="2">
        <f t="shared" si="37"/>
        <v>5</v>
      </c>
      <c r="C815" s="2">
        <f t="shared" si="38"/>
        <v>2013</v>
      </c>
      <c r="D815" s="5">
        <v>41416</v>
      </c>
      <c r="E815" s="34">
        <v>296.63159999999999</v>
      </c>
      <c r="F815" s="2">
        <v>36.32</v>
      </c>
      <c r="G815" s="2">
        <v>0.25</v>
      </c>
      <c r="H815" s="2">
        <v>2392.73</v>
      </c>
      <c r="I815" s="2">
        <v>325.49</v>
      </c>
      <c r="J815" s="2">
        <v>816.68340000000001</v>
      </c>
      <c r="K815" s="2">
        <v>8006.99</v>
      </c>
      <c r="L815" s="2">
        <v>14640.35</v>
      </c>
    </row>
    <row r="816" spans="1:12" x14ac:dyDescent="0.25">
      <c r="A816" s="2">
        <f t="shared" si="36"/>
        <v>23</v>
      </c>
      <c r="B816" s="2">
        <f t="shared" si="37"/>
        <v>5</v>
      </c>
      <c r="C816" s="2">
        <f t="shared" si="38"/>
        <v>2013</v>
      </c>
      <c r="D816" s="5">
        <v>41417</v>
      </c>
      <c r="E816" s="34">
        <v>297.82479999999998</v>
      </c>
      <c r="F816" s="2">
        <v>36.47</v>
      </c>
      <c r="G816" s="2">
        <v>0.15</v>
      </c>
      <c r="H816" s="2">
        <v>1826.49</v>
      </c>
      <c r="I816" s="2">
        <v>619.48</v>
      </c>
      <c r="J816" s="2">
        <v>816.68230000000005</v>
      </c>
      <c r="K816" s="2">
        <v>8006.97</v>
      </c>
      <c r="L816" s="2">
        <v>14683.66</v>
      </c>
    </row>
    <row r="817" spans="1:12" x14ac:dyDescent="0.25">
      <c r="A817" s="2">
        <f t="shared" si="36"/>
        <v>24</v>
      </c>
      <c r="B817" s="2">
        <f t="shared" si="37"/>
        <v>5</v>
      </c>
      <c r="C817" s="2">
        <f t="shared" si="38"/>
        <v>2013</v>
      </c>
      <c r="D817" s="5">
        <v>41418</v>
      </c>
      <c r="E817" s="34">
        <v>298.69830000000002</v>
      </c>
      <c r="F817" s="2">
        <v>36.57</v>
      </c>
      <c r="G817" s="2">
        <v>0.1</v>
      </c>
      <c r="H817" s="2">
        <v>1549.04</v>
      </c>
      <c r="I817" s="2">
        <v>692.71</v>
      </c>
      <c r="J817" s="2">
        <v>816.68060000000003</v>
      </c>
      <c r="K817" s="2">
        <v>8006.92</v>
      </c>
      <c r="L817" s="2">
        <v>14640.3</v>
      </c>
    </row>
    <row r="818" spans="1:12" x14ac:dyDescent="0.25">
      <c r="A818" s="2">
        <f t="shared" si="36"/>
        <v>25</v>
      </c>
      <c r="B818" s="2">
        <f t="shared" si="37"/>
        <v>5</v>
      </c>
      <c r="C818" s="2">
        <f t="shared" si="38"/>
        <v>2013</v>
      </c>
      <c r="D818" s="5">
        <v>41419</v>
      </c>
      <c r="E818" s="34">
        <v>300.6463</v>
      </c>
      <c r="F818" s="2">
        <v>36.81</v>
      </c>
      <c r="G818" s="2">
        <v>0.24</v>
      </c>
      <c r="H818" s="2">
        <v>2099.6999999999998</v>
      </c>
      <c r="I818" s="2">
        <v>135.24</v>
      </c>
      <c r="J818" s="2">
        <v>816.67970000000003</v>
      </c>
      <c r="K818" s="2">
        <v>8006.86</v>
      </c>
      <c r="L818" s="2">
        <v>14610.28</v>
      </c>
    </row>
    <row r="819" spans="1:12" x14ac:dyDescent="0.25">
      <c r="A819" s="2">
        <f t="shared" si="36"/>
        <v>26</v>
      </c>
      <c r="B819" s="2">
        <f t="shared" si="37"/>
        <v>5</v>
      </c>
      <c r="C819" s="2">
        <f t="shared" si="38"/>
        <v>2013</v>
      </c>
      <c r="D819" s="5">
        <v>41420</v>
      </c>
      <c r="E819" s="34">
        <v>302.65410000000003</v>
      </c>
      <c r="F819" s="2">
        <v>37.06</v>
      </c>
      <c r="G819" s="2">
        <v>0.25</v>
      </c>
      <c r="H819" s="2">
        <v>2198.83</v>
      </c>
      <c r="I819" s="2">
        <v>177.87</v>
      </c>
      <c r="J819" s="2">
        <v>816.678</v>
      </c>
      <c r="K819" s="2">
        <v>8006.8</v>
      </c>
      <c r="L819" s="2">
        <v>14640.24</v>
      </c>
    </row>
    <row r="820" spans="1:12" x14ac:dyDescent="0.25">
      <c r="A820" s="2">
        <f t="shared" si="36"/>
        <v>27</v>
      </c>
      <c r="B820" s="2">
        <f t="shared" si="37"/>
        <v>5</v>
      </c>
      <c r="C820" s="2">
        <f t="shared" si="38"/>
        <v>2013</v>
      </c>
      <c r="D820" s="5">
        <v>41421</v>
      </c>
      <c r="E820" s="34">
        <v>304.5548</v>
      </c>
      <c r="F820" s="2">
        <v>37.29</v>
      </c>
      <c r="G820" s="2">
        <v>0.22</v>
      </c>
      <c r="H820" s="2">
        <v>2059.88</v>
      </c>
      <c r="I820" s="2">
        <v>274.72000000000003</v>
      </c>
      <c r="J820" s="2">
        <v>816.82349999999997</v>
      </c>
      <c r="K820" s="2">
        <v>8008.23</v>
      </c>
      <c r="L820" s="2">
        <v>14673.27</v>
      </c>
    </row>
    <row r="821" spans="1:12" x14ac:dyDescent="0.25">
      <c r="A821" s="2">
        <f t="shared" si="36"/>
        <v>28</v>
      </c>
      <c r="B821" s="2">
        <f t="shared" si="37"/>
        <v>5</v>
      </c>
      <c r="C821" s="2">
        <f t="shared" si="38"/>
        <v>2013</v>
      </c>
      <c r="D821" s="5">
        <v>41422</v>
      </c>
      <c r="E821" s="34">
        <v>306.43270000000001</v>
      </c>
      <c r="F821" s="2">
        <v>37.520000000000003</v>
      </c>
      <c r="G821" s="2">
        <v>0.23</v>
      </c>
      <c r="H821" s="2">
        <v>1991.7</v>
      </c>
      <c r="I821" s="2">
        <v>140.75</v>
      </c>
      <c r="J821" s="2">
        <v>816.82560000000001</v>
      </c>
      <c r="K821" s="2">
        <v>8008.21</v>
      </c>
      <c r="L821" s="2">
        <v>14686.64</v>
      </c>
    </row>
    <row r="822" spans="1:12" x14ac:dyDescent="0.25">
      <c r="A822" s="2">
        <f t="shared" si="36"/>
        <v>29</v>
      </c>
      <c r="B822" s="2">
        <f t="shared" si="37"/>
        <v>5</v>
      </c>
      <c r="C822" s="2">
        <f t="shared" si="38"/>
        <v>2013</v>
      </c>
      <c r="D822" s="5">
        <v>41423</v>
      </c>
      <c r="E822" s="34">
        <v>308.2439</v>
      </c>
      <c r="F822" s="2">
        <v>37.74</v>
      </c>
      <c r="G822" s="2">
        <v>0.22</v>
      </c>
      <c r="H822" s="2">
        <v>2041.84</v>
      </c>
      <c r="I822" s="2">
        <v>246.08</v>
      </c>
      <c r="J822" s="2">
        <v>816.8492</v>
      </c>
      <c r="K822" s="2">
        <v>8008.45</v>
      </c>
      <c r="L822" s="2">
        <v>14677.8</v>
      </c>
    </row>
    <row r="823" spans="1:12" x14ac:dyDescent="0.25">
      <c r="A823" s="2">
        <f t="shared" si="36"/>
        <v>30</v>
      </c>
      <c r="B823" s="2">
        <f t="shared" si="37"/>
        <v>5</v>
      </c>
      <c r="C823" s="2">
        <f t="shared" si="38"/>
        <v>2013</v>
      </c>
      <c r="D823" s="5">
        <v>41424</v>
      </c>
      <c r="E823" s="34">
        <v>310.29989999999998</v>
      </c>
      <c r="F823" s="2">
        <v>37.99</v>
      </c>
      <c r="G823" s="2">
        <v>0.26</v>
      </c>
      <c r="H823" s="2">
        <v>2261.9499999999998</v>
      </c>
      <c r="I823" s="2">
        <v>171.69</v>
      </c>
      <c r="J823" s="2">
        <v>816.82150000000001</v>
      </c>
      <c r="K823" s="2">
        <v>8008.18</v>
      </c>
      <c r="L823" s="2">
        <v>14634.22</v>
      </c>
    </row>
    <row r="824" spans="1:12" x14ac:dyDescent="0.25">
      <c r="A824" s="2">
        <f t="shared" si="36"/>
        <v>31</v>
      </c>
      <c r="B824" s="2">
        <f t="shared" si="37"/>
        <v>5</v>
      </c>
      <c r="C824" s="2">
        <f t="shared" si="38"/>
        <v>2013</v>
      </c>
      <c r="D824" s="5">
        <v>41425</v>
      </c>
      <c r="E824" s="34">
        <v>312.6053</v>
      </c>
      <c r="F824" s="2">
        <v>38.270000000000003</v>
      </c>
      <c r="G824" s="2">
        <v>0.28000000000000003</v>
      </c>
      <c r="H824" s="2">
        <v>2416.67</v>
      </c>
      <c r="I824" s="2">
        <v>104.19</v>
      </c>
      <c r="J824" s="2">
        <v>816.84879999999998</v>
      </c>
      <c r="K824" s="2">
        <v>8008.48</v>
      </c>
      <c r="L824" s="2">
        <v>14626.79</v>
      </c>
    </row>
    <row r="825" spans="1:12" x14ac:dyDescent="0.25">
      <c r="A825" s="2">
        <f t="shared" si="36"/>
        <v>1</v>
      </c>
      <c r="B825" s="2">
        <f t="shared" si="37"/>
        <v>6</v>
      </c>
      <c r="C825" s="2">
        <f t="shared" si="38"/>
        <v>2013</v>
      </c>
      <c r="D825" s="5">
        <v>41426</v>
      </c>
      <c r="E825" s="34">
        <v>315.54579999999999</v>
      </c>
      <c r="F825" s="2">
        <v>38.630000000000003</v>
      </c>
      <c r="G825" s="2">
        <v>0.36</v>
      </c>
      <c r="H825" s="2">
        <v>3037.75</v>
      </c>
      <c r="I825" s="2">
        <v>62.96</v>
      </c>
      <c r="J825" s="2">
        <v>816.85609999999997</v>
      </c>
      <c r="K825" s="2">
        <v>8008.61</v>
      </c>
      <c r="L825" s="2">
        <v>14626.94</v>
      </c>
    </row>
    <row r="826" spans="1:12" x14ac:dyDescent="0.25">
      <c r="A826" s="2">
        <f t="shared" si="36"/>
        <v>2</v>
      </c>
      <c r="B826" s="2">
        <f t="shared" si="37"/>
        <v>6</v>
      </c>
      <c r="C826" s="2">
        <f t="shared" si="38"/>
        <v>2013</v>
      </c>
      <c r="D826" s="5">
        <v>41427</v>
      </c>
      <c r="E826" s="34">
        <v>318.43020000000001</v>
      </c>
      <c r="F826" s="2">
        <v>38.979999999999997</v>
      </c>
      <c r="G826" s="2">
        <v>0.36</v>
      </c>
      <c r="H826" s="2">
        <v>3031.37</v>
      </c>
      <c r="I826" s="2">
        <v>120.15</v>
      </c>
      <c r="J826" s="2">
        <v>816.82550000000003</v>
      </c>
      <c r="K826" s="2">
        <v>8008.37</v>
      </c>
      <c r="L826" s="2">
        <v>14639.31</v>
      </c>
    </row>
    <row r="827" spans="1:12" x14ac:dyDescent="0.25">
      <c r="A827" s="2">
        <f t="shared" si="36"/>
        <v>3</v>
      </c>
      <c r="B827" s="2">
        <f t="shared" si="37"/>
        <v>6</v>
      </c>
      <c r="C827" s="2">
        <f t="shared" si="38"/>
        <v>2013</v>
      </c>
      <c r="D827" s="5">
        <v>41428</v>
      </c>
      <c r="E827" s="34">
        <v>320.38369999999998</v>
      </c>
      <c r="F827" s="2">
        <v>39.22</v>
      </c>
      <c r="G827" s="2">
        <v>0.24</v>
      </c>
      <c r="H827" s="2">
        <v>2266.1799999999998</v>
      </c>
      <c r="I827" s="2">
        <v>302.27999999999997</v>
      </c>
      <c r="J827" s="2">
        <v>816.81780000000003</v>
      </c>
      <c r="K827" s="2">
        <v>8008.34</v>
      </c>
      <c r="L827" s="2">
        <v>14656.48</v>
      </c>
    </row>
    <row r="828" spans="1:12" x14ac:dyDescent="0.25">
      <c r="A828" s="2">
        <f t="shared" si="36"/>
        <v>4</v>
      </c>
      <c r="B828" s="2">
        <f t="shared" si="37"/>
        <v>6</v>
      </c>
      <c r="C828" s="2">
        <f t="shared" si="38"/>
        <v>2013</v>
      </c>
      <c r="D828" s="5">
        <v>41429</v>
      </c>
      <c r="E828" s="34">
        <v>322.83210000000003</v>
      </c>
      <c r="F828" s="2">
        <v>39.520000000000003</v>
      </c>
      <c r="G828" s="2">
        <v>0.3</v>
      </c>
      <c r="H828" s="2">
        <v>2671.61</v>
      </c>
      <c r="I828" s="2">
        <v>260.7</v>
      </c>
      <c r="J828" s="2">
        <v>816.90009999999995</v>
      </c>
      <c r="K828" s="2">
        <v>8009.21</v>
      </c>
      <c r="L828" s="2">
        <v>14658.19</v>
      </c>
    </row>
    <row r="829" spans="1:12" x14ac:dyDescent="0.25">
      <c r="A829" s="2">
        <f t="shared" si="36"/>
        <v>5</v>
      </c>
      <c r="B829" s="2">
        <f t="shared" si="37"/>
        <v>6</v>
      </c>
      <c r="C829" s="2">
        <f t="shared" si="38"/>
        <v>2013</v>
      </c>
      <c r="D829" s="5">
        <v>41430</v>
      </c>
      <c r="E829" s="34">
        <v>325.44369999999998</v>
      </c>
      <c r="F829" s="2">
        <v>39.840000000000003</v>
      </c>
      <c r="G829" s="2">
        <v>0.32</v>
      </c>
      <c r="H829" s="2">
        <v>2770.85</v>
      </c>
      <c r="I829" s="2">
        <v>119.53</v>
      </c>
      <c r="J829" s="2">
        <v>816.82320000000004</v>
      </c>
      <c r="K829" s="2">
        <v>8008.51</v>
      </c>
      <c r="L829" s="2">
        <v>14630.26</v>
      </c>
    </row>
    <row r="830" spans="1:12" x14ac:dyDescent="0.25">
      <c r="A830" s="2">
        <f t="shared" si="36"/>
        <v>6</v>
      </c>
      <c r="B830" s="2">
        <f t="shared" si="37"/>
        <v>6</v>
      </c>
      <c r="C830" s="2">
        <f t="shared" si="38"/>
        <v>2013</v>
      </c>
      <c r="D830" s="5">
        <v>41431</v>
      </c>
      <c r="E830" s="34">
        <v>328.41239999999999</v>
      </c>
      <c r="F830" s="2">
        <v>40.21</v>
      </c>
      <c r="G830" s="2">
        <v>0.36</v>
      </c>
      <c r="H830" s="2">
        <v>3049.88</v>
      </c>
      <c r="I830" s="2">
        <v>74.45</v>
      </c>
      <c r="J830" s="2">
        <v>816.81910000000005</v>
      </c>
      <c r="K830" s="2">
        <v>8008.56</v>
      </c>
      <c r="L830" s="2">
        <v>14622.17</v>
      </c>
    </row>
    <row r="831" spans="1:12" x14ac:dyDescent="0.25">
      <c r="A831" s="2">
        <f t="shared" si="36"/>
        <v>7</v>
      </c>
      <c r="B831" s="2">
        <f t="shared" si="37"/>
        <v>6</v>
      </c>
      <c r="C831" s="2">
        <f t="shared" si="38"/>
        <v>2013</v>
      </c>
      <c r="D831" s="5">
        <v>41432</v>
      </c>
      <c r="E831" s="34">
        <v>331.84649999999999</v>
      </c>
      <c r="F831" s="2">
        <v>40.630000000000003</v>
      </c>
      <c r="G831" s="2">
        <v>0.42</v>
      </c>
      <c r="H831" s="2">
        <v>3474.9</v>
      </c>
      <c r="I831" s="2">
        <v>44.04</v>
      </c>
      <c r="J831" s="2">
        <v>816.8175</v>
      </c>
      <c r="K831" s="2">
        <v>8008.63</v>
      </c>
      <c r="L831" s="2">
        <v>14613.14</v>
      </c>
    </row>
    <row r="832" spans="1:12" x14ac:dyDescent="0.25">
      <c r="A832" s="2">
        <f t="shared" si="36"/>
        <v>8</v>
      </c>
      <c r="B832" s="2">
        <f t="shared" si="37"/>
        <v>6</v>
      </c>
      <c r="C832" s="2">
        <f t="shared" si="38"/>
        <v>2013</v>
      </c>
      <c r="D832" s="5">
        <v>41433</v>
      </c>
      <c r="E832" s="34">
        <v>335.67840000000001</v>
      </c>
      <c r="F832" s="2">
        <v>41.09</v>
      </c>
      <c r="G832" s="2">
        <v>0.47</v>
      </c>
      <c r="H832" s="2">
        <v>3861.25</v>
      </c>
      <c r="I832" s="2">
        <v>23.89</v>
      </c>
      <c r="J832" s="2">
        <v>816.86800000000005</v>
      </c>
      <c r="K832" s="2">
        <v>8009.26</v>
      </c>
      <c r="L832" s="2">
        <v>14640.19</v>
      </c>
    </row>
    <row r="833" spans="1:12" x14ac:dyDescent="0.25">
      <c r="A833" s="2">
        <f t="shared" si="36"/>
        <v>9</v>
      </c>
      <c r="B833" s="2">
        <f t="shared" si="37"/>
        <v>6</v>
      </c>
      <c r="C833" s="2">
        <f t="shared" si="38"/>
        <v>2013</v>
      </c>
      <c r="D833" s="5">
        <v>41434</v>
      </c>
      <c r="E833" s="34">
        <v>339.29969999999997</v>
      </c>
      <c r="F833" s="2">
        <v>41.54</v>
      </c>
      <c r="G833" s="2">
        <v>0.45</v>
      </c>
      <c r="H833" s="2">
        <v>3719.14</v>
      </c>
      <c r="I833" s="2">
        <v>63.79</v>
      </c>
      <c r="J833" s="2">
        <v>816.84010000000001</v>
      </c>
      <c r="K833" s="2">
        <v>8009.09</v>
      </c>
      <c r="L833" s="2">
        <v>14613.61</v>
      </c>
    </row>
    <row r="834" spans="1:12" x14ac:dyDescent="0.25">
      <c r="A834" s="2">
        <f t="shared" ref="A834:A897" si="39">+DAY(D834)</f>
        <v>10</v>
      </c>
      <c r="B834" s="2">
        <f t="shared" ref="B834:B897" si="40">+MONTH(D834)</f>
        <v>6</v>
      </c>
      <c r="C834" s="2">
        <f t="shared" ref="C834:C897" si="41">+YEAR(D834)</f>
        <v>2013</v>
      </c>
      <c r="D834" s="5">
        <v>41435</v>
      </c>
      <c r="E834" s="34">
        <v>342.30430000000001</v>
      </c>
      <c r="F834" s="2">
        <v>41.9</v>
      </c>
      <c r="G834" s="2">
        <v>0.37</v>
      </c>
      <c r="H834" s="2">
        <v>3119.39</v>
      </c>
      <c r="I834" s="2">
        <v>129.74</v>
      </c>
      <c r="J834" s="2">
        <v>816.86860000000001</v>
      </c>
      <c r="K834" s="2">
        <v>8009.48</v>
      </c>
      <c r="L834" s="2">
        <v>14680.04</v>
      </c>
    </row>
    <row r="835" spans="1:12" x14ac:dyDescent="0.25">
      <c r="A835" s="2">
        <f t="shared" si="39"/>
        <v>11</v>
      </c>
      <c r="B835" s="2">
        <f t="shared" si="40"/>
        <v>6</v>
      </c>
      <c r="C835" s="2">
        <f t="shared" si="41"/>
        <v>2013</v>
      </c>
      <c r="D835" s="5">
        <v>41436</v>
      </c>
      <c r="E835" s="34">
        <v>345.36509999999998</v>
      </c>
      <c r="F835" s="2">
        <v>42.28</v>
      </c>
      <c r="G835" s="2">
        <v>0.37</v>
      </c>
      <c r="H835" s="2">
        <v>3167.13</v>
      </c>
      <c r="I835" s="2">
        <v>113.02</v>
      </c>
      <c r="J835" s="2">
        <v>816.91139999999996</v>
      </c>
      <c r="K835" s="2">
        <v>8010</v>
      </c>
      <c r="L835" s="2">
        <v>14645.09</v>
      </c>
    </row>
    <row r="836" spans="1:12" x14ac:dyDescent="0.25">
      <c r="A836" s="2">
        <f t="shared" si="39"/>
        <v>12</v>
      </c>
      <c r="B836" s="2">
        <f t="shared" si="40"/>
        <v>6</v>
      </c>
      <c r="C836" s="2">
        <f t="shared" si="41"/>
        <v>2013</v>
      </c>
      <c r="D836" s="5">
        <v>41437</v>
      </c>
      <c r="E836" s="34">
        <v>348.322</v>
      </c>
      <c r="F836" s="2">
        <v>42.64</v>
      </c>
      <c r="G836" s="2">
        <v>0.36</v>
      </c>
      <c r="H836" s="2">
        <v>3020.08</v>
      </c>
      <c r="I836" s="2">
        <v>77.31</v>
      </c>
      <c r="J836" s="2">
        <v>816.90620000000001</v>
      </c>
      <c r="K836" s="2">
        <v>8010.05</v>
      </c>
      <c r="L836" s="2">
        <v>14644.98</v>
      </c>
    </row>
    <row r="837" spans="1:12" x14ac:dyDescent="0.25">
      <c r="A837" s="2">
        <f t="shared" si="39"/>
        <v>13</v>
      </c>
      <c r="B837" s="2">
        <f t="shared" si="40"/>
        <v>6</v>
      </c>
      <c r="C837" s="2">
        <f t="shared" si="41"/>
        <v>2013</v>
      </c>
      <c r="D837" s="5">
        <v>41438</v>
      </c>
      <c r="E837" s="34">
        <v>351.48790000000002</v>
      </c>
      <c r="F837" s="2">
        <v>43.03</v>
      </c>
      <c r="G837" s="2">
        <v>0.39</v>
      </c>
      <c r="H837" s="2">
        <v>3230.55</v>
      </c>
      <c r="I837" s="2">
        <v>64.8</v>
      </c>
      <c r="J837" s="2">
        <v>816.91359999999997</v>
      </c>
      <c r="K837" s="2">
        <v>8010.24</v>
      </c>
      <c r="L837" s="2">
        <v>14688.47</v>
      </c>
    </row>
    <row r="838" spans="1:12" x14ac:dyDescent="0.25">
      <c r="A838" s="2">
        <f t="shared" si="39"/>
        <v>14</v>
      </c>
      <c r="B838" s="2">
        <f t="shared" si="40"/>
        <v>6</v>
      </c>
      <c r="C838" s="2">
        <f t="shared" si="41"/>
        <v>2013</v>
      </c>
      <c r="D838" s="5">
        <v>41439</v>
      </c>
      <c r="E838" s="34">
        <v>354.64109999999999</v>
      </c>
      <c r="F838" s="2">
        <v>43.41</v>
      </c>
      <c r="G838" s="2">
        <v>0.38</v>
      </c>
      <c r="H838" s="2">
        <v>3240.58</v>
      </c>
      <c r="I838" s="2">
        <v>104.63</v>
      </c>
      <c r="J838" s="2">
        <v>816.94380000000001</v>
      </c>
      <c r="K838" s="2">
        <v>8010.64</v>
      </c>
      <c r="L838" s="2">
        <v>14689.1</v>
      </c>
    </row>
    <row r="839" spans="1:12" x14ac:dyDescent="0.25">
      <c r="A839" s="2">
        <f t="shared" si="39"/>
        <v>15</v>
      </c>
      <c r="B839" s="2">
        <f t="shared" si="40"/>
        <v>6</v>
      </c>
      <c r="C839" s="2">
        <f t="shared" si="41"/>
        <v>2013</v>
      </c>
      <c r="D839" s="5">
        <v>41440</v>
      </c>
      <c r="E839" s="34">
        <v>358.06380000000001</v>
      </c>
      <c r="F839" s="2">
        <v>43.83</v>
      </c>
      <c r="G839" s="2">
        <v>0.42</v>
      </c>
      <c r="H839" s="2">
        <v>3456.3</v>
      </c>
      <c r="I839" s="2">
        <v>38.06</v>
      </c>
      <c r="J839" s="2">
        <v>816.94399999999996</v>
      </c>
      <c r="K839" s="2">
        <v>8010.75</v>
      </c>
      <c r="L839" s="2">
        <v>14689.1</v>
      </c>
    </row>
    <row r="840" spans="1:12" x14ac:dyDescent="0.25">
      <c r="A840" s="2">
        <f t="shared" si="39"/>
        <v>16</v>
      </c>
      <c r="B840" s="2">
        <f t="shared" si="40"/>
        <v>6</v>
      </c>
      <c r="C840" s="2">
        <f t="shared" si="41"/>
        <v>2013</v>
      </c>
      <c r="D840" s="5">
        <v>41441</v>
      </c>
      <c r="E840" s="34">
        <v>361.39789999999999</v>
      </c>
      <c r="F840" s="2">
        <v>44.24</v>
      </c>
      <c r="G840" s="2">
        <v>0.4</v>
      </c>
      <c r="H840" s="2">
        <v>3327.32</v>
      </c>
      <c r="I840" s="2">
        <v>31.42</v>
      </c>
      <c r="J840" s="2">
        <v>816.96130000000005</v>
      </c>
      <c r="K840" s="2">
        <v>8011.05</v>
      </c>
      <c r="L840" s="2">
        <v>14689.46</v>
      </c>
    </row>
    <row r="841" spans="1:12" x14ac:dyDescent="0.25">
      <c r="A841" s="2">
        <f t="shared" si="39"/>
        <v>17</v>
      </c>
      <c r="B841" s="2">
        <f t="shared" si="40"/>
        <v>6</v>
      </c>
      <c r="C841" s="2">
        <f t="shared" si="41"/>
        <v>2013</v>
      </c>
      <c r="D841" s="5">
        <v>41442</v>
      </c>
      <c r="E841" s="34">
        <v>364.46199999999999</v>
      </c>
      <c r="F841" s="2">
        <v>44.61</v>
      </c>
      <c r="G841" s="2">
        <v>0.38</v>
      </c>
      <c r="H841" s="2">
        <v>3143.56</v>
      </c>
      <c r="I841" s="2">
        <v>52.22</v>
      </c>
      <c r="J841" s="2">
        <v>816.95370000000003</v>
      </c>
      <c r="K841" s="2">
        <v>8011.09</v>
      </c>
      <c r="L841" s="2">
        <v>14689.3</v>
      </c>
    </row>
    <row r="842" spans="1:12" x14ac:dyDescent="0.25">
      <c r="A842" s="2">
        <f t="shared" si="39"/>
        <v>18</v>
      </c>
      <c r="B842" s="2">
        <f t="shared" si="40"/>
        <v>6</v>
      </c>
      <c r="C842" s="2">
        <f t="shared" si="41"/>
        <v>2013</v>
      </c>
      <c r="D842" s="5">
        <v>41443</v>
      </c>
      <c r="E842" s="34">
        <v>367.49259999999998</v>
      </c>
      <c r="F842" s="2">
        <v>44.98</v>
      </c>
      <c r="G842" s="2">
        <v>0.37</v>
      </c>
      <c r="H842" s="2">
        <v>3061.89</v>
      </c>
      <c r="I842" s="2">
        <v>28.41</v>
      </c>
      <c r="J842" s="2">
        <v>816.96780000000001</v>
      </c>
      <c r="K842" s="2">
        <v>8011.36</v>
      </c>
      <c r="L842" s="2">
        <v>14689.6</v>
      </c>
    </row>
    <row r="843" spans="1:12" x14ac:dyDescent="0.25">
      <c r="A843" s="2">
        <f t="shared" si="39"/>
        <v>19</v>
      </c>
      <c r="B843" s="2">
        <f t="shared" si="40"/>
        <v>6</v>
      </c>
      <c r="C843" s="2">
        <f t="shared" si="41"/>
        <v>2013</v>
      </c>
      <c r="D843" s="5">
        <v>41444</v>
      </c>
      <c r="E843" s="34">
        <v>370.18959999999998</v>
      </c>
      <c r="F843" s="2">
        <v>45.31</v>
      </c>
      <c r="G843" s="2">
        <v>0.33</v>
      </c>
      <c r="H843" s="2">
        <v>2812.94</v>
      </c>
      <c r="I843" s="2">
        <v>143.91</v>
      </c>
      <c r="J843" s="2">
        <v>816.97050000000002</v>
      </c>
      <c r="K843" s="2">
        <v>8011.51</v>
      </c>
      <c r="L843" s="2">
        <v>14689.65</v>
      </c>
    </row>
    <row r="844" spans="1:12" x14ac:dyDescent="0.25">
      <c r="A844" s="2">
        <f t="shared" si="39"/>
        <v>20</v>
      </c>
      <c r="B844" s="2">
        <f t="shared" si="40"/>
        <v>6</v>
      </c>
      <c r="C844" s="2">
        <f t="shared" si="41"/>
        <v>2013</v>
      </c>
      <c r="D844" s="5">
        <v>41445</v>
      </c>
      <c r="E844" s="34">
        <v>373.0455</v>
      </c>
      <c r="F844" s="2">
        <v>45.66</v>
      </c>
      <c r="G844" s="2">
        <v>0.35</v>
      </c>
      <c r="H844" s="2">
        <v>2996.62</v>
      </c>
      <c r="I844" s="2">
        <v>170.25</v>
      </c>
      <c r="J844" s="2">
        <v>816.9787</v>
      </c>
      <c r="K844" s="2">
        <v>8011.73</v>
      </c>
      <c r="L844" s="2">
        <v>14689.82</v>
      </c>
    </row>
    <row r="845" spans="1:12" x14ac:dyDescent="0.25">
      <c r="A845" s="2">
        <f t="shared" si="39"/>
        <v>21</v>
      </c>
      <c r="B845" s="2">
        <f t="shared" si="40"/>
        <v>6</v>
      </c>
      <c r="C845" s="2">
        <f t="shared" si="41"/>
        <v>2013</v>
      </c>
      <c r="D845" s="5">
        <v>41446</v>
      </c>
      <c r="E845" s="34">
        <v>376.12689999999998</v>
      </c>
      <c r="F845" s="2">
        <v>46.04</v>
      </c>
      <c r="G845" s="2">
        <v>0.38</v>
      </c>
      <c r="H845" s="2">
        <v>3166.32</v>
      </c>
      <c r="I845" s="2">
        <v>68.819999999999993</v>
      </c>
      <c r="J845" s="2">
        <v>816.97349999999994</v>
      </c>
      <c r="K845" s="2">
        <v>8011.8</v>
      </c>
      <c r="L845" s="2">
        <v>14689.72</v>
      </c>
    </row>
    <row r="846" spans="1:12" x14ac:dyDescent="0.25">
      <c r="A846" s="2">
        <f t="shared" si="39"/>
        <v>22</v>
      </c>
      <c r="B846" s="2">
        <f t="shared" si="40"/>
        <v>6</v>
      </c>
      <c r="C846" s="2">
        <f t="shared" si="41"/>
        <v>2013</v>
      </c>
      <c r="D846" s="5">
        <v>41447</v>
      </c>
      <c r="E846" s="34">
        <v>379.80349999999999</v>
      </c>
      <c r="F846" s="2">
        <v>46.49</v>
      </c>
      <c r="G846" s="2">
        <v>0.45</v>
      </c>
      <c r="H846" s="2">
        <v>3700.49</v>
      </c>
      <c r="I846" s="2">
        <v>32.56</v>
      </c>
      <c r="J846" s="2">
        <v>816.94560000000001</v>
      </c>
      <c r="K846" s="2">
        <v>8011.65</v>
      </c>
      <c r="L846" s="2">
        <v>14689.14</v>
      </c>
    </row>
    <row r="847" spans="1:12" x14ac:dyDescent="0.25">
      <c r="A847" s="2">
        <f t="shared" si="39"/>
        <v>23</v>
      </c>
      <c r="B847" s="2">
        <f t="shared" si="40"/>
        <v>6</v>
      </c>
      <c r="C847" s="2">
        <f t="shared" si="41"/>
        <v>2013</v>
      </c>
      <c r="D847" s="5">
        <v>41448</v>
      </c>
      <c r="E847" s="34">
        <v>383.50689999999997</v>
      </c>
      <c r="F847" s="2">
        <v>46.91</v>
      </c>
      <c r="G847" s="2">
        <v>0.46</v>
      </c>
      <c r="H847" s="2">
        <v>3750.61</v>
      </c>
      <c r="I847" s="2">
        <v>23.94</v>
      </c>
      <c r="J847" s="2">
        <v>817.57060000000001</v>
      </c>
      <c r="K847" s="2">
        <v>7943.36</v>
      </c>
      <c r="L847" s="2">
        <v>14688.96</v>
      </c>
    </row>
    <row r="848" spans="1:12" x14ac:dyDescent="0.25">
      <c r="A848" s="2">
        <f t="shared" si="39"/>
        <v>24</v>
      </c>
      <c r="B848" s="2">
        <f t="shared" si="40"/>
        <v>6</v>
      </c>
      <c r="C848" s="2">
        <f t="shared" si="41"/>
        <v>2013</v>
      </c>
      <c r="D848" s="5">
        <v>41449</v>
      </c>
      <c r="E848" s="34">
        <v>386.45260000000002</v>
      </c>
      <c r="F848" s="2">
        <v>47.27</v>
      </c>
      <c r="G848" s="2">
        <v>0.36</v>
      </c>
      <c r="H848" s="2">
        <v>3064.87</v>
      </c>
      <c r="I848" s="2">
        <v>84.83</v>
      </c>
      <c r="J848" s="2">
        <v>817.55529999999999</v>
      </c>
      <c r="K848" s="2">
        <v>7818.3</v>
      </c>
      <c r="L848" s="2">
        <v>14599.28</v>
      </c>
    </row>
    <row r="849" spans="1:12" x14ac:dyDescent="0.25">
      <c r="A849" s="2">
        <f t="shared" si="39"/>
        <v>25</v>
      </c>
      <c r="B849" s="2">
        <f t="shared" si="40"/>
        <v>6</v>
      </c>
      <c r="C849" s="2">
        <f t="shared" si="41"/>
        <v>2013</v>
      </c>
      <c r="D849" s="5">
        <v>41450</v>
      </c>
      <c r="E849" s="34">
        <v>389.35079999999999</v>
      </c>
      <c r="F849" s="2">
        <v>47.62</v>
      </c>
      <c r="G849" s="2">
        <v>0.35</v>
      </c>
      <c r="H849" s="2">
        <v>3038.59</v>
      </c>
      <c r="I849" s="2">
        <v>141.01</v>
      </c>
      <c r="J849" s="2">
        <v>817.55</v>
      </c>
      <c r="K849" s="2">
        <v>7773.33</v>
      </c>
      <c r="L849" s="2">
        <v>14600.2</v>
      </c>
    </row>
    <row r="850" spans="1:12" x14ac:dyDescent="0.25">
      <c r="A850" s="2">
        <f t="shared" si="39"/>
        <v>26</v>
      </c>
      <c r="B850" s="2">
        <f t="shared" si="40"/>
        <v>6</v>
      </c>
      <c r="C850" s="2">
        <f t="shared" si="41"/>
        <v>2013</v>
      </c>
      <c r="D850" s="5">
        <v>41451</v>
      </c>
      <c r="E850" s="34">
        <v>392.2484</v>
      </c>
      <c r="F850" s="2">
        <v>47.98</v>
      </c>
      <c r="G850" s="2">
        <v>0.35</v>
      </c>
      <c r="H850" s="2">
        <v>2968.12</v>
      </c>
      <c r="I850" s="2">
        <v>94.13</v>
      </c>
      <c r="J850" s="2">
        <v>817.54769999999996</v>
      </c>
      <c r="K850" s="2">
        <v>7773.37</v>
      </c>
      <c r="L850" s="2">
        <v>14599.12</v>
      </c>
    </row>
    <row r="851" spans="1:12" x14ac:dyDescent="0.25">
      <c r="A851" s="2">
        <f t="shared" si="39"/>
        <v>27</v>
      </c>
      <c r="B851" s="2">
        <f t="shared" si="40"/>
        <v>6</v>
      </c>
      <c r="C851" s="2">
        <f t="shared" si="41"/>
        <v>2013</v>
      </c>
      <c r="D851" s="5">
        <v>41452</v>
      </c>
      <c r="E851" s="34">
        <v>395.24990000000003</v>
      </c>
      <c r="F851" s="2">
        <v>48.03</v>
      </c>
      <c r="G851" s="2">
        <v>0.37</v>
      </c>
      <c r="H851" s="2">
        <v>3258.75</v>
      </c>
      <c r="I851" s="2">
        <v>216.38</v>
      </c>
      <c r="J851" s="2">
        <v>822.88990000000001</v>
      </c>
      <c r="K851" s="2">
        <v>7951.68</v>
      </c>
      <c r="L851" s="2">
        <v>14778.38</v>
      </c>
    </row>
    <row r="852" spans="1:12" x14ac:dyDescent="0.25">
      <c r="A852" s="2">
        <f t="shared" si="39"/>
        <v>28</v>
      </c>
      <c r="B852" s="2">
        <f t="shared" si="40"/>
        <v>6</v>
      </c>
      <c r="C852" s="2">
        <f t="shared" si="41"/>
        <v>2013</v>
      </c>
      <c r="D852" s="5">
        <v>41453</v>
      </c>
      <c r="E852" s="34">
        <v>398.1755</v>
      </c>
      <c r="F852" s="2">
        <v>48.42</v>
      </c>
      <c r="G852" s="2">
        <v>0.36</v>
      </c>
      <c r="H852" s="2">
        <v>3255.94</v>
      </c>
      <c r="I852" s="2">
        <v>302.17</v>
      </c>
      <c r="J852" s="2">
        <v>822.31539999999995</v>
      </c>
      <c r="K852" s="2">
        <v>8072.51</v>
      </c>
      <c r="L852" s="2">
        <v>14866.41</v>
      </c>
    </row>
    <row r="853" spans="1:12" x14ac:dyDescent="0.25">
      <c r="A853" s="2">
        <f t="shared" si="39"/>
        <v>29</v>
      </c>
      <c r="B853" s="2">
        <f t="shared" si="40"/>
        <v>6</v>
      </c>
      <c r="C853" s="2">
        <f t="shared" si="41"/>
        <v>2013</v>
      </c>
      <c r="D853" s="5">
        <v>41454</v>
      </c>
      <c r="E853" s="34">
        <v>401.93650000000002</v>
      </c>
      <c r="F853" s="2">
        <v>48.88</v>
      </c>
      <c r="G853" s="2">
        <v>0.46</v>
      </c>
      <c r="H853" s="2">
        <v>3778.98</v>
      </c>
      <c r="I853" s="2">
        <v>24.67</v>
      </c>
      <c r="J853" s="2">
        <v>822.32169999999996</v>
      </c>
      <c r="K853" s="2">
        <v>8180.76</v>
      </c>
      <c r="L853" s="2">
        <v>14866.55</v>
      </c>
    </row>
    <row r="854" spans="1:12" x14ac:dyDescent="0.25">
      <c r="A854" s="2">
        <f t="shared" si="39"/>
        <v>30</v>
      </c>
      <c r="B854" s="2">
        <f t="shared" si="40"/>
        <v>6</v>
      </c>
      <c r="C854" s="2">
        <f t="shared" si="41"/>
        <v>2013</v>
      </c>
      <c r="D854" s="5">
        <v>41455</v>
      </c>
      <c r="E854" s="34">
        <v>405.70609999999999</v>
      </c>
      <c r="F854" s="2">
        <v>49.34</v>
      </c>
      <c r="G854" s="2">
        <v>0.47</v>
      </c>
      <c r="H854" s="2">
        <v>3903.11</v>
      </c>
      <c r="I854" s="2">
        <v>53.46</v>
      </c>
      <c r="J854" s="2">
        <v>822.32849999999996</v>
      </c>
      <c r="K854" s="2">
        <v>8164.35</v>
      </c>
      <c r="L854" s="2">
        <v>14866.69</v>
      </c>
    </row>
    <row r="855" spans="1:12" x14ac:dyDescent="0.25">
      <c r="A855" s="2">
        <f t="shared" si="39"/>
        <v>1</v>
      </c>
      <c r="B855" s="2">
        <f t="shared" si="40"/>
        <v>7</v>
      </c>
      <c r="C855" s="2">
        <f t="shared" si="41"/>
        <v>2013</v>
      </c>
      <c r="D855" s="5">
        <v>41456</v>
      </c>
      <c r="E855" s="34">
        <v>409.03739999999999</v>
      </c>
      <c r="F855" s="2">
        <v>49.74</v>
      </c>
      <c r="G855" s="2">
        <v>0.4</v>
      </c>
      <c r="H855" s="2">
        <v>3384.03</v>
      </c>
      <c r="I855" s="2">
        <v>78.040000000000006</v>
      </c>
      <c r="J855" s="2">
        <v>822.35170000000005</v>
      </c>
      <c r="K855" s="2">
        <v>8097.04</v>
      </c>
      <c r="L855" s="2">
        <v>14866.75</v>
      </c>
    </row>
    <row r="856" spans="1:12" x14ac:dyDescent="0.25">
      <c r="A856" s="2">
        <f t="shared" si="39"/>
        <v>2</v>
      </c>
      <c r="B856" s="2">
        <f t="shared" si="40"/>
        <v>7</v>
      </c>
      <c r="C856" s="2">
        <f t="shared" si="41"/>
        <v>2013</v>
      </c>
      <c r="D856" s="5">
        <v>41457</v>
      </c>
      <c r="E856" s="34">
        <v>412.37299999999999</v>
      </c>
      <c r="F856" s="2">
        <v>50.15</v>
      </c>
      <c r="G856" s="2">
        <v>0.4</v>
      </c>
      <c r="H856" s="2">
        <v>3412.03</v>
      </c>
      <c r="I856" s="2">
        <v>113.29</v>
      </c>
      <c r="J856" s="2">
        <v>822.35950000000003</v>
      </c>
      <c r="K856" s="2">
        <v>8076.63</v>
      </c>
      <c r="L856" s="2">
        <v>14866.91</v>
      </c>
    </row>
    <row r="857" spans="1:12" x14ac:dyDescent="0.25">
      <c r="A857" s="2">
        <f t="shared" si="39"/>
        <v>3</v>
      </c>
      <c r="B857" s="2">
        <f t="shared" si="40"/>
        <v>7</v>
      </c>
      <c r="C857" s="2">
        <f t="shared" si="41"/>
        <v>2013</v>
      </c>
      <c r="D857" s="5">
        <v>41458</v>
      </c>
      <c r="E857" s="34">
        <v>415.19990000000001</v>
      </c>
      <c r="F857" s="2">
        <v>50.49</v>
      </c>
      <c r="G857" s="2">
        <v>0.34</v>
      </c>
      <c r="H857" s="2">
        <v>3116</v>
      </c>
      <c r="I857" s="2">
        <v>295.25</v>
      </c>
      <c r="J857" s="2">
        <v>822.38319999999999</v>
      </c>
      <c r="K857" s="2">
        <v>8120.96</v>
      </c>
      <c r="L857" s="2">
        <v>14867.41</v>
      </c>
    </row>
    <row r="858" spans="1:12" x14ac:dyDescent="0.25">
      <c r="A858" s="2">
        <f t="shared" si="39"/>
        <v>4</v>
      </c>
      <c r="B858" s="2">
        <f t="shared" si="40"/>
        <v>7</v>
      </c>
      <c r="C858" s="2">
        <f t="shared" si="41"/>
        <v>2013</v>
      </c>
      <c r="D858" s="5">
        <v>41459</v>
      </c>
      <c r="E858" s="34">
        <v>418.09559999999999</v>
      </c>
      <c r="F858" s="2">
        <v>50.84</v>
      </c>
      <c r="G858" s="2">
        <v>0.35</v>
      </c>
      <c r="H858" s="2">
        <v>3083.75</v>
      </c>
      <c r="I858" s="2">
        <v>173.15</v>
      </c>
      <c r="J858" s="2">
        <v>822.3854</v>
      </c>
      <c r="K858" s="2">
        <v>8181.75</v>
      </c>
      <c r="L858" s="2">
        <v>14867.45</v>
      </c>
    </row>
    <row r="859" spans="1:12" x14ac:dyDescent="0.25">
      <c r="A859" s="2">
        <f t="shared" si="39"/>
        <v>5</v>
      </c>
      <c r="B859" s="2">
        <f t="shared" si="40"/>
        <v>7</v>
      </c>
      <c r="C859" s="2">
        <f t="shared" si="41"/>
        <v>2013</v>
      </c>
      <c r="D859" s="5">
        <v>41460</v>
      </c>
      <c r="E859" s="34">
        <v>421.43979999999999</v>
      </c>
      <c r="F859" s="2">
        <v>51.25</v>
      </c>
      <c r="G859" s="2">
        <v>0.41</v>
      </c>
      <c r="H859" s="2">
        <v>3385.69</v>
      </c>
      <c r="I859" s="2">
        <v>47.37</v>
      </c>
      <c r="J859" s="2">
        <v>822.39679999999998</v>
      </c>
      <c r="K859" s="2">
        <v>8191.96</v>
      </c>
      <c r="L859" s="2">
        <v>14867.69</v>
      </c>
    </row>
    <row r="860" spans="1:12" x14ac:dyDescent="0.25">
      <c r="A860" s="2">
        <f t="shared" si="39"/>
        <v>6</v>
      </c>
      <c r="B860" s="2">
        <f t="shared" si="40"/>
        <v>7</v>
      </c>
      <c r="C860" s="2">
        <f t="shared" si="41"/>
        <v>2013</v>
      </c>
      <c r="D860" s="5">
        <v>41461</v>
      </c>
      <c r="E860" s="34">
        <v>425.39550000000003</v>
      </c>
      <c r="F860" s="2">
        <v>51.73</v>
      </c>
      <c r="G860" s="2">
        <v>0.48</v>
      </c>
      <c r="H860" s="2">
        <v>3984.68</v>
      </c>
      <c r="I860" s="2">
        <v>23.66</v>
      </c>
      <c r="J860" s="2">
        <v>822.3777</v>
      </c>
      <c r="K860" s="2">
        <v>8191.94</v>
      </c>
      <c r="L860" s="2">
        <v>14867.29</v>
      </c>
    </row>
    <row r="861" spans="1:12" x14ac:dyDescent="0.25">
      <c r="A861" s="2">
        <f t="shared" si="39"/>
        <v>7</v>
      </c>
      <c r="B861" s="2">
        <f t="shared" si="40"/>
        <v>7</v>
      </c>
      <c r="C861" s="2">
        <f t="shared" si="41"/>
        <v>2013</v>
      </c>
      <c r="D861" s="5">
        <v>41462</v>
      </c>
      <c r="E861" s="34">
        <v>429.4649</v>
      </c>
      <c r="F861" s="2">
        <v>52.22</v>
      </c>
      <c r="G861" s="2">
        <v>0.49</v>
      </c>
      <c r="H861" s="2">
        <v>4093.12</v>
      </c>
      <c r="I861" s="2">
        <v>47.84</v>
      </c>
      <c r="J861" s="2">
        <v>822.3886</v>
      </c>
      <c r="K861" s="2">
        <v>8192.24</v>
      </c>
      <c r="L861" s="2">
        <v>14867.52</v>
      </c>
    </row>
    <row r="862" spans="1:12" x14ac:dyDescent="0.25">
      <c r="A862" s="2">
        <f t="shared" si="39"/>
        <v>8</v>
      </c>
      <c r="B862" s="2">
        <f t="shared" si="40"/>
        <v>7</v>
      </c>
      <c r="C862" s="2">
        <f t="shared" si="41"/>
        <v>2013</v>
      </c>
      <c r="D862" s="5">
        <v>41463</v>
      </c>
      <c r="E862" s="34">
        <v>432.88189999999997</v>
      </c>
      <c r="F862" s="2">
        <v>52.64</v>
      </c>
      <c r="G862" s="2">
        <v>0.41</v>
      </c>
      <c r="H862" s="2">
        <v>3452.34</v>
      </c>
      <c r="I862" s="2">
        <v>47.27</v>
      </c>
      <c r="J862" s="2">
        <v>822.3623</v>
      </c>
      <c r="K862" s="2">
        <v>8192.15</v>
      </c>
      <c r="L862" s="2">
        <v>14866.97</v>
      </c>
    </row>
    <row r="863" spans="1:12" x14ac:dyDescent="0.25">
      <c r="A863" s="2">
        <f t="shared" si="39"/>
        <v>9</v>
      </c>
      <c r="B863" s="2">
        <f t="shared" si="40"/>
        <v>7</v>
      </c>
      <c r="C863" s="2">
        <f t="shared" si="41"/>
        <v>2013</v>
      </c>
      <c r="D863" s="5">
        <v>41464</v>
      </c>
      <c r="E863" s="34">
        <v>436.12110000000001</v>
      </c>
      <c r="F863" s="2">
        <v>53.03</v>
      </c>
      <c r="G863" s="2">
        <v>0.39</v>
      </c>
      <c r="H863" s="2">
        <v>3403.02</v>
      </c>
      <c r="I863" s="2">
        <v>198.86</v>
      </c>
      <c r="J863" s="2">
        <v>822.35410000000002</v>
      </c>
      <c r="K863" s="2">
        <v>8192.24</v>
      </c>
      <c r="L863" s="2">
        <v>14866.8</v>
      </c>
    </row>
    <row r="864" spans="1:12" x14ac:dyDescent="0.25">
      <c r="A864" s="2">
        <f t="shared" si="39"/>
        <v>10</v>
      </c>
      <c r="B864" s="2">
        <f t="shared" si="40"/>
        <v>7</v>
      </c>
      <c r="C864" s="2">
        <f t="shared" si="41"/>
        <v>2013</v>
      </c>
      <c r="D864" s="5">
        <v>41465</v>
      </c>
      <c r="E864" s="34">
        <v>439.0917</v>
      </c>
      <c r="F864" s="2">
        <v>53.39</v>
      </c>
      <c r="G864" s="2">
        <v>0.36</v>
      </c>
      <c r="H864" s="2">
        <v>3145.98</v>
      </c>
      <c r="I864" s="2">
        <v>195.57</v>
      </c>
      <c r="J864" s="2">
        <v>822.37400000000002</v>
      </c>
      <c r="K864" s="2">
        <v>8192.6</v>
      </c>
      <c r="L864" s="2">
        <v>14867.22</v>
      </c>
    </row>
    <row r="865" spans="1:12" x14ac:dyDescent="0.25">
      <c r="A865" s="2">
        <f t="shared" si="39"/>
        <v>11</v>
      </c>
      <c r="B865" s="2">
        <f t="shared" si="40"/>
        <v>7</v>
      </c>
      <c r="C865" s="2">
        <f t="shared" si="41"/>
        <v>2013</v>
      </c>
      <c r="D865" s="5">
        <v>41466</v>
      </c>
      <c r="E865" s="34">
        <v>442.0677</v>
      </c>
      <c r="F865" s="2">
        <v>53.76</v>
      </c>
      <c r="G865" s="2">
        <v>0.36</v>
      </c>
      <c r="H865" s="2">
        <v>3141.84</v>
      </c>
      <c r="I865" s="2">
        <v>196.89</v>
      </c>
      <c r="J865" s="2">
        <v>822.37360000000001</v>
      </c>
      <c r="K865" s="2">
        <v>8174.76</v>
      </c>
      <c r="L865" s="2">
        <v>14849.21</v>
      </c>
    </row>
    <row r="866" spans="1:12" x14ac:dyDescent="0.25">
      <c r="A866" s="2">
        <f t="shared" si="39"/>
        <v>12</v>
      </c>
      <c r="B866" s="2">
        <f t="shared" si="40"/>
        <v>7</v>
      </c>
      <c r="C866" s="2">
        <f t="shared" si="41"/>
        <v>2013</v>
      </c>
      <c r="D866" s="5">
        <v>41467</v>
      </c>
      <c r="E866" s="34">
        <v>445.71319999999997</v>
      </c>
      <c r="F866" s="2">
        <v>54.2</v>
      </c>
      <c r="G866" s="2">
        <v>0.37</v>
      </c>
      <c r="H866" s="2">
        <v>3150.65</v>
      </c>
      <c r="I866" s="2">
        <v>77.31</v>
      </c>
      <c r="J866" s="2">
        <v>822.35609999999997</v>
      </c>
      <c r="K866" s="2">
        <v>8192.74</v>
      </c>
      <c r="L866" s="2">
        <v>14866.84</v>
      </c>
    </row>
    <row r="867" spans="1:12" x14ac:dyDescent="0.25">
      <c r="A867" s="2">
        <f t="shared" si="39"/>
        <v>13</v>
      </c>
      <c r="B867" s="2">
        <f t="shared" si="40"/>
        <v>7</v>
      </c>
      <c r="C867" s="2">
        <f t="shared" si="41"/>
        <v>2013</v>
      </c>
      <c r="D867" s="5">
        <v>41468</v>
      </c>
      <c r="E867" s="34">
        <v>449.37630000000001</v>
      </c>
      <c r="F867" s="2">
        <v>54.64</v>
      </c>
      <c r="G867" s="2">
        <v>0.45</v>
      </c>
      <c r="H867" s="2">
        <v>3742.22</v>
      </c>
      <c r="I867" s="2">
        <v>64.31</v>
      </c>
      <c r="J867" s="2">
        <v>822.36069999999995</v>
      </c>
      <c r="K867" s="2">
        <v>8197.9500000000007</v>
      </c>
      <c r="L867" s="2">
        <v>14866.94</v>
      </c>
    </row>
    <row r="868" spans="1:12" x14ac:dyDescent="0.25">
      <c r="A868" s="2">
        <f t="shared" si="39"/>
        <v>14</v>
      </c>
      <c r="B868" s="2">
        <f t="shared" si="40"/>
        <v>7</v>
      </c>
      <c r="C868" s="2">
        <f t="shared" si="41"/>
        <v>2013</v>
      </c>
      <c r="D868" s="5">
        <v>41469</v>
      </c>
      <c r="E868" s="34">
        <v>453.35930000000002</v>
      </c>
      <c r="F868" s="2">
        <v>55.13</v>
      </c>
      <c r="G868" s="2">
        <v>0.49</v>
      </c>
      <c r="H868" s="2">
        <v>4042.82</v>
      </c>
      <c r="I868" s="2">
        <v>41.53</v>
      </c>
      <c r="J868" s="2">
        <v>822.33989999999994</v>
      </c>
      <c r="K868" s="2">
        <v>8197.92</v>
      </c>
      <c r="L868" s="2">
        <v>14866.51</v>
      </c>
    </row>
    <row r="869" spans="1:12" x14ac:dyDescent="0.25">
      <c r="A869" s="2">
        <f t="shared" si="39"/>
        <v>15</v>
      </c>
      <c r="B869" s="2">
        <f t="shared" si="40"/>
        <v>7</v>
      </c>
      <c r="C869" s="2">
        <f t="shared" si="41"/>
        <v>2013</v>
      </c>
      <c r="D869" s="5">
        <v>41470</v>
      </c>
      <c r="E869" s="34">
        <v>456.83850000000001</v>
      </c>
      <c r="F869" s="2">
        <v>55.55</v>
      </c>
      <c r="G869" s="2">
        <v>0.42</v>
      </c>
      <c r="H869" s="2">
        <v>3500.01</v>
      </c>
      <c r="I869" s="2">
        <v>74.53</v>
      </c>
      <c r="J869" s="2">
        <v>822.35080000000005</v>
      </c>
      <c r="K869" s="2">
        <v>8198.19</v>
      </c>
      <c r="L869" s="2">
        <v>14866.73</v>
      </c>
    </row>
    <row r="870" spans="1:12" x14ac:dyDescent="0.25">
      <c r="A870" s="2">
        <f t="shared" si="39"/>
        <v>16</v>
      </c>
      <c r="B870" s="2">
        <f t="shared" si="40"/>
        <v>7</v>
      </c>
      <c r="C870" s="2">
        <f t="shared" si="41"/>
        <v>2013</v>
      </c>
      <c r="D870" s="5">
        <v>41471</v>
      </c>
      <c r="E870" s="34">
        <v>460.06549999999999</v>
      </c>
      <c r="F870" s="2">
        <v>55.94</v>
      </c>
      <c r="G870" s="2">
        <v>0.38</v>
      </c>
      <c r="H870" s="2">
        <v>3310.82</v>
      </c>
      <c r="I870" s="2">
        <v>147.08000000000001</v>
      </c>
      <c r="J870" s="2">
        <v>822.39480000000003</v>
      </c>
      <c r="K870" s="2">
        <v>8198.7900000000009</v>
      </c>
      <c r="L870" s="2">
        <v>14867.65</v>
      </c>
    </row>
    <row r="871" spans="1:12" x14ac:dyDescent="0.25">
      <c r="A871" s="2">
        <f t="shared" si="39"/>
        <v>17</v>
      </c>
      <c r="B871" s="2">
        <f t="shared" si="40"/>
        <v>7</v>
      </c>
      <c r="C871" s="2">
        <f t="shared" si="41"/>
        <v>2013</v>
      </c>
      <c r="D871" s="5">
        <v>41472</v>
      </c>
      <c r="E871" s="34">
        <v>463.14819999999997</v>
      </c>
      <c r="F871" s="2">
        <v>56.32</v>
      </c>
      <c r="G871" s="2">
        <v>0.37</v>
      </c>
      <c r="H871" s="2">
        <v>3199.82</v>
      </c>
      <c r="I871" s="2">
        <v>118.79</v>
      </c>
      <c r="J871" s="2">
        <v>822.38440000000003</v>
      </c>
      <c r="K871" s="2">
        <v>8198.85</v>
      </c>
      <c r="L871" s="2">
        <v>14867.43</v>
      </c>
    </row>
    <row r="872" spans="1:12" x14ac:dyDescent="0.25">
      <c r="A872" s="2">
        <f t="shared" si="39"/>
        <v>18</v>
      </c>
      <c r="B872" s="2">
        <f t="shared" si="40"/>
        <v>7</v>
      </c>
      <c r="C872" s="2">
        <f t="shared" si="41"/>
        <v>2013</v>
      </c>
      <c r="D872" s="5">
        <v>41473</v>
      </c>
      <c r="E872" s="34">
        <v>466.1456</v>
      </c>
      <c r="F872" s="2">
        <v>56.68</v>
      </c>
      <c r="G872" s="2">
        <v>0.36</v>
      </c>
      <c r="H872" s="2">
        <v>3253.6</v>
      </c>
      <c r="I872" s="2">
        <v>275.38</v>
      </c>
      <c r="J872" s="2">
        <v>822.37800000000004</v>
      </c>
      <c r="K872" s="2">
        <v>8198.9599999999991</v>
      </c>
      <c r="L872" s="2">
        <v>14867.3</v>
      </c>
    </row>
    <row r="873" spans="1:12" x14ac:dyDescent="0.25">
      <c r="A873" s="2">
        <f t="shared" si="39"/>
        <v>19</v>
      </c>
      <c r="B873" s="2">
        <f t="shared" si="40"/>
        <v>7</v>
      </c>
      <c r="C873" s="2">
        <f t="shared" si="41"/>
        <v>2013</v>
      </c>
      <c r="D873" s="5">
        <v>41474</v>
      </c>
      <c r="E873" s="34">
        <v>469.44909999999999</v>
      </c>
      <c r="F873" s="2">
        <v>57.08</v>
      </c>
      <c r="G873" s="2">
        <v>0.4</v>
      </c>
      <c r="H873" s="2">
        <v>3377.8</v>
      </c>
      <c r="I873" s="2">
        <v>103.91</v>
      </c>
      <c r="J873" s="2">
        <v>822.38040000000001</v>
      </c>
      <c r="K873" s="2">
        <v>8199.15</v>
      </c>
      <c r="L873" s="2">
        <v>14867.35</v>
      </c>
    </row>
    <row r="874" spans="1:12" x14ac:dyDescent="0.25">
      <c r="A874" s="2">
        <f t="shared" si="39"/>
        <v>20</v>
      </c>
      <c r="B874" s="2">
        <f t="shared" si="40"/>
        <v>7</v>
      </c>
      <c r="C874" s="2">
        <f t="shared" si="41"/>
        <v>2013</v>
      </c>
      <c r="D874" s="5">
        <v>41475</v>
      </c>
      <c r="E874" s="34">
        <v>473.25220000000002</v>
      </c>
      <c r="F874" s="2">
        <v>57.55</v>
      </c>
      <c r="G874" s="2">
        <v>0.47</v>
      </c>
      <c r="H874" s="2">
        <v>3858.17</v>
      </c>
      <c r="I874" s="2">
        <v>19.98</v>
      </c>
      <c r="J874" s="2">
        <v>822.36710000000005</v>
      </c>
      <c r="K874" s="2">
        <v>8199.19</v>
      </c>
      <c r="L874" s="2">
        <v>14867.07</v>
      </c>
    </row>
    <row r="875" spans="1:12" x14ac:dyDescent="0.25">
      <c r="A875" s="2">
        <f t="shared" si="39"/>
        <v>21</v>
      </c>
      <c r="B875" s="2">
        <f t="shared" si="40"/>
        <v>7</v>
      </c>
      <c r="C875" s="2">
        <f t="shared" si="41"/>
        <v>2013</v>
      </c>
      <c r="D875" s="5">
        <v>41476</v>
      </c>
      <c r="E875" s="34">
        <v>477.2217</v>
      </c>
      <c r="F875" s="2">
        <v>58.03</v>
      </c>
      <c r="G875" s="2">
        <v>0.49</v>
      </c>
      <c r="H875" s="2">
        <v>4025.68</v>
      </c>
      <c r="I875" s="2">
        <v>21.23</v>
      </c>
      <c r="J875" s="2">
        <v>822.36379999999997</v>
      </c>
      <c r="K875" s="2">
        <v>8199.35</v>
      </c>
      <c r="L875" s="2">
        <v>14867</v>
      </c>
    </row>
    <row r="876" spans="1:12" x14ac:dyDescent="0.25">
      <c r="A876" s="2">
        <f t="shared" si="39"/>
        <v>22</v>
      </c>
      <c r="B876" s="2">
        <f t="shared" si="40"/>
        <v>7</v>
      </c>
      <c r="C876" s="2">
        <f t="shared" si="41"/>
        <v>2013</v>
      </c>
      <c r="D876" s="5">
        <v>41477</v>
      </c>
      <c r="E876" s="34">
        <v>480.76659999999998</v>
      </c>
      <c r="F876" s="2">
        <v>58.46</v>
      </c>
      <c r="G876" s="2">
        <v>0.43</v>
      </c>
      <c r="H876" s="2">
        <v>3578.99</v>
      </c>
      <c r="I876" s="2">
        <v>45.03</v>
      </c>
      <c r="J876" s="2">
        <v>822.35820000000001</v>
      </c>
      <c r="K876" s="2">
        <v>8199.4699999999993</v>
      </c>
      <c r="L876" s="2">
        <v>14866.89</v>
      </c>
    </row>
    <row r="877" spans="1:12" x14ac:dyDescent="0.25">
      <c r="A877" s="2">
        <f t="shared" si="39"/>
        <v>23</v>
      </c>
      <c r="B877" s="2">
        <f t="shared" si="40"/>
        <v>7</v>
      </c>
      <c r="C877" s="2">
        <f t="shared" si="41"/>
        <v>2013</v>
      </c>
      <c r="D877" s="5">
        <v>41478</v>
      </c>
      <c r="E877" s="34">
        <v>484.0942</v>
      </c>
      <c r="F877" s="2">
        <v>58.87</v>
      </c>
      <c r="G877" s="2">
        <v>0.4</v>
      </c>
      <c r="H877" s="2">
        <v>3370.17</v>
      </c>
      <c r="I877" s="2">
        <v>75.14</v>
      </c>
      <c r="J877" s="2">
        <v>822.35659999999996</v>
      </c>
      <c r="K877" s="2">
        <v>8199.6299999999992</v>
      </c>
      <c r="L877" s="2">
        <v>14866.86</v>
      </c>
    </row>
    <row r="878" spans="1:12" x14ac:dyDescent="0.25">
      <c r="A878" s="2">
        <f t="shared" si="39"/>
        <v>24</v>
      </c>
      <c r="B878" s="2">
        <f t="shared" si="40"/>
        <v>7</v>
      </c>
      <c r="C878" s="2">
        <f t="shared" si="41"/>
        <v>2013</v>
      </c>
      <c r="D878" s="5">
        <v>41479</v>
      </c>
      <c r="E878" s="34">
        <v>487.3689</v>
      </c>
      <c r="F878" s="2">
        <v>59.26</v>
      </c>
      <c r="G878" s="2">
        <v>0.39</v>
      </c>
      <c r="H878" s="2">
        <v>3285.9</v>
      </c>
      <c r="I878" s="2">
        <v>54.5</v>
      </c>
      <c r="J878" s="2">
        <v>822.35709999999995</v>
      </c>
      <c r="K878" s="2">
        <v>8199.82</v>
      </c>
      <c r="L878" s="2">
        <v>14866.86</v>
      </c>
    </row>
    <row r="879" spans="1:12" x14ac:dyDescent="0.25">
      <c r="A879" s="2">
        <f t="shared" si="39"/>
        <v>25</v>
      </c>
      <c r="B879" s="2">
        <f t="shared" si="40"/>
        <v>7</v>
      </c>
      <c r="C879" s="2">
        <f t="shared" si="41"/>
        <v>2013</v>
      </c>
      <c r="D879" s="5">
        <v>41480</v>
      </c>
      <c r="E879" s="34">
        <v>490.6001</v>
      </c>
      <c r="F879" s="2">
        <v>59.66</v>
      </c>
      <c r="G879" s="2">
        <v>0.39</v>
      </c>
      <c r="H879" s="2">
        <v>3267.12</v>
      </c>
      <c r="I879" s="2">
        <v>78.599999999999994</v>
      </c>
      <c r="J879" s="2">
        <v>822.32870000000003</v>
      </c>
      <c r="K879" s="2">
        <v>8199.7000000000007</v>
      </c>
      <c r="L879" s="2">
        <v>14866.28</v>
      </c>
    </row>
    <row r="880" spans="1:12" x14ac:dyDescent="0.25">
      <c r="A880" s="2">
        <f t="shared" si="39"/>
        <v>26</v>
      </c>
      <c r="B880" s="2">
        <f t="shared" si="40"/>
        <v>7</v>
      </c>
      <c r="C880" s="2">
        <f t="shared" si="41"/>
        <v>2013</v>
      </c>
      <c r="D880" s="5">
        <v>41481</v>
      </c>
      <c r="E880" s="34">
        <v>493.9375</v>
      </c>
      <c r="F880" s="2">
        <v>60.06</v>
      </c>
      <c r="G880" s="2">
        <v>0.4</v>
      </c>
      <c r="H880" s="2">
        <v>3376.18</v>
      </c>
      <c r="I880" s="2">
        <v>57.56</v>
      </c>
      <c r="J880" s="2">
        <v>822.34749999999997</v>
      </c>
      <c r="K880" s="2">
        <v>8200.07</v>
      </c>
      <c r="L880" s="2">
        <v>14866.66</v>
      </c>
    </row>
    <row r="881" spans="1:12" x14ac:dyDescent="0.25">
      <c r="A881" s="2">
        <f t="shared" si="39"/>
        <v>27</v>
      </c>
      <c r="B881" s="2">
        <f t="shared" si="40"/>
        <v>7</v>
      </c>
      <c r="C881" s="2">
        <f t="shared" si="41"/>
        <v>2013</v>
      </c>
      <c r="D881" s="5">
        <v>41482</v>
      </c>
      <c r="E881" s="34">
        <v>497.67829999999998</v>
      </c>
      <c r="F881" s="2">
        <v>60.52</v>
      </c>
      <c r="G881" s="2">
        <v>0.45</v>
      </c>
      <c r="H881" s="2">
        <v>3786.72</v>
      </c>
      <c r="I881" s="2">
        <v>54.17</v>
      </c>
      <c r="J881" s="2">
        <v>822.35490000000004</v>
      </c>
      <c r="K881" s="2">
        <v>8200.35</v>
      </c>
      <c r="L881" s="2">
        <v>14866.82</v>
      </c>
    </row>
    <row r="882" spans="1:12" x14ac:dyDescent="0.25">
      <c r="A882" s="2">
        <f t="shared" si="39"/>
        <v>28</v>
      </c>
      <c r="B882" s="2">
        <f t="shared" si="40"/>
        <v>7</v>
      </c>
      <c r="C882" s="2">
        <f t="shared" si="41"/>
        <v>2013</v>
      </c>
      <c r="D882" s="5">
        <v>41483</v>
      </c>
      <c r="E882" s="34">
        <v>501.68889999999999</v>
      </c>
      <c r="F882" s="2">
        <v>61.01</v>
      </c>
      <c r="G882" s="2">
        <v>0.48</v>
      </c>
      <c r="H882" s="2">
        <v>4001.73</v>
      </c>
      <c r="I882" s="2">
        <v>16.3</v>
      </c>
      <c r="J882" s="2">
        <v>822.36180000000002</v>
      </c>
      <c r="K882" s="2">
        <v>8200.6200000000008</v>
      </c>
      <c r="L882" s="2">
        <v>14866.96</v>
      </c>
    </row>
    <row r="883" spans="1:12" x14ac:dyDescent="0.25">
      <c r="A883" s="2">
        <f t="shared" si="39"/>
        <v>29</v>
      </c>
      <c r="B883" s="2">
        <f t="shared" si="40"/>
        <v>7</v>
      </c>
      <c r="C883" s="2">
        <f t="shared" si="41"/>
        <v>2013</v>
      </c>
      <c r="D883" s="5">
        <v>41484</v>
      </c>
      <c r="E883" s="34">
        <v>505.04559999999998</v>
      </c>
      <c r="F883" s="2">
        <v>61.41</v>
      </c>
      <c r="G883" s="2">
        <v>0.4</v>
      </c>
      <c r="H883" s="2">
        <v>3344.97</v>
      </c>
      <c r="I883" s="2">
        <v>36.119999999999997</v>
      </c>
      <c r="J883" s="2">
        <v>822.36300000000006</v>
      </c>
      <c r="K883" s="2">
        <v>8200.83</v>
      </c>
      <c r="L883" s="2">
        <v>14866.99</v>
      </c>
    </row>
    <row r="884" spans="1:12" x14ac:dyDescent="0.25">
      <c r="A884" s="2">
        <f t="shared" si="39"/>
        <v>30</v>
      </c>
      <c r="B884" s="2">
        <f t="shared" si="40"/>
        <v>7</v>
      </c>
      <c r="C884" s="2">
        <f t="shared" si="41"/>
        <v>2013</v>
      </c>
      <c r="D884" s="5">
        <v>41485</v>
      </c>
      <c r="E884" s="34">
        <v>508.48719999999997</v>
      </c>
      <c r="F884" s="2">
        <v>61.83</v>
      </c>
      <c r="G884" s="2">
        <v>0.42</v>
      </c>
      <c r="H884" s="2">
        <v>3552.68</v>
      </c>
      <c r="I884" s="2">
        <v>67.47</v>
      </c>
      <c r="J884" s="2">
        <v>822.33730000000003</v>
      </c>
      <c r="K884" s="2">
        <v>8200.74</v>
      </c>
      <c r="L884" s="2">
        <v>14866.45</v>
      </c>
    </row>
    <row r="885" spans="1:12" x14ac:dyDescent="0.25">
      <c r="A885" s="2">
        <f t="shared" si="39"/>
        <v>31</v>
      </c>
      <c r="B885" s="2">
        <f t="shared" si="40"/>
        <v>7</v>
      </c>
      <c r="C885" s="2">
        <f t="shared" si="41"/>
        <v>2013</v>
      </c>
      <c r="D885" s="5">
        <v>41486</v>
      </c>
      <c r="E885" s="34">
        <v>511.80669999999998</v>
      </c>
      <c r="F885" s="2">
        <v>62.24</v>
      </c>
      <c r="G885" s="2">
        <v>0.41</v>
      </c>
      <c r="H885" s="2">
        <v>3461.76</v>
      </c>
      <c r="I885" s="2">
        <v>114.37</v>
      </c>
      <c r="J885" s="2">
        <v>822.34400000000005</v>
      </c>
      <c r="K885" s="2">
        <v>8200.9599999999991</v>
      </c>
      <c r="L885" s="2">
        <v>14866.59</v>
      </c>
    </row>
    <row r="886" spans="1:12" x14ac:dyDescent="0.25">
      <c r="A886" s="2">
        <f t="shared" si="39"/>
        <v>1</v>
      </c>
      <c r="B886" s="2">
        <f t="shared" si="40"/>
        <v>8</v>
      </c>
      <c r="C886" s="2">
        <f t="shared" si="41"/>
        <v>2013</v>
      </c>
      <c r="D886" s="5">
        <v>41487</v>
      </c>
      <c r="E886" s="34">
        <v>515.20510000000002</v>
      </c>
      <c r="F886" s="2">
        <v>62.65</v>
      </c>
      <c r="G886" s="2">
        <v>0.42</v>
      </c>
      <c r="H886" s="2">
        <v>3561.06</v>
      </c>
      <c r="I886" s="2">
        <v>68.78</v>
      </c>
      <c r="J886" s="2">
        <v>822.34339999999997</v>
      </c>
      <c r="K886" s="2">
        <v>8201.0499999999993</v>
      </c>
      <c r="L886" s="2">
        <v>14866.58</v>
      </c>
    </row>
    <row r="887" spans="1:12" x14ac:dyDescent="0.25">
      <c r="A887" s="2">
        <f t="shared" si="39"/>
        <v>2</v>
      </c>
      <c r="B887" s="2">
        <f t="shared" si="40"/>
        <v>8</v>
      </c>
      <c r="C887" s="2">
        <f t="shared" si="41"/>
        <v>2013</v>
      </c>
      <c r="D887" s="5">
        <v>41488</v>
      </c>
      <c r="E887" s="34">
        <v>518.86030000000005</v>
      </c>
      <c r="F887" s="2">
        <v>63.09</v>
      </c>
      <c r="G887" s="2">
        <v>0.44</v>
      </c>
      <c r="H887" s="2">
        <v>3690.04</v>
      </c>
      <c r="I887" s="2">
        <v>88.56</v>
      </c>
      <c r="J887" s="2">
        <v>822.35119999999995</v>
      </c>
      <c r="K887" s="2">
        <v>8201.25</v>
      </c>
      <c r="L887" s="2">
        <v>14866.74</v>
      </c>
    </row>
    <row r="888" spans="1:12" x14ac:dyDescent="0.25">
      <c r="A888" s="2">
        <f t="shared" si="39"/>
        <v>3</v>
      </c>
      <c r="B888" s="2">
        <f t="shared" si="40"/>
        <v>8</v>
      </c>
      <c r="C888" s="2">
        <f t="shared" si="41"/>
        <v>2013</v>
      </c>
      <c r="D888" s="5">
        <v>41489</v>
      </c>
      <c r="E888" s="34">
        <v>522.70960000000002</v>
      </c>
      <c r="F888" s="2">
        <v>63.56</v>
      </c>
      <c r="G888" s="2">
        <v>0.47</v>
      </c>
      <c r="H888" s="2">
        <v>3980.03</v>
      </c>
      <c r="I888" s="2">
        <v>119.22</v>
      </c>
      <c r="J888" s="2">
        <v>822.3433</v>
      </c>
      <c r="K888" s="2">
        <v>8201.31</v>
      </c>
      <c r="L888" s="2">
        <v>14866.58</v>
      </c>
    </row>
    <row r="889" spans="1:12" x14ac:dyDescent="0.25">
      <c r="A889" s="2">
        <f t="shared" si="39"/>
        <v>4</v>
      </c>
      <c r="B889" s="2">
        <f t="shared" si="40"/>
        <v>8</v>
      </c>
      <c r="C889" s="2">
        <f t="shared" si="41"/>
        <v>2013</v>
      </c>
      <c r="D889" s="5">
        <v>41490</v>
      </c>
      <c r="E889" s="34">
        <v>526.71469999999999</v>
      </c>
      <c r="F889" s="2">
        <v>64.05</v>
      </c>
      <c r="G889" s="2">
        <v>0.48</v>
      </c>
      <c r="H889" s="2">
        <v>4058.96</v>
      </c>
      <c r="I889" s="2">
        <v>71.83</v>
      </c>
      <c r="J889" s="2">
        <v>822.34910000000002</v>
      </c>
      <c r="K889" s="2">
        <v>8124.37</v>
      </c>
      <c r="L889" s="2">
        <v>14866.7</v>
      </c>
    </row>
    <row r="890" spans="1:12" x14ac:dyDescent="0.25">
      <c r="A890" s="2">
        <f t="shared" si="39"/>
        <v>5</v>
      </c>
      <c r="B890" s="2">
        <f t="shared" si="40"/>
        <v>8</v>
      </c>
      <c r="C890" s="2">
        <f t="shared" si="41"/>
        <v>2013</v>
      </c>
      <c r="D890" s="5">
        <v>41491</v>
      </c>
      <c r="E890" s="34">
        <v>528.18820000000005</v>
      </c>
      <c r="F890" s="2">
        <v>64.23</v>
      </c>
      <c r="G890" s="2">
        <v>0.18</v>
      </c>
      <c r="H890" s="2">
        <v>3541.45</v>
      </c>
      <c r="I890" s="2">
        <v>2086.5300000000002</v>
      </c>
      <c r="J890" s="2">
        <v>822.34059999999999</v>
      </c>
      <c r="K890" s="2">
        <v>8029.16</v>
      </c>
      <c r="L890" s="2">
        <v>14866.52</v>
      </c>
    </row>
    <row r="891" spans="1:12" x14ac:dyDescent="0.25">
      <c r="A891" s="2">
        <f t="shared" si="39"/>
        <v>6</v>
      </c>
      <c r="B891" s="2">
        <f t="shared" si="40"/>
        <v>8</v>
      </c>
      <c r="C891" s="2">
        <f t="shared" si="41"/>
        <v>2013</v>
      </c>
      <c r="D891" s="5">
        <v>41492</v>
      </c>
      <c r="E891" s="34">
        <v>531.61300000000006</v>
      </c>
      <c r="F891" s="2">
        <v>64.650000000000006</v>
      </c>
      <c r="G891" s="2">
        <v>0.42</v>
      </c>
      <c r="H891" s="2">
        <v>3519.95</v>
      </c>
      <c r="I891" s="2">
        <v>90.57</v>
      </c>
      <c r="J891" s="2">
        <v>822.3279</v>
      </c>
      <c r="K891" s="2">
        <v>8069.39</v>
      </c>
      <c r="L891" s="2">
        <v>14866.26</v>
      </c>
    </row>
    <row r="892" spans="1:12" x14ac:dyDescent="0.25">
      <c r="A892" s="2">
        <f t="shared" si="39"/>
        <v>7</v>
      </c>
      <c r="B892" s="2">
        <f t="shared" si="40"/>
        <v>8</v>
      </c>
      <c r="C892" s="2">
        <f t="shared" si="41"/>
        <v>2013</v>
      </c>
      <c r="D892" s="5">
        <v>41493</v>
      </c>
      <c r="E892" s="34">
        <v>534.94979999999998</v>
      </c>
      <c r="F892" s="2">
        <v>65.05</v>
      </c>
      <c r="G892" s="2">
        <v>0.4</v>
      </c>
      <c r="H892" s="2">
        <v>3418.07</v>
      </c>
      <c r="I892" s="2">
        <v>119.73</v>
      </c>
      <c r="J892" s="2">
        <v>822.34590000000003</v>
      </c>
      <c r="K892" s="2">
        <v>8069.68</v>
      </c>
      <c r="L892" s="2">
        <v>14866.63</v>
      </c>
    </row>
    <row r="893" spans="1:12" x14ac:dyDescent="0.25">
      <c r="A893" s="2">
        <f t="shared" si="39"/>
        <v>8</v>
      </c>
      <c r="B893" s="2">
        <f t="shared" si="40"/>
        <v>8</v>
      </c>
      <c r="C893" s="2">
        <f t="shared" si="41"/>
        <v>2013</v>
      </c>
      <c r="D893" s="5">
        <v>41494</v>
      </c>
      <c r="E893" s="34">
        <v>538.34799999999996</v>
      </c>
      <c r="F893" s="2">
        <v>65.459999999999994</v>
      </c>
      <c r="G893" s="2">
        <v>0.41</v>
      </c>
      <c r="H893" s="2">
        <v>3441.36</v>
      </c>
      <c r="I893" s="2">
        <v>91.43</v>
      </c>
      <c r="J893" s="2">
        <v>822.36300000000006</v>
      </c>
      <c r="K893" s="2">
        <v>8124.96</v>
      </c>
      <c r="L893" s="2">
        <v>14866.99</v>
      </c>
    </row>
    <row r="894" spans="1:12" x14ac:dyDescent="0.25">
      <c r="A894" s="2">
        <f t="shared" si="39"/>
        <v>9</v>
      </c>
      <c r="B894" s="2">
        <f t="shared" si="40"/>
        <v>8</v>
      </c>
      <c r="C894" s="2">
        <f t="shared" si="41"/>
        <v>2013</v>
      </c>
      <c r="D894" s="5">
        <v>41495</v>
      </c>
      <c r="E894" s="34">
        <v>543.43140000000005</v>
      </c>
      <c r="F894" s="2">
        <v>66.08</v>
      </c>
      <c r="G894" s="2">
        <v>0.43</v>
      </c>
      <c r="H894" s="2">
        <v>3581.77</v>
      </c>
      <c r="I894" s="2">
        <v>64.430000000000007</v>
      </c>
      <c r="J894" s="2">
        <v>822.36950000000002</v>
      </c>
      <c r="K894" s="2">
        <v>8137.23</v>
      </c>
      <c r="L894" s="2">
        <v>14867.12</v>
      </c>
    </row>
    <row r="895" spans="1:12" x14ac:dyDescent="0.25">
      <c r="A895" s="2">
        <f t="shared" si="39"/>
        <v>10</v>
      </c>
      <c r="B895" s="2">
        <f t="shared" si="40"/>
        <v>8</v>
      </c>
      <c r="C895" s="2">
        <f t="shared" si="41"/>
        <v>2013</v>
      </c>
      <c r="D895" s="5">
        <v>41496</v>
      </c>
      <c r="E895" s="34">
        <v>545.40409999999997</v>
      </c>
      <c r="F895" s="2">
        <v>66.319999999999993</v>
      </c>
      <c r="G895" s="2">
        <v>0.42</v>
      </c>
      <c r="H895" s="2">
        <v>3547.54</v>
      </c>
      <c r="I895" s="2">
        <v>110.46</v>
      </c>
      <c r="J895" s="2">
        <v>822.34199999999998</v>
      </c>
      <c r="K895" s="2">
        <v>8109.56</v>
      </c>
      <c r="L895" s="2">
        <v>14866.55</v>
      </c>
    </row>
    <row r="896" spans="1:12" x14ac:dyDescent="0.25">
      <c r="A896" s="2">
        <f t="shared" si="39"/>
        <v>11</v>
      </c>
      <c r="B896" s="2">
        <f t="shared" si="40"/>
        <v>8</v>
      </c>
      <c r="C896" s="2">
        <f t="shared" si="41"/>
        <v>2013</v>
      </c>
      <c r="D896" s="5">
        <v>41497</v>
      </c>
      <c r="E896" s="34">
        <v>549.02809999999999</v>
      </c>
      <c r="F896" s="2">
        <v>66.760000000000005</v>
      </c>
      <c r="G896" s="2">
        <v>0.44</v>
      </c>
      <c r="H896" s="2">
        <v>3679.34</v>
      </c>
      <c r="I896" s="2">
        <v>80.27</v>
      </c>
      <c r="J896" s="2">
        <v>822.34870000000001</v>
      </c>
      <c r="K896" s="2">
        <v>8109.75</v>
      </c>
      <c r="L896" s="2">
        <v>14866.69</v>
      </c>
    </row>
    <row r="897" spans="1:12" x14ac:dyDescent="0.25">
      <c r="A897" s="2">
        <f t="shared" si="39"/>
        <v>12</v>
      </c>
      <c r="B897" s="2">
        <f t="shared" si="40"/>
        <v>8</v>
      </c>
      <c r="C897" s="2">
        <f t="shared" si="41"/>
        <v>2013</v>
      </c>
      <c r="D897" s="5">
        <v>41498</v>
      </c>
      <c r="E897" s="34">
        <v>551.95420000000001</v>
      </c>
      <c r="F897" s="2">
        <v>67.12</v>
      </c>
      <c r="G897" s="2">
        <v>0.35</v>
      </c>
      <c r="H897" s="2">
        <v>3162.25</v>
      </c>
      <c r="I897" s="2">
        <v>252.27</v>
      </c>
      <c r="J897" s="2">
        <v>822.35320000000002</v>
      </c>
      <c r="K897" s="2">
        <v>8109.91</v>
      </c>
      <c r="L897" s="2">
        <v>14866.78</v>
      </c>
    </row>
    <row r="898" spans="1:12" x14ac:dyDescent="0.25">
      <c r="A898" s="2">
        <f t="shared" ref="A898:A961" si="42">+DAY(D898)</f>
        <v>13</v>
      </c>
      <c r="B898" s="2">
        <f t="shared" ref="B898:B961" si="43">+MONTH(D898)</f>
        <v>8</v>
      </c>
      <c r="C898" s="2">
        <f t="shared" ref="C898:C961" si="44">+YEAR(D898)</f>
        <v>2013</v>
      </c>
      <c r="D898" s="5">
        <v>41499</v>
      </c>
      <c r="E898" s="34">
        <v>554.72799999999995</v>
      </c>
      <c r="F898" s="2">
        <v>67.459999999999994</v>
      </c>
      <c r="G898" s="2">
        <v>0.34</v>
      </c>
      <c r="H898" s="2">
        <v>3162.77</v>
      </c>
      <c r="I898" s="2">
        <v>403.93</v>
      </c>
      <c r="J898" s="2">
        <v>822.34649999999999</v>
      </c>
      <c r="K898" s="2">
        <v>8137.44</v>
      </c>
      <c r="L898" s="2">
        <v>14866.64</v>
      </c>
    </row>
    <row r="899" spans="1:12" x14ac:dyDescent="0.25">
      <c r="A899" s="2">
        <f t="shared" si="42"/>
        <v>14</v>
      </c>
      <c r="B899" s="2">
        <f t="shared" si="43"/>
        <v>8</v>
      </c>
      <c r="C899" s="2">
        <f t="shared" si="44"/>
        <v>2013</v>
      </c>
      <c r="D899" s="5">
        <v>41500</v>
      </c>
      <c r="E899" s="34">
        <v>557.51310000000001</v>
      </c>
      <c r="F899" s="2">
        <v>67.790000000000006</v>
      </c>
      <c r="G899" s="2">
        <v>0.33</v>
      </c>
      <c r="H899" s="2">
        <v>3056.13</v>
      </c>
      <c r="I899" s="2">
        <v>315.52</v>
      </c>
      <c r="J899" s="2">
        <v>822.39229999999998</v>
      </c>
      <c r="K899" s="2">
        <v>8203.0300000000007</v>
      </c>
      <c r="L899" s="2">
        <v>14857.67</v>
      </c>
    </row>
    <row r="900" spans="1:12" x14ac:dyDescent="0.25">
      <c r="A900" s="2">
        <f t="shared" si="42"/>
        <v>15</v>
      </c>
      <c r="B900" s="2">
        <f t="shared" si="43"/>
        <v>8</v>
      </c>
      <c r="C900" s="2">
        <f t="shared" si="44"/>
        <v>2013</v>
      </c>
      <c r="D900" s="5">
        <v>41501</v>
      </c>
      <c r="E900" s="34">
        <v>560.32830000000001</v>
      </c>
      <c r="F900" s="2">
        <v>68.13</v>
      </c>
      <c r="G900" s="2">
        <v>0.34</v>
      </c>
      <c r="H900" s="2">
        <v>3206.65</v>
      </c>
      <c r="I900" s="2">
        <v>423.35</v>
      </c>
      <c r="J900" s="2">
        <v>822.42449999999997</v>
      </c>
      <c r="K900" s="2">
        <v>8203.44</v>
      </c>
      <c r="L900" s="2">
        <v>14868.27</v>
      </c>
    </row>
    <row r="901" spans="1:12" x14ac:dyDescent="0.25">
      <c r="A901" s="2">
        <f t="shared" si="42"/>
        <v>16</v>
      </c>
      <c r="B901" s="2">
        <f t="shared" si="43"/>
        <v>8</v>
      </c>
      <c r="C901" s="2">
        <f t="shared" si="44"/>
        <v>2013</v>
      </c>
      <c r="D901" s="5">
        <v>41502</v>
      </c>
      <c r="E901" s="34">
        <v>563.38379999999995</v>
      </c>
      <c r="F901" s="2">
        <v>68.5</v>
      </c>
      <c r="G901" s="2">
        <v>0.37</v>
      </c>
      <c r="H901" s="2">
        <v>3262.44</v>
      </c>
      <c r="I901" s="2">
        <v>227.5</v>
      </c>
      <c r="J901" s="2">
        <v>822.42589999999996</v>
      </c>
      <c r="K901" s="2">
        <v>8203.5400000000009</v>
      </c>
      <c r="L901" s="2">
        <v>14868.29</v>
      </c>
    </row>
    <row r="902" spans="1:12" x14ac:dyDescent="0.25">
      <c r="A902" s="2">
        <f t="shared" si="42"/>
        <v>17</v>
      </c>
      <c r="B902" s="2">
        <f t="shared" si="43"/>
        <v>8</v>
      </c>
      <c r="C902" s="2">
        <f t="shared" si="44"/>
        <v>2013</v>
      </c>
      <c r="D902" s="5">
        <v>41503</v>
      </c>
      <c r="E902" s="34">
        <v>566.93589999999995</v>
      </c>
      <c r="F902" s="2">
        <v>68.930000000000007</v>
      </c>
      <c r="G902" s="2">
        <v>0.43</v>
      </c>
      <c r="H902" s="2">
        <v>3560.46</v>
      </c>
      <c r="I902" s="2">
        <v>38.07</v>
      </c>
      <c r="J902" s="2">
        <v>822.42729999999995</v>
      </c>
      <c r="K902" s="2">
        <v>8203.67</v>
      </c>
      <c r="L902" s="2">
        <v>14868.32</v>
      </c>
    </row>
    <row r="903" spans="1:12" x14ac:dyDescent="0.25">
      <c r="A903" s="2">
        <f t="shared" si="42"/>
        <v>18</v>
      </c>
      <c r="B903" s="2">
        <f t="shared" si="43"/>
        <v>8</v>
      </c>
      <c r="C903" s="2">
        <f t="shared" si="44"/>
        <v>2013</v>
      </c>
      <c r="D903" s="5">
        <v>41504</v>
      </c>
      <c r="E903" s="34">
        <v>570.39369999999997</v>
      </c>
      <c r="F903" s="2">
        <v>69.349999999999994</v>
      </c>
      <c r="G903" s="2">
        <v>0.42</v>
      </c>
      <c r="H903" s="2">
        <v>3513.64</v>
      </c>
      <c r="I903" s="2">
        <v>72.33</v>
      </c>
      <c r="J903" s="2">
        <v>822.428</v>
      </c>
      <c r="K903" s="2">
        <v>8203.7999999999993</v>
      </c>
      <c r="L903" s="2">
        <v>14868.34</v>
      </c>
    </row>
    <row r="904" spans="1:12" x14ac:dyDescent="0.25">
      <c r="A904" s="2">
        <f t="shared" si="42"/>
        <v>19</v>
      </c>
      <c r="B904" s="2">
        <f t="shared" si="43"/>
        <v>8</v>
      </c>
      <c r="C904" s="2">
        <f t="shared" si="44"/>
        <v>2013</v>
      </c>
      <c r="D904" s="5">
        <v>41505</v>
      </c>
      <c r="E904" s="34">
        <v>573.08010000000002</v>
      </c>
      <c r="F904" s="2">
        <v>69.680000000000007</v>
      </c>
      <c r="G904" s="2">
        <v>0.32</v>
      </c>
      <c r="H904" s="2">
        <v>3035.71</v>
      </c>
      <c r="I904" s="2">
        <v>369.37</v>
      </c>
      <c r="J904" s="2">
        <v>822.43</v>
      </c>
      <c r="K904" s="2">
        <v>8203.92</v>
      </c>
      <c r="L904" s="2">
        <v>14868.38</v>
      </c>
    </row>
    <row r="905" spans="1:12" x14ac:dyDescent="0.25">
      <c r="A905" s="2">
        <f t="shared" si="42"/>
        <v>20</v>
      </c>
      <c r="B905" s="2">
        <f t="shared" si="43"/>
        <v>8</v>
      </c>
      <c r="C905" s="2">
        <f t="shared" si="44"/>
        <v>2013</v>
      </c>
      <c r="D905" s="5">
        <v>41506</v>
      </c>
      <c r="E905" s="34">
        <v>575.95680000000004</v>
      </c>
      <c r="F905" s="2">
        <v>70.03</v>
      </c>
      <c r="G905" s="2">
        <v>0.35</v>
      </c>
      <c r="H905" s="2">
        <v>3127.41</v>
      </c>
      <c r="I905" s="2">
        <v>271.12</v>
      </c>
      <c r="J905" s="2">
        <v>822.43340000000001</v>
      </c>
      <c r="K905" s="2">
        <v>8204.0400000000009</v>
      </c>
      <c r="L905" s="2">
        <v>14816.12</v>
      </c>
    </row>
    <row r="906" spans="1:12" x14ac:dyDescent="0.25">
      <c r="A906" s="2">
        <f t="shared" si="42"/>
        <v>21</v>
      </c>
      <c r="B906" s="2">
        <f t="shared" si="43"/>
        <v>8</v>
      </c>
      <c r="C906" s="2">
        <f t="shared" si="44"/>
        <v>2013</v>
      </c>
      <c r="D906" s="5">
        <v>41507</v>
      </c>
      <c r="E906" s="34">
        <v>578.81780000000003</v>
      </c>
      <c r="F906" s="2">
        <v>70.39</v>
      </c>
      <c r="G906" s="2">
        <v>0.36</v>
      </c>
      <c r="H906" s="2">
        <v>3218.38</v>
      </c>
      <c r="I906" s="2">
        <v>254.93</v>
      </c>
      <c r="J906" s="2">
        <v>822.32799999999997</v>
      </c>
      <c r="K906" s="2">
        <v>8203.06</v>
      </c>
      <c r="L906" s="2">
        <v>14806.73</v>
      </c>
    </row>
    <row r="907" spans="1:12" x14ac:dyDescent="0.25">
      <c r="A907" s="2">
        <f t="shared" si="42"/>
        <v>22</v>
      </c>
      <c r="B907" s="2">
        <f t="shared" si="43"/>
        <v>8</v>
      </c>
      <c r="C907" s="2">
        <f t="shared" si="44"/>
        <v>2013</v>
      </c>
      <c r="D907" s="5">
        <v>41508</v>
      </c>
      <c r="E907" s="34">
        <v>581.42719999999997</v>
      </c>
      <c r="F907" s="2">
        <v>70.7</v>
      </c>
      <c r="G907" s="2">
        <v>0.32</v>
      </c>
      <c r="H907" s="2">
        <v>2983.22</v>
      </c>
      <c r="I907" s="2">
        <v>378.92</v>
      </c>
      <c r="J907" s="2">
        <v>822.38109999999995</v>
      </c>
      <c r="K907" s="2">
        <v>8203.69</v>
      </c>
      <c r="L907" s="2">
        <v>14807.83</v>
      </c>
    </row>
    <row r="908" spans="1:12" x14ac:dyDescent="0.25">
      <c r="A908" s="2">
        <f t="shared" si="42"/>
        <v>23</v>
      </c>
      <c r="B908" s="2">
        <f t="shared" si="43"/>
        <v>8</v>
      </c>
      <c r="C908" s="2">
        <f t="shared" si="44"/>
        <v>2013</v>
      </c>
      <c r="D908" s="5">
        <v>41509</v>
      </c>
      <c r="E908" s="34">
        <v>584.11609999999996</v>
      </c>
      <c r="F908" s="2">
        <v>71.03</v>
      </c>
      <c r="G908" s="2">
        <v>0.33</v>
      </c>
      <c r="H908" s="2">
        <v>2928.71</v>
      </c>
      <c r="I908" s="2">
        <v>250.4</v>
      </c>
      <c r="J908" s="2">
        <v>822.37149999999997</v>
      </c>
      <c r="K908" s="2">
        <v>8203.68</v>
      </c>
      <c r="L908" s="2">
        <v>14773.78</v>
      </c>
    </row>
    <row r="909" spans="1:12" x14ac:dyDescent="0.25">
      <c r="A909" s="2">
        <f t="shared" si="42"/>
        <v>24</v>
      </c>
      <c r="B909" s="2">
        <f t="shared" si="43"/>
        <v>8</v>
      </c>
      <c r="C909" s="2">
        <f t="shared" si="44"/>
        <v>2013</v>
      </c>
      <c r="D909" s="5">
        <v>41510</v>
      </c>
      <c r="E909" s="34">
        <v>587.36890000000005</v>
      </c>
      <c r="F909" s="2">
        <v>71.39</v>
      </c>
      <c r="G909" s="2">
        <v>0.4</v>
      </c>
      <c r="H909" s="2">
        <v>3340.46</v>
      </c>
      <c r="I909" s="2">
        <v>65.12</v>
      </c>
      <c r="J909" s="2">
        <v>822.75319999999999</v>
      </c>
      <c r="K909" s="2">
        <v>8207.92</v>
      </c>
      <c r="L909" s="2">
        <v>14774.53</v>
      </c>
    </row>
    <row r="910" spans="1:12" x14ac:dyDescent="0.25">
      <c r="A910" s="2">
        <f t="shared" si="42"/>
        <v>25</v>
      </c>
      <c r="B910" s="2">
        <f t="shared" si="43"/>
        <v>8</v>
      </c>
      <c r="C910" s="2">
        <f t="shared" si="44"/>
        <v>2013</v>
      </c>
      <c r="D910" s="5">
        <v>41511</v>
      </c>
      <c r="E910" s="34">
        <v>590.7183</v>
      </c>
      <c r="F910" s="2">
        <v>71.8</v>
      </c>
      <c r="G910" s="2">
        <v>0.41</v>
      </c>
      <c r="H910" s="2">
        <v>3397.41</v>
      </c>
      <c r="I910" s="2">
        <v>58.13</v>
      </c>
      <c r="J910" s="2">
        <v>822.75429999999994</v>
      </c>
      <c r="K910" s="2">
        <v>8208.0300000000007</v>
      </c>
      <c r="L910" s="2">
        <v>14830.85</v>
      </c>
    </row>
    <row r="911" spans="1:12" x14ac:dyDescent="0.25">
      <c r="A911" s="2">
        <f t="shared" si="42"/>
        <v>26</v>
      </c>
      <c r="B911" s="2">
        <f t="shared" si="43"/>
        <v>8</v>
      </c>
      <c r="C911" s="2">
        <f t="shared" si="44"/>
        <v>2013</v>
      </c>
      <c r="D911" s="5">
        <v>41512</v>
      </c>
      <c r="E911" s="34">
        <v>593.553</v>
      </c>
      <c r="F911" s="2">
        <v>72.14</v>
      </c>
      <c r="G911" s="2">
        <v>0.34</v>
      </c>
      <c r="H911" s="2">
        <v>2888.95</v>
      </c>
      <c r="I911" s="2">
        <v>70.05</v>
      </c>
      <c r="J911" s="2">
        <v>822.75139999999999</v>
      </c>
      <c r="K911" s="2">
        <v>8208.09</v>
      </c>
      <c r="L911" s="2">
        <v>14887.09</v>
      </c>
    </row>
    <row r="912" spans="1:12" x14ac:dyDescent="0.25">
      <c r="A912" s="2">
        <f t="shared" si="42"/>
        <v>27</v>
      </c>
      <c r="B912" s="2">
        <f t="shared" si="43"/>
        <v>8</v>
      </c>
      <c r="C912" s="2">
        <f t="shared" si="44"/>
        <v>2013</v>
      </c>
      <c r="D912" s="5">
        <v>41513</v>
      </c>
      <c r="E912" s="34">
        <v>596.09789999999998</v>
      </c>
      <c r="F912" s="2">
        <v>72.45</v>
      </c>
      <c r="G912" s="2">
        <v>0.31</v>
      </c>
      <c r="H912" s="2">
        <v>2622.18</v>
      </c>
      <c r="I912" s="2">
        <v>81.45</v>
      </c>
      <c r="J912" s="2">
        <v>822.73099999999999</v>
      </c>
      <c r="K912" s="2">
        <v>8207.9599999999991</v>
      </c>
      <c r="L912" s="2">
        <v>14886.66</v>
      </c>
    </row>
    <row r="913" spans="1:12" x14ac:dyDescent="0.25">
      <c r="A913" s="2">
        <f t="shared" si="42"/>
        <v>28</v>
      </c>
      <c r="B913" s="2">
        <f t="shared" si="43"/>
        <v>8</v>
      </c>
      <c r="C913" s="2">
        <f t="shared" si="44"/>
        <v>2013</v>
      </c>
      <c r="D913" s="5">
        <v>41514</v>
      </c>
      <c r="E913" s="34">
        <v>598.85770000000002</v>
      </c>
      <c r="F913" s="2">
        <v>72.790000000000006</v>
      </c>
      <c r="G913" s="2">
        <v>0.33</v>
      </c>
      <c r="H913" s="2">
        <v>2741.18</v>
      </c>
      <c r="I913" s="2">
        <v>50.48</v>
      </c>
      <c r="J913" s="2">
        <v>822.73519999999996</v>
      </c>
      <c r="K913" s="2">
        <v>8208.08</v>
      </c>
      <c r="L913" s="2">
        <v>14886.75</v>
      </c>
    </row>
    <row r="914" spans="1:12" x14ac:dyDescent="0.25">
      <c r="A914" s="2">
        <f t="shared" si="42"/>
        <v>29</v>
      </c>
      <c r="B914" s="2">
        <f t="shared" si="43"/>
        <v>8</v>
      </c>
      <c r="C914" s="2">
        <f t="shared" si="44"/>
        <v>2013</v>
      </c>
      <c r="D914" s="5">
        <v>41515</v>
      </c>
      <c r="E914" s="34">
        <v>601.42920000000004</v>
      </c>
      <c r="F914" s="2">
        <v>73.099999999999994</v>
      </c>
      <c r="G914" s="2">
        <v>0.31</v>
      </c>
      <c r="H914" s="2">
        <v>2653.73</v>
      </c>
      <c r="I914" s="2">
        <v>107.23</v>
      </c>
      <c r="J914" s="2">
        <v>822.73829999999998</v>
      </c>
      <c r="K914" s="2">
        <v>8208.19</v>
      </c>
      <c r="L914" s="2">
        <v>14886.81</v>
      </c>
    </row>
    <row r="915" spans="1:12" x14ac:dyDescent="0.25">
      <c r="A915" s="2">
        <f t="shared" si="42"/>
        <v>30</v>
      </c>
      <c r="B915" s="2">
        <f t="shared" si="43"/>
        <v>8</v>
      </c>
      <c r="C915" s="2">
        <f t="shared" si="44"/>
        <v>2013</v>
      </c>
      <c r="D915" s="5">
        <v>41516</v>
      </c>
      <c r="E915" s="34">
        <v>604.07219999999995</v>
      </c>
      <c r="F915" s="2">
        <v>73.42</v>
      </c>
      <c r="G915" s="2">
        <v>0.32</v>
      </c>
      <c r="H915" s="2">
        <v>2724.39</v>
      </c>
      <c r="I915" s="2">
        <v>103.58</v>
      </c>
      <c r="J915" s="2">
        <v>822.73379999999997</v>
      </c>
      <c r="K915" s="2">
        <v>8208.24</v>
      </c>
      <c r="L915" s="2">
        <v>14886.72</v>
      </c>
    </row>
    <row r="916" spans="1:12" x14ac:dyDescent="0.25">
      <c r="A916" s="2">
        <f t="shared" si="42"/>
        <v>31</v>
      </c>
      <c r="B916" s="2">
        <f t="shared" si="43"/>
        <v>8</v>
      </c>
      <c r="C916" s="2">
        <f t="shared" si="44"/>
        <v>2013</v>
      </c>
      <c r="D916" s="5">
        <v>41517</v>
      </c>
      <c r="E916" s="34">
        <v>607.51779999999997</v>
      </c>
      <c r="F916" s="2">
        <v>73.84</v>
      </c>
      <c r="G916" s="2">
        <v>0.42</v>
      </c>
      <c r="H916" s="2">
        <v>3518.86</v>
      </c>
      <c r="I916" s="2">
        <v>73.510000000000005</v>
      </c>
      <c r="J916" s="2">
        <v>822.74699999999996</v>
      </c>
      <c r="K916" s="2">
        <v>8208.4699999999993</v>
      </c>
      <c r="L916" s="2">
        <v>14887</v>
      </c>
    </row>
    <row r="917" spans="1:12" x14ac:dyDescent="0.25">
      <c r="A917" s="2">
        <f t="shared" si="42"/>
        <v>1</v>
      </c>
      <c r="B917" s="2">
        <f t="shared" si="43"/>
        <v>9</v>
      </c>
      <c r="C917" s="2">
        <f t="shared" si="44"/>
        <v>2013</v>
      </c>
      <c r="D917" s="5">
        <v>41518</v>
      </c>
      <c r="E917" s="34">
        <v>610.71140000000003</v>
      </c>
      <c r="F917" s="2">
        <v>74.23</v>
      </c>
      <c r="G917" s="2">
        <v>0.39</v>
      </c>
      <c r="H917" s="2">
        <v>3282.42</v>
      </c>
      <c r="I917" s="2">
        <v>57.93</v>
      </c>
      <c r="J917" s="2">
        <v>822.74149999999997</v>
      </c>
      <c r="K917" s="2">
        <v>8208.52</v>
      </c>
      <c r="L917" s="2">
        <v>14886.88</v>
      </c>
    </row>
    <row r="918" spans="1:12" x14ac:dyDescent="0.25">
      <c r="A918" s="2">
        <f t="shared" si="42"/>
        <v>2</v>
      </c>
      <c r="B918" s="2">
        <f t="shared" si="43"/>
        <v>9</v>
      </c>
      <c r="C918" s="2">
        <f t="shared" si="44"/>
        <v>2013</v>
      </c>
      <c r="D918" s="5">
        <v>41519</v>
      </c>
      <c r="E918" s="34">
        <v>613.18640000000005</v>
      </c>
      <c r="F918" s="2">
        <v>74.53</v>
      </c>
      <c r="G918" s="2">
        <v>0.3</v>
      </c>
      <c r="H918" s="2">
        <v>2589.06</v>
      </c>
      <c r="I918" s="2">
        <v>115.1</v>
      </c>
      <c r="J918" s="2">
        <v>822.70100000000002</v>
      </c>
      <c r="K918" s="2">
        <v>8208.2099999999991</v>
      </c>
      <c r="L918" s="2">
        <v>14886.04</v>
      </c>
    </row>
    <row r="919" spans="1:12" x14ac:dyDescent="0.25">
      <c r="A919" s="2">
        <f t="shared" si="42"/>
        <v>3</v>
      </c>
      <c r="B919" s="2">
        <f t="shared" si="43"/>
        <v>9</v>
      </c>
      <c r="C919" s="2">
        <f t="shared" si="44"/>
        <v>2013</v>
      </c>
      <c r="D919" s="5">
        <v>41520</v>
      </c>
      <c r="E919" s="34">
        <v>615.34400000000005</v>
      </c>
      <c r="F919" s="2">
        <v>74.790000000000006</v>
      </c>
      <c r="G919" s="2">
        <v>0.26</v>
      </c>
      <c r="H919" s="2">
        <v>2414.0300000000002</v>
      </c>
      <c r="I919" s="2">
        <v>276.60000000000002</v>
      </c>
      <c r="J919" s="2">
        <v>822.71460000000002</v>
      </c>
      <c r="K919" s="2">
        <v>8208.4500000000007</v>
      </c>
      <c r="L919" s="2">
        <v>14886.32</v>
      </c>
    </row>
    <row r="920" spans="1:12" x14ac:dyDescent="0.25">
      <c r="A920" s="2">
        <f t="shared" si="42"/>
        <v>4</v>
      </c>
      <c r="B920" s="2">
        <f t="shared" si="43"/>
        <v>9</v>
      </c>
      <c r="C920" s="2">
        <f t="shared" si="44"/>
        <v>2013</v>
      </c>
      <c r="D920" s="5">
        <v>41521</v>
      </c>
      <c r="E920" s="34">
        <v>617.78880000000004</v>
      </c>
      <c r="F920" s="2">
        <v>75.09</v>
      </c>
      <c r="G920" s="2">
        <v>0.28999999999999998</v>
      </c>
      <c r="H920" s="2">
        <v>2488.91</v>
      </c>
      <c r="I920" s="2">
        <v>68.33</v>
      </c>
      <c r="J920" s="2">
        <v>822.70090000000005</v>
      </c>
      <c r="K920" s="2">
        <v>8208.43</v>
      </c>
      <c r="L920" s="2">
        <v>14886.04</v>
      </c>
    </row>
    <row r="921" spans="1:12" x14ac:dyDescent="0.25">
      <c r="A921" s="2">
        <f t="shared" si="42"/>
        <v>5</v>
      </c>
      <c r="B921" s="2">
        <f t="shared" si="43"/>
        <v>9</v>
      </c>
      <c r="C921" s="2">
        <f t="shared" si="44"/>
        <v>2013</v>
      </c>
      <c r="D921" s="5">
        <v>41522</v>
      </c>
      <c r="E921" s="34">
        <v>620.32579999999996</v>
      </c>
      <c r="F921" s="2">
        <v>75.400000000000006</v>
      </c>
      <c r="G921" s="2">
        <v>0.31</v>
      </c>
      <c r="H921" s="2">
        <v>2592.88</v>
      </c>
      <c r="I921" s="2">
        <v>80.75</v>
      </c>
      <c r="J921" s="2">
        <v>822.6952</v>
      </c>
      <c r="K921" s="2">
        <v>8208.49</v>
      </c>
      <c r="L921" s="2">
        <v>14885.92</v>
      </c>
    </row>
    <row r="922" spans="1:12" x14ac:dyDescent="0.25">
      <c r="A922" s="2">
        <f t="shared" si="42"/>
        <v>6</v>
      </c>
      <c r="B922" s="2">
        <f t="shared" si="43"/>
        <v>9</v>
      </c>
      <c r="C922" s="2">
        <f t="shared" si="44"/>
        <v>2013</v>
      </c>
      <c r="D922" s="5">
        <v>41523</v>
      </c>
      <c r="E922" s="34">
        <v>622.8854</v>
      </c>
      <c r="F922" s="2">
        <v>75.62</v>
      </c>
      <c r="G922" s="2">
        <v>0.3</v>
      </c>
      <c r="H922" s="2">
        <v>2574.96</v>
      </c>
      <c r="I922" s="2">
        <v>66.98</v>
      </c>
      <c r="J922" s="2">
        <v>823.70640000000003</v>
      </c>
      <c r="K922" s="2">
        <v>8221.99</v>
      </c>
      <c r="L922" s="2">
        <v>14887.02</v>
      </c>
    </row>
    <row r="923" spans="1:12" x14ac:dyDescent="0.25">
      <c r="A923" s="2">
        <f t="shared" si="42"/>
        <v>7</v>
      </c>
      <c r="B923" s="2">
        <f t="shared" si="43"/>
        <v>9</v>
      </c>
      <c r="C923" s="2">
        <f t="shared" si="44"/>
        <v>2013</v>
      </c>
      <c r="D923" s="5">
        <v>41524</v>
      </c>
      <c r="E923" s="34">
        <v>625.91650000000004</v>
      </c>
      <c r="F923" s="2">
        <v>75.989999999999995</v>
      </c>
      <c r="G923" s="2">
        <v>0.37</v>
      </c>
      <c r="H923" s="2">
        <v>3122.57</v>
      </c>
      <c r="I923" s="2">
        <v>49.41</v>
      </c>
      <c r="J923" s="2">
        <v>823.71209999999996</v>
      </c>
      <c r="K923" s="2">
        <v>8222.18</v>
      </c>
      <c r="L923" s="2">
        <v>14887.14</v>
      </c>
    </row>
    <row r="924" spans="1:12" x14ac:dyDescent="0.25">
      <c r="A924" s="2">
        <f t="shared" si="42"/>
        <v>8</v>
      </c>
      <c r="B924" s="2">
        <f t="shared" si="43"/>
        <v>9</v>
      </c>
      <c r="C924" s="2">
        <f t="shared" si="44"/>
        <v>2013</v>
      </c>
      <c r="D924" s="5">
        <v>41525</v>
      </c>
      <c r="E924" s="34">
        <v>628.99189999999999</v>
      </c>
      <c r="F924" s="2">
        <v>76.36</v>
      </c>
      <c r="G924" s="2">
        <v>0.37</v>
      </c>
      <c r="H924" s="2">
        <v>3066.81</v>
      </c>
      <c r="I924" s="2">
        <v>31.7</v>
      </c>
      <c r="J924" s="2">
        <v>823.73099999999999</v>
      </c>
      <c r="K924" s="2">
        <v>8222.51</v>
      </c>
      <c r="L924" s="2">
        <v>14887.54</v>
      </c>
    </row>
    <row r="925" spans="1:12" x14ac:dyDescent="0.25">
      <c r="A925" s="2">
        <f t="shared" si="42"/>
        <v>9</v>
      </c>
      <c r="B925" s="2">
        <f t="shared" si="43"/>
        <v>9</v>
      </c>
      <c r="C925" s="2">
        <f t="shared" si="44"/>
        <v>2013</v>
      </c>
      <c r="D925" s="5">
        <v>41526</v>
      </c>
      <c r="E925" s="34">
        <v>631.12829999999997</v>
      </c>
      <c r="F925" s="2">
        <v>76.62</v>
      </c>
      <c r="G925" s="2">
        <v>0.26</v>
      </c>
      <c r="H925" s="2">
        <v>2273.54</v>
      </c>
      <c r="I925" s="2">
        <v>104.45</v>
      </c>
      <c r="J925" s="2">
        <v>823.71109999999999</v>
      </c>
      <c r="K925" s="2">
        <v>8222.43</v>
      </c>
      <c r="L925" s="2">
        <v>14887.12</v>
      </c>
    </row>
    <row r="926" spans="1:12" x14ac:dyDescent="0.25">
      <c r="A926" s="2">
        <f t="shared" si="42"/>
        <v>10</v>
      </c>
      <c r="B926" s="2">
        <f t="shared" si="43"/>
        <v>9</v>
      </c>
      <c r="C926" s="2">
        <f t="shared" si="44"/>
        <v>2013</v>
      </c>
      <c r="D926" s="5">
        <v>41527</v>
      </c>
      <c r="E926" s="34">
        <v>633.18079999999998</v>
      </c>
      <c r="F926" s="2">
        <v>76.87</v>
      </c>
      <c r="G926" s="2">
        <v>0.24</v>
      </c>
      <c r="H926" s="2">
        <v>2228.09</v>
      </c>
      <c r="I926" s="2">
        <v>222.14</v>
      </c>
      <c r="J926" s="2">
        <v>823.73680000000002</v>
      </c>
      <c r="K926" s="2">
        <v>8222.77</v>
      </c>
      <c r="L926" s="2">
        <v>14887.66</v>
      </c>
    </row>
    <row r="927" spans="1:12" x14ac:dyDescent="0.25">
      <c r="A927" s="2">
        <f t="shared" si="42"/>
        <v>11</v>
      </c>
      <c r="B927" s="2">
        <f t="shared" si="43"/>
        <v>9</v>
      </c>
      <c r="C927" s="2">
        <f t="shared" si="44"/>
        <v>2013</v>
      </c>
      <c r="D927" s="5">
        <v>41528</v>
      </c>
      <c r="E927" s="34">
        <v>635.1721</v>
      </c>
      <c r="F927" s="2">
        <v>77.11</v>
      </c>
      <c r="G927" s="2">
        <v>0.24</v>
      </c>
      <c r="H927" s="2">
        <v>2222.61</v>
      </c>
      <c r="I927" s="2">
        <v>235.16</v>
      </c>
      <c r="J927" s="2">
        <v>823.72389999999996</v>
      </c>
      <c r="K927" s="2">
        <v>8222.7099999999991</v>
      </c>
      <c r="L927" s="2">
        <v>14877.46</v>
      </c>
    </row>
    <row r="928" spans="1:12" x14ac:dyDescent="0.25">
      <c r="A928" s="2">
        <f t="shared" si="42"/>
        <v>12</v>
      </c>
      <c r="B928" s="2">
        <f t="shared" si="43"/>
        <v>9</v>
      </c>
      <c r="C928" s="2">
        <f t="shared" si="44"/>
        <v>2013</v>
      </c>
      <c r="D928" s="5">
        <v>41529</v>
      </c>
      <c r="E928" s="34">
        <v>637.48479999999995</v>
      </c>
      <c r="F928" s="2">
        <v>77.39</v>
      </c>
      <c r="G928" s="2">
        <v>0.28000000000000003</v>
      </c>
      <c r="H928" s="2">
        <v>2555.3000000000002</v>
      </c>
      <c r="I928" s="2">
        <v>248.23</v>
      </c>
      <c r="J928" s="2">
        <v>823.73080000000004</v>
      </c>
      <c r="K928" s="2">
        <v>8222.84</v>
      </c>
      <c r="L928" s="2">
        <v>14887.53</v>
      </c>
    </row>
    <row r="929" spans="1:12" x14ac:dyDescent="0.25">
      <c r="A929" s="2">
        <f t="shared" si="42"/>
        <v>13</v>
      </c>
      <c r="B929" s="2">
        <f t="shared" si="43"/>
        <v>9</v>
      </c>
      <c r="C929" s="2">
        <f t="shared" si="44"/>
        <v>2013</v>
      </c>
      <c r="D929" s="5">
        <v>41530</v>
      </c>
      <c r="E929" s="34">
        <v>639.79899999999998</v>
      </c>
      <c r="F929" s="2">
        <v>77.67</v>
      </c>
      <c r="G929" s="2">
        <v>0.28000000000000003</v>
      </c>
      <c r="H929" s="2">
        <v>2464.9299999999998</v>
      </c>
      <c r="I929" s="2">
        <v>168.89</v>
      </c>
      <c r="J929" s="2">
        <v>823.697</v>
      </c>
      <c r="K929" s="2">
        <v>8222.57</v>
      </c>
      <c r="L929" s="2">
        <v>14886.83</v>
      </c>
    </row>
    <row r="930" spans="1:12" x14ac:dyDescent="0.25">
      <c r="A930" s="2">
        <f t="shared" si="42"/>
        <v>14</v>
      </c>
      <c r="B930" s="2">
        <f t="shared" si="43"/>
        <v>9</v>
      </c>
      <c r="C930" s="2">
        <f t="shared" si="44"/>
        <v>2013</v>
      </c>
      <c r="D930" s="5">
        <v>41531</v>
      </c>
      <c r="E930" s="34">
        <v>642.68290000000002</v>
      </c>
      <c r="F930" s="2">
        <v>78.02</v>
      </c>
      <c r="G930" s="2">
        <v>0.35</v>
      </c>
      <c r="H930" s="2">
        <v>2874.67</v>
      </c>
      <c r="I930" s="2">
        <v>22.96</v>
      </c>
      <c r="J930" s="2">
        <v>823.69939999999997</v>
      </c>
      <c r="K930" s="2">
        <v>8222.7000000000007</v>
      </c>
      <c r="L930" s="2">
        <v>14886.88</v>
      </c>
    </row>
    <row r="931" spans="1:12" x14ac:dyDescent="0.25">
      <c r="A931" s="2">
        <f t="shared" si="42"/>
        <v>15</v>
      </c>
      <c r="B931" s="2">
        <f t="shared" si="43"/>
        <v>9</v>
      </c>
      <c r="C931" s="2">
        <f t="shared" si="44"/>
        <v>2013</v>
      </c>
      <c r="D931" s="5">
        <v>41532</v>
      </c>
      <c r="E931" s="34">
        <v>645.52390000000003</v>
      </c>
      <c r="F931" s="2">
        <v>78.37</v>
      </c>
      <c r="G931" s="2">
        <v>0.35</v>
      </c>
      <c r="H931" s="2">
        <v>2890.85</v>
      </c>
      <c r="I931" s="2">
        <v>24.44</v>
      </c>
      <c r="J931" s="2">
        <v>823.66089999999997</v>
      </c>
      <c r="K931" s="2">
        <v>8222.41</v>
      </c>
      <c r="L931" s="2">
        <v>14886.08</v>
      </c>
    </row>
    <row r="932" spans="1:12" x14ac:dyDescent="0.25">
      <c r="A932" s="2">
        <f t="shared" si="42"/>
        <v>16</v>
      </c>
      <c r="B932" s="2">
        <f t="shared" si="43"/>
        <v>9</v>
      </c>
      <c r="C932" s="2">
        <f t="shared" si="44"/>
        <v>2013</v>
      </c>
      <c r="D932" s="5">
        <v>41533</v>
      </c>
      <c r="E932" s="34">
        <v>647.57389999999998</v>
      </c>
      <c r="F932" s="2">
        <v>78.62</v>
      </c>
      <c r="G932" s="2">
        <v>0.24</v>
      </c>
      <c r="H932" s="2">
        <v>2073.42</v>
      </c>
      <c r="I932" s="2">
        <v>77.97</v>
      </c>
      <c r="J932" s="2">
        <v>823.69399999999996</v>
      </c>
      <c r="K932" s="2">
        <v>8222.84</v>
      </c>
      <c r="L932" s="2">
        <v>14886.77</v>
      </c>
    </row>
    <row r="933" spans="1:12" x14ac:dyDescent="0.25">
      <c r="A933" s="2">
        <f t="shared" si="42"/>
        <v>17</v>
      </c>
      <c r="B933" s="2">
        <f t="shared" si="43"/>
        <v>9</v>
      </c>
      <c r="C933" s="2">
        <f t="shared" si="44"/>
        <v>2013</v>
      </c>
      <c r="D933" s="5">
        <v>41534</v>
      </c>
      <c r="E933" s="34">
        <v>649.41269999999997</v>
      </c>
      <c r="F933" s="2">
        <v>78.84</v>
      </c>
      <c r="G933" s="2">
        <v>0.22</v>
      </c>
      <c r="H933" s="2">
        <v>1987.61</v>
      </c>
      <c r="I933" s="2">
        <v>208.24</v>
      </c>
      <c r="J933" s="2">
        <v>823.71069999999997</v>
      </c>
      <c r="K933" s="2">
        <v>8223.06</v>
      </c>
      <c r="L933" s="2">
        <v>14887.11</v>
      </c>
    </row>
    <row r="934" spans="1:12" x14ac:dyDescent="0.25">
      <c r="A934" s="2">
        <f t="shared" si="42"/>
        <v>18</v>
      </c>
      <c r="B934" s="2">
        <f t="shared" si="43"/>
        <v>9</v>
      </c>
      <c r="C934" s="2">
        <f t="shared" si="44"/>
        <v>2013</v>
      </c>
      <c r="D934" s="5">
        <v>41535</v>
      </c>
      <c r="E934" s="34">
        <v>651.00319999999999</v>
      </c>
      <c r="F934" s="2">
        <v>79.03</v>
      </c>
      <c r="G934" s="2">
        <v>0.19</v>
      </c>
      <c r="H934" s="2">
        <v>1873.72</v>
      </c>
      <c r="I934" s="2">
        <v>316.27</v>
      </c>
      <c r="J934" s="2">
        <v>823.71040000000005</v>
      </c>
      <c r="K934" s="2">
        <v>8223.11</v>
      </c>
      <c r="L934" s="2">
        <v>14874.71</v>
      </c>
    </row>
    <row r="935" spans="1:12" x14ac:dyDescent="0.25">
      <c r="A935" s="2">
        <f t="shared" si="42"/>
        <v>19</v>
      </c>
      <c r="B935" s="2">
        <f t="shared" si="43"/>
        <v>9</v>
      </c>
      <c r="C935" s="2">
        <f t="shared" si="44"/>
        <v>2013</v>
      </c>
      <c r="D935" s="5">
        <v>41536</v>
      </c>
      <c r="E935" s="34">
        <v>652.38340000000005</v>
      </c>
      <c r="F935" s="2">
        <v>79.2</v>
      </c>
      <c r="G935" s="2">
        <v>0.17</v>
      </c>
      <c r="H935" s="2">
        <v>1725.03</v>
      </c>
      <c r="I935" s="2">
        <v>365.12</v>
      </c>
      <c r="J935" s="2">
        <v>823.71</v>
      </c>
      <c r="K935" s="2">
        <v>8223.16</v>
      </c>
      <c r="L935" s="2">
        <v>14831.49</v>
      </c>
    </row>
    <row r="936" spans="1:12" x14ac:dyDescent="0.25">
      <c r="A936" s="2">
        <f t="shared" si="42"/>
        <v>20</v>
      </c>
      <c r="B936" s="2">
        <f t="shared" si="43"/>
        <v>9</v>
      </c>
      <c r="C936" s="2">
        <f t="shared" si="44"/>
        <v>2013</v>
      </c>
      <c r="D936" s="5">
        <v>41537</v>
      </c>
      <c r="E936" s="34">
        <v>655.02409999999998</v>
      </c>
      <c r="F936" s="2">
        <v>79.52</v>
      </c>
      <c r="G936" s="2">
        <v>0.32</v>
      </c>
      <c r="H936" s="2">
        <v>2840.45</v>
      </c>
      <c r="I936" s="2">
        <v>219.86</v>
      </c>
      <c r="J936" s="2">
        <v>823.70950000000005</v>
      </c>
      <c r="K936" s="2">
        <v>8223.2199999999993</v>
      </c>
      <c r="L936" s="2">
        <v>14826.75</v>
      </c>
    </row>
    <row r="937" spans="1:12" x14ac:dyDescent="0.25">
      <c r="A937" s="2">
        <f t="shared" si="42"/>
        <v>21</v>
      </c>
      <c r="B937" s="2">
        <f t="shared" si="43"/>
        <v>9</v>
      </c>
      <c r="C937" s="2">
        <f t="shared" si="44"/>
        <v>2013</v>
      </c>
      <c r="D937" s="5">
        <v>41538</v>
      </c>
      <c r="E937" s="34">
        <v>657.21159999999998</v>
      </c>
      <c r="F937" s="2">
        <v>79.790000000000006</v>
      </c>
      <c r="G937" s="2">
        <v>0.26</v>
      </c>
      <c r="H937" s="2">
        <v>2205.0500000000002</v>
      </c>
      <c r="I937" s="2">
        <v>37.57</v>
      </c>
      <c r="J937" s="2">
        <v>823.70939999999996</v>
      </c>
      <c r="K937" s="2">
        <v>8223.2199999999993</v>
      </c>
      <c r="L937" s="2">
        <v>14711.75</v>
      </c>
    </row>
    <row r="938" spans="1:12" x14ac:dyDescent="0.25">
      <c r="A938" s="2">
        <f t="shared" si="42"/>
        <v>22</v>
      </c>
      <c r="B938" s="2">
        <f t="shared" si="43"/>
        <v>9</v>
      </c>
      <c r="C938" s="2">
        <f t="shared" si="44"/>
        <v>2013</v>
      </c>
      <c r="D938" s="5">
        <v>41539</v>
      </c>
      <c r="E938" s="34">
        <v>659.74030000000005</v>
      </c>
      <c r="F938" s="2">
        <v>80.09</v>
      </c>
      <c r="G938" s="2">
        <v>0.3</v>
      </c>
      <c r="H938" s="2">
        <v>2529.9</v>
      </c>
      <c r="I938" s="2">
        <v>37.659999999999997</v>
      </c>
      <c r="J938" s="2">
        <v>823.70939999999996</v>
      </c>
      <c r="K938" s="2">
        <v>8223.2199999999993</v>
      </c>
      <c r="L938" s="2">
        <v>14778.1</v>
      </c>
    </row>
    <row r="939" spans="1:12" x14ac:dyDescent="0.25">
      <c r="A939" s="2">
        <f t="shared" si="42"/>
        <v>23</v>
      </c>
      <c r="B939" s="2">
        <f t="shared" si="43"/>
        <v>9</v>
      </c>
      <c r="C939" s="2">
        <f t="shared" si="44"/>
        <v>2013</v>
      </c>
      <c r="D939" s="5">
        <v>41540</v>
      </c>
      <c r="E939" s="34">
        <v>661.40989999999999</v>
      </c>
      <c r="F939" s="2">
        <v>80.3</v>
      </c>
      <c r="G939" s="2">
        <v>0.2</v>
      </c>
      <c r="H939" s="2">
        <v>1745.5</v>
      </c>
      <c r="I939" s="2">
        <v>114.17</v>
      </c>
      <c r="J939" s="2">
        <v>823.70899999999995</v>
      </c>
      <c r="K939" s="2">
        <v>8223.2099999999991</v>
      </c>
      <c r="L939" s="2">
        <v>14849.51</v>
      </c>
    </row>
    <row r="940" spans="1:12" x14ac:dyDescent="0.25">
      <c r="A940" s="2">
        <f t="shared" si="42"/>
        <v>24</v>
      </c>
      <c r="B940" s="2">
        <f t="shared" si="43"/>
        <v>9</v>
      </c>
      <c r="C940" s="2">
        <f t="shared" si="44"/>
        <v>2013</v>
      </c>
      <c r="D940" s="5">
        <v>41541</v>
      </c>
      <c r="E940" s="34">
        <v>663.06470000000002</v>
      </c>
      <c r="F940" s="2">
        <v>80.5</v>
      </c>
      <c r="G940" s="2">
        <v>0.2</v>
      </c>
      <c r="H940" s="2">
        <v>1754.62</v>
      </c>
      <c r="I940" s="2">
        <v>127.15</v>
      </c>
      <c r="J940" s="2">
        <v>823.71349999999995</v>
      </c>
      <c r="K940" s="2">
        <v>8223.26</v>
      </c>
      <c r="L940" s="2">
        <v>14849.6</v>
      </c>
    </row>
    <row r="941" spans="1:12" x14ac:dyDescent="0.25">
      <c r="A941" s="2">
        <f t="shared" si="42"/>
        <v>25</v>
      </c>
      <c r="B941" s="2">
        <f t="shared" si="43"/>
        <v>9</v>
      </c>
      <c r="C941" s="2">
        <f t="shared" si="44"/>
        <v>2013</v>
      </c>
      <c r="D941" s="5">
        <v>41542</v>
      </c>
      <c r="E941" s="34">
        <v>664.37630000000001</v>
      </c>
      <c r="F941" s="2">
        <v>80.650000000000006</v>
      </c>
      <c r="G941" s="2">
        <v>0.15</v>
      </c>
      <c r="H941" s="2">
        <v>1746.68</v>
      </c>
      <c r="I941" s="2">
        <v>471.15</v>
      </c>
      <c r="J941" s="2">
        <v>823.72990000000004</v>
      </c>
      <c r="K941" s="2">
        <v>8223.43</v>
      </c>
      <c r="L941" s="2">
        <v>14827.98</v>
      </c>
    </row>
    <row r="942" spans="1:12" x14ac:dyDescent="0.25">
      <c r="A942" s="2">
        <f t="shared" si="42"/>
        <v>26</v>
      </c>
      <c r="B942" s="2">
        <f t="shared" si="43"/>
        <v>9</v>
      </c>
      <c r="C942" s="2">
        <f t="shared" si="44"/>
        <v>2013</v>
      </c>
      <c r="D942" s="5">
        <v>41543</v>
      </c>
      <c r="E942" s="34">
        <v>665.5018</v>
      </c>
      <c r="F942" s="2">
        <v>80.790000000000006</v>
      </c>
      <c r="G942" s="2">
        <v>0.13</v>
      </c>
      <c r="H942" s="2">
        <v>1581.26</v>
      </c>
      <c r="I942" s="2">
        <v>479.6</v>
      </c>
      <c r="J942" s="2">
        <v>823.73400000000004</v>
      </c>
      <c r="K942" s="2">
        <v>8223.4699999999993</v>
      </c>
      <c r="L942" s="2">
        <v>14828.06</v>
      </c>
    </row>
    <row r="943" spans="1:12" x14ac:dyDescent="0.25">
      <c r="A943" s="2">
        <f t="shared" si="42"/>
        <v>27</v>
      </c>
      <c r="B943" s="2">
        <f t="shared" si="43"/>
        <v>9</v>
      </c>
      <c r="C943" s="2">
        <f t="shared" si="44"/>
        <v>2013</v>
      </c>
      <c r="D943" s="5">
        <v>41544</v>
      </c>
      <c r="E943" s="34">
        <v>666.84119999999996</v>
      </c>
      <c r="F943" s="2">
        <v>80.95</v>
      </c>
      <c r="G943" s="2">
        <v>0.16</v>
      </c>
      <c r="H943" s="2">
        <v>1681.33</v>
      </c>
      <c r="I943" s="2">
        <v>374.19</v>
      </c>
      <c r="J943" s="2">
        <v>823.73400000000004</v>
      </c>
      <c r="K943" s="2">
        <v>8223.4699999999993</v>
      </c>
      <c r="L943" s="2">
        <v>14794.59</v>
      </c>
    </row>
    <row r="944" spans="1:12" x14ac:dyDescent="0.25">
      <c r="A944" s="2">
        <f t="shared" si="42"/>
        <v>28</v>
      </c>
      <c r="B944" s="2">
        <f t="shared" si="43"/>
        <v>9</v>
      </c>
      <c r="C944" s="2">
        <f t="shared" si="44"/>
        <v>2013</v>
      </c>
      <c r="D944" s="5">
        <v>41545</v>
      </c>
      <c r="E944" s="34">
        <v>669.24390000000005</v>
      </c>
      <c r="F944" s="2">
        <v>81.25</v>
      </c>
      <c r="G944" s="2">
        <v>0.28999999999999998</v>
      </c>
      <c r="H944" s="2">
        <v>2404.73</v>
      </c>
      <c r="I944" s="2">
        <v>27.23</v>
      </c>
      <c r="J944" s="2">
        <v>823.73320000000001</v>
      </c>
      <c r="K944" s="2">
        <v>8223.4599999999991</v>
      </c>
      <c r="L944" s="2">
        <v>14724.66</v>
      </c>
    </row>
    <row r="945" spans="1:12" x14ac:dyDescent="0.25">
      <c r="A945" s="2">
        <f t="shared" si="42"/>
        <v>29</v>
      </c>
      <c r="B945" s="2">
        <f t="shared" si="43"/>
        <v>9</v>
      </c>
      <c r="C945" s="2">
        <f t="shared" si="44"/>
        <v>2013</v>
      </c>
      <c r="D945" s="5">
        <v>41546</v>
      </c>
      <c r="E945" s="34">
        <v>671.81029999999998</v>
      </c>
      <c r="F945" s="2">
        <v>81.56</v>
      </c>
      <c r="G945" s="2">
        <v>0.31</v>
      </c>
      <c r="H945" s="2">
        <v>2578.2399999999998</v>
      </c>
      <c r="I945" s="2">
        <v>24.84</v>
      </c>
      <c r="J945" s="2">
        <v>823.73249999999996</v>
      </c>
      <c r="K945" s="2">
        <v>8223.4500000000007</v>
      </c>
      <c r="L945" s="2">
        <v>14724.64</v>
      </c>
    </row>
    <row r="946" spans="1:12" x14ac:dyDescent="0.25">
      <c r="A946" s="2">
        <f t="shared" si="42"/>
        <v>30</v>
      </c>
      <c r="B946" s="2">
        <f t="shared" si="43"/>
        <v>9</v>
      </c>
      <c r="C946" s="2">
        <f t="shared" si="44"/>
        <v>2013</v>
      </c>
      <c r="D946" s="5">
        <v>41547</v>
      </c>
      <c r="E946" s="34">
        <v>673.21230000000003</v>
      </c>
      <c r="F946" s="2">
        <v>81.73</v>
      </c>
      <c r="G946" s="2">
        <v>0.17</v>
      </c>
      <c r="H946" s="2">
        <v>1632.09</v>
      </c>
      <c r="I946" s="2">
        <v>211.98</v>
      </c>
      <c r="J946" s="2">
        <v>823.72050000000002</v>
      </c>
      <c r="K946" s="2">
        <v>8223.33</v>
      </c>
      <c r="L946" s="2">
        <v>14814.76</v>
      </c>
    </row>
    <row r="947" spans="1:12" x14ac:dyDescent="0.25">
      <c r="A947" s="2">
        <f t="shared" si="42"/>
        <v>1</v>
      </c>
      <c r="B947" s="2">
        <f t="shared" si="43"/>
        <v>10</v>
      </c>
      <c r="C947" s="2">
        <f t="shared" si="44"/>
        <v>2013</v>
      </c>
      <c r="D947" s="5">
        <v>41548</v>
      </c>
      <c r="E947" s="34">
        <v>724.13009999999997</v>
      </c>
      <c r="F947" s="2">
        <v>82.01</v>
      </c>
      <c r="G947" s="2">
        <v>0.14000000000000001</v>
      </c>
      <c r="H947" s="2">
        <v>1493.78</v>
      </c>
      <c r="I947" s="2">
        <v>216.57</v>
      </c>
      <c r="J947" s="2">
        <v>882.95360000000005</v>
      </c>
      <c r="K947" s="2">
        <v>8663.81</v>
      </c>
      <c r="L947" s="2">
        <v>15442.94</v>
      </c>
    </row>
    <row r="948" spans="1:12" x14ac:dyDescent="0.25">
      <c r="A948" s="2">
        <f t="shared" si="42"/>
        <v>2</v>
      </c>
      <c r="B948" s="2">
        <f t="shared" si="43"/>
        <v>10</v>
      </c>
      <c r="C948" s="2">
        <f t="shared" si="44"/>
        <v>2013</v>
      </c>
      <c r="D948" s="5">
        <v>41549</v>
      </c>
      <c r="E948" s="34">
        <v>725.5222</v>
      </c>
      <c r="F948" s="2">
        <v>82.18</v>
      </c>
      <c r="G948" s="2">
        <v>0.16</v>
      </c>
      <c r="H948" s="2">
        <v>1571.39</v>
      </c>
      <c r="I948" s="2">
        <v>140.5</v>
      </c>
      <c r="J948" s="2">
        <v>882.87480000000005</v>
      </c>
      <c r="K948" s="2">
        <v>8663.01</v>
      </c>
      <c r="L948" s="2">
        <v>15454.32</v>
      </c>
    </row>
    <row r="949" spans="1:12" x14ac:dyDescent="0.25">
      <c r="A949" s="2">
        <f t="shared" si="42"/>
        <v>3</v>
      </c>
      <c r="B949" s="2">
        <f t="shared" si="43"/>
        <v>10</v>
      </c>
      <c r="C949" s="2">
        <f t="shared" si="44"/>
        <v>2013</v>
      </c>
      <c r="D949" s="5">
        <v>41550</v>
      </c>
      <c r="E949" s="34">
        <v>726.97709999999995</v>
      </c>
      <c r="F949" s="2">
        <v>82.34</v>
      </c>
      <c r="G949" s="2">
        <v>0.16</v>
      </c>
      <c r="H949" s="2">
        <v>1597</v>
      </c>
      <c r="I949" s="2">
        <v>162.34</v>
      </c>
      <c r="J949" s="2">
        <v>882.87339999999995</v>
      </c>
      <c r="K949" s="2">
        <v>8662.99</v>
      </c>
      <c r="L949" s="2">
        <v>15481.58</v>
      </c>
    </row>
    <row r="950" spans="1:12" x14ac:dyDescent="0.25">
      <c r="A950" s="2">
        <f t="shared" si="42"/>
        <v>4</v>
      </c>
      <c r="B950" s="2">
        <f t="shared" si="43"/>
        <v>10</v>
      </c>
      <c r="C950" s="2">
        <f t="shared" si="44"/>
        <v>2013</v>
      </c>
      <c r="D950" s="5">
        <v>41551</v>
      </c>
      <c r="E950" s="34">
        <v>728.19780000000003</v>
      </c>
      <c r="F950" s="2">
        <v>82.48</v>
      </c>
      <c r="G950" s="2">
        <v>0.14000000000000001</v>
      </c>
      <c r="H950" s="2">
        <v>1547.15</v>
      </c>
      <c r="I950" s="2">
        <v>298.20999999999998</v>
      </c>
      <c r="J950" s="2">
        <v>882.89359999999999</v>
      </c>
      <c r="K950" s="2">
        <v>8663.2000000000007</v>
      </c>
      <c r="L950" s="2">
        <v>15514.24</v>
      </c>
    </row>
    <row r="951" spans="1:12" x14ac:dyDescent="0.25">
      <c r="A951" s="2">
        <f t="shared" si="42"/>
        <v>5</v>
      </c>
      <c r="B951" s="2">
        <f t="shared" si="43"/>
        <v>10</v>
      </c>
      <c r="C951" s="2">
        <f t="shared" si="44"/>
        <v>2013</v>
      </c>
      <c r="D951" s="5">
        <v>41552</v>
      </c>
      <c r="E951" s="34">
        <v>730.06619999999998</v>
      </c>
      <c r="F951" s="2">
        <v>82.69</v>
      </c>
      <c r="G951" s="2">
        <v>0.21</v>
      </c>
      <c r="H951" s="2">
        <v>1993.39</v>
      </c>
      <c r="I951" s="2">
        <v>103.78</v>
      </c>
      <c r="J951" s="2">
        <v>882.90099999999995</v>
      </c>
      <c r="K951" s="2">
        <v>8663.27</v>
      </c>
      <c r="L951" s="2">
        <v>15514.4</v>
      </c>
    </row>
    <row r="952" spans="1:12" x14ac:dyDescent="0.25">
      <c r="A952" s="2">
        <f t="shared" si="42"/>
        <v>6</v>
      </c>
      <c r="B952" s="2">
        <f t="shared" si="43"/>
        <v>10</v>
      </c>
      <c r="C952" s="2">
        <f t="shared" si="44"/>
        <v>2013</v>
      </c>
      <c r="D952" s="5">
        <v>41553</v>
      </c>
      <c r="E952" s="34">
        <v>732.14250000000004</v>
      </c>
      <c r="F952" s="2">
        <v>82.92</v>
      </c>
      <c r="G952" s="2">
        <v>0.23</v>
      </c>
      <c r="H952" s="2">
        <v>2155.86</v>
      </c>
      <c r="I952" s="2">
        <v>82.19</v>
      </c>
      <c r="J952" s="2">
        <v>882.90790000000004</v>
      </c>
      <c r="K952" s="2">
        <v>8663.34</v>
      </c>
      <c r="L952" s="2">
        <v>15514.54</v>
      </c>
    </row>
    <row r="953" spans="1:12" x14ac:dyDescent="0.25">
      <c r="A953" s="2">
        <f t="shared" si="42"/>
        <v>7</v>
      </c>
      <c r="B953" s="2">
        <f t="shared" si="43"/>
        <v>10</v>
      </c>
      <c r="C953" s="2">
        <f t="shared" si="44"/>
        <v>2013</v>
      </c>
      <c r="D953" s="5">
        <v>41554</v>
      </c>
      <c r="E953" s="34">
        <v>733.63009999999997</v>
      </c>
      <c r="F953" s="2">
        <v>83.1</v>
      </c>
      <c r="G953" s="2">
        <v>0.17</v>
      </c>
      <c r="H953" s="2">
        <v>1645.4</v>
      </c>
      <c r="I953" s="2">
        <v>171</v>
      </c>
      <c r="J953" s="2">
        <v>882.8646</v>
      </c>
      <c r="K953" s="2">
        <v>8662.91</v>
      </c>
      <c r="L953" s="2">
        <v>15513.64</v>
      </c>
    </row>
    <row r="954" spans="1:12" x14ac:dyDescent="0.25">
      <c r="A954" s="2">
        <f t="shared" si="42"/>
        <v>8</v>
      </c>
      <c r="B954" s="2">
        <f t="shared" si="43"/>
        <v>10</v>
      </c>
      <c r="C954" s="2">
        <f t="shared" si="44"/>
        <v>2013</v>
      </c>
      <c r="D954" s="5">
        <v>41555</v>
      </c>
      <c r="E954" s="34">
        <v>735.10069999999996</v>
      </c>
      <c r="F954" s="2">
        <v>83.26</v>
      </c>
      <c r="G954" s="2">
        <v>0.16</v>
      </c>
      <c r="H954" s="2">
        <v>1530.63</v>
      </c>
      <c r="I954" s="2">
        <v>152.88</v>
      </c>
      <c r="J954" s="2">
        <v>882.90689999999995</v>
      </c>
      <c r="K954" s="2">
        <v>8650.93</v>
      </c>
      <c r="L954" s="2">
        <v>15514.52</v>
      </c>
    </row>
    <row r="955" spans="1:12" x14ac:dyDescent="0.25">
      <c r="A955" s="2">
        <f t="shared" si="42"/>
        <v>9</v>
      </c>
      <c r="B955" s="2">
        <f t="shared" si="43"/>
        <v>10</v>
      </c>
      <c r="C955" s="2">
        <f t="shared" si="44"/>
        <v>2013</v>
      </c>
      <c r="D955" s="5">
        <v>41556</v>
      </c>
      <c r="E955" s="34">
        <v>736.44330000000002</v>
      </c>
      <c r="F955" s="2">
        <v>83.41</v>
      </c>
      <c r="G955" s="2">
        <v>0.14000000000000001</v>
      </c>
      <c r="H955" s="2">
        <v>1513.86</v>
      </c>
      <c r="I955" s="2">
        <v>258.26</v>
      </c>
      <c r="J955" s="2">
        <v>882.9153</v>
      </c>
      <c r="K955" s="2">
        <v>8570.41</v>
      </c>
      <c r="L955" s="2">
        <v>15514.69</v>
      </c>
    </row>
    <row r="956" spans="1:12" x14ac:dyDescent="0.25">
      <c r="A956" s="2">
        <f t="shared" si="42"/>
        <v>10</v>
      </c>
      <c r="B956" s="2">
        <f t="shared" si="43"/>
        <v>10</v>
      </c>
      <c r="C956" s="2">
        <f t="shared" si="44"/>
        <v>2013</v>
      </c>
      <c r="D956" s="5">
        <v>41557</v>
      </c>
      <c r="E956" s="34">
        <v>737.726</v>
      </c>
      <c r="F956" s="2">
        <v>83.56</v>
      </c>
      <c r="G956" s="2">
        <v>0.11</v>
      </c>
      <c r="H956" s="2">
        <v>1274.77</v>
      </c>
      <c r="I956" s="2">
        <v>314.74</v>
      </c>
      <c r="J956" s="2">
        <v>882.91279999999995</v>
      </c>
      <c r="K956" s="2">
        <v>8491.01</v>
      </c>
      <c r="L956" s="2">
        <v>15484.91</v>
      </c>
    </row>
    <row r="957" spans="1:12" x14ac:dyDescent="0.25">
      <c r="A957" s="2">
        <f t="shared" si="42"/>
        <v>11</v>
      </c>
      <c r="B957" s="2">
        <f t="shared" si="43"/>
        <v>10</v>
      </c>
      <c r="C957" s="2">
        <f t="shared" si="44"/>
        <v>2013</v>
      </c>
      <c r="D957" s="5">
        <v>41558</v>
      </c>
      <c r="E957" s="34">
        <v>738.48649999999998</v>
      </c>
      <c r="F957" s="2">
        <v>83.64</v>
      </c>
      <c r="G957" s="2">
        <v>0.08</v>
      </c>
      <c r="H957" s="2">
        <v>1144.8900000000001</v>
      </c>
      <c r="I957" s="2">
        <v>395.21</v>
      </c>
      <c r="J957" s="2">
        <v>882.91740000000004</v>
      </c>
      <c r="K957" s="2">
        <v>8491.06</v>
      </c>
      <c r="L957" s="2">
        <v>15454.4</v>
      </c>
    </row>
    <row r="958" spans="1:12" x14ac:dyDescent="0.25">
      <c r="A958" s="2">
        <f t="shared" si="42"/>
        <v>12</v>
      </c>
      <c r="B958" s="2">
        <f t="shared" si="43"/>
        <v>10</v>
      </c>
      <c r="C958" s="2">
        <f t="shared" si="44"/>
        <v>2013</v>
      </c>
      <c r="D958" s="5">
        <v>41559</v>
      </c>
      <c r="E958" s="34">
        <v>740.13459999999998</v>
      </c>
      <c r="F958" s="2">
        <v>83.83</v>
      </c>
      <c r="G958" s="2">
        <v>0.18</v>
      </c>
      <c r="H958" s="2">
        <v>1714.58</v>
      </c>
      <c r="I958" s="2">
        <v>145.13</v>
      </c>
      <c r="J958" s="2">
        <v>882.92110000000002</v>
      </c>
      <c r="K958" s="2">
        <v>8552.24</v>
      </c>
      <c r="L958" s="2">
        <v>15514.82</v>
      </c>
    </row>
    <row r="959" spans="1:12" x14ac:dyDescent="0.25">
      <c r="A959" s="2">
        <f t="shared" si="42"/>
        <v>13</v>
      </c>
      <c r="B959" s="2">
        <f t="shared" si="43"/>
        <v>10</v>
      </c>
      <c r="C959" s="2">
        <f t="shared" si="44"/>
        <v>2013</v>
      </c>
      <c r="D959" s="5">
        <v>41560</v>
      </c>
      <c r="E959" s="34">
        <v>741.69629999999995</v>
      </c>
      <c r="F959" s="2">
        <v>84</v>
      </c>
      <c r="G959" s="2">
        <v>0.18</v>
      </c>
      <c r="H959" s="2">
        <v>1783.7</v>
      </c>
      <c r="I959" s="2">
        <v>212.34</v>
      </c>
      <c r="J959" s="2">
        <v>882.92139999999995</v>
      </c>
      <c r="K959" s="2">
        <v>8552.25</v>
      </c>
      <c r="L959" s="2">
        <v>15514.82</v>
      </c>
    </row>
    <row r="960" spans="1:12" x14ac:dyDescent="0.25">
      <c r="A960" s="2">
        <f t="shared" si="42"/>
        <v>14</v>
      </c>
      <c r="B960" s="2">
        <f t="shared" si="43"/>
        <v>10</v>
      </c>
      <c r="C960" s="2">
        <f t="shared" si="44"/>
        <v>2013</v>
      </c>
      <c r="D960" s="5">
        <v>41561</v>
      </c>
      <c r="E960" s="34">
        <v>742.09109999999998</v>
      </c>
      <c r="F960" s="2">
        <v>84.05</v>
      </c>
      <c r="G960" s="2">
        <v>0.05</v>
      </c>
      <c r="H960" s="2">
        <v>1018.66</v>
      </c>
      <c r="I960" s="2">
        <v>569.05999999999995</v>
      </c>
      <c r="J960" s="2">
        <v>882.92190000000005</v>
      </c>
      <c r="K960" s="2">
        <v>8552.25</v>
      </c>
      <c r="L960" s="2">
        <v>15514.83</v>
      </c>
    </row>
    <row r="961" spans="1:12" x14ac:dyDescent="0.25">
      <c r="A961" s="2">
        <f t="shared" si="42"/>
        <v>15</v>
      </c>
      <c r="B961" s="2">
        <f t="shared" si="43"/>
        <v>10</v>
      </c>
      <c r="C961" s="2">
        <f t="shared" si="44"/>
        <v>2013</v>
      </c>
      <c r="D961" s="5">
        <v>41562</v>
      </c>
      <c r="E961" s="34">
        <v>742.58579999999995</v>
      </c>
      <c r="F961" s="2">
        <v>84.11</v>
      </c>
      <c r="G961" s="2">
        <v>0.06</v>
      </c>
      <c r="H961" s="2">
        <v>894.18</v>
      </c>
      <c r="I961" s="2">
        <v>392.79</v>
      </c>
      <c r="J961" s="2">
        <v>882.91359999999997</v>
      </c>
      <c r="K961" s="2">
        <v>8646.07</v>
      </c>
      <c r="L961" s="2">
        <v>15514.66</v>
      </c>
    </row>
    <row r="962" spans="1:12" x14ac:dyDescent="0.25">
      <c r="A962" s="2">
        <f t="shared" ref="A962:A1025" si="45">+DAY(D962)</f>
        <v>16</v>
      </c>
      <c r="B962" s="2">
        <f t="shared" ref="B962:B1025" si="46">+MONTH(D962)</f>
        <v>10</v>
      </c>
      <c r="C962" s="2">
        <f t="shared" ref="C962:C1025" si="47">+YEAR(D962)</f>
        <v>2013</v>
      </c>
      <c r="D962" s="5">
        <v>41563</v>
      </c>
      <c r="E962" s="34">
        <v>743.18299999999999</v>
      </c>
      <c r="F962" s="2">
        <v>84.18</v>
      </c>
      <c r="G962" s="2">
        <v>0.08</v>
      </c>
      <c r="H962" s="2">
        <v>1212.73</v>
      </c>
      <c r="I962" s="2">
        <v>464.16</v>
      </c>
      <c r="J962" s="2">
        <v>882.81560000000002</v>
      </c>
      <c r="K962" s="2">
        <v>8652.08</v>
      </c>
      <c r="L962" s="2">
        <v>15512.62</v>
      </c>
    </row>
    <row r="963" spans="1:12" x14ac:dyDescent="0.25">
      <c r="A963" s="2">
        <f t="shared" si="45"/>
        <v>17</v>
      </c>
      <c r="B963" s="2">
        <f t="shared" si="46"/>
        <v>10</v>
      </c>
      <c r="C963" s="2">
        <f t="shared" si="47"/>
        <v>2013</v>
      </c>
      <c r="D963" s="5">
        <v>41564</v>
      </c>
      <c r="E963" s="34">
        <v>744.18679999999995</v>
      </c>
      <c r="F963" s="2">
        <v>84.29</v>
      </c>
      <c r="G963" s="2">
        <v>0.1</v>
      </c>
      <c r="H963" s="2">
        <v>1373.59</v>
      </c>
      <c r="I963" s="2">
        <v>463.39</v>
      </c>
      <c r="J963" s="2">
        <v>882.89549999999997</v>
      </c>
      <c r="K963" s="2">
        <v>8663.2199999999993</v>
      </c>
      <c r="L963" s="2">
        <v>15514.28</v>
      </c>
    </row>
    <row r="964" spans="1:12" x14ac:dyDescent="0.25">
      <c r="A964" s="2">
        <f t="shared" si="45"/>
        <v>18</v>
      </c>
      <c r="B964" s="2">
        <f t="shared" si="46"/>
        <v>10</v>
      </c>
      <c r="C964" s="2">
        <f t="shared" si="47"/>
        <v>2013</v>
      </c>
      <c r="D964" s="5">
        <v>41565</v>
      </c>
      <c r="E964" s="34">
        <v>745.24720000000002</v>
      </c>
      <c r="F964" s="2">
        <v>84.41</v>
      </c>
      <c r="G964" s="2">
        <v>0.12</v>
      </c>
      <c r="H964" s="2">
        <v>1376.03</v>
      </c>
      <c r="I964" s="2">
        <v>328.71</v>
      </c>
      <c r="J964" s="2">
        <v>882.87800000000004</v>
      </c>
      <c r="K964" s="2">
        <v>8663.0400000000009</v>
      </c>
      <c r="L964" s="2">
        <v>15513.92</v>
      </c>
    </row>
    <row r="965" spans="1:12" x14ac:dyDescent="0.25">
      <c r="A965" s="2">
        <f t="shared" si="45"/>
        <v>19</v>
      </c>
      <c r="B965" s="2">
        <f t="shared" si="46"/>
        <v>10</v>
      </c>
      <c r="C965" s="2">
        <f t="shared" si="47"/>
        <v>2013</v>
      </c>
      <c r="D965" s="5">
        <v>41566</v>
      </c>
      <c r="E965" s="34">
        <v>746.95439999999996</v>
      </c>
      <c r="F965" s="2">
        <v>84.61</v>
      </c>
      <c r="G965" s="2">
        <v>0.2</v>
      </c>
      <c r="H965" s="2">
        <v>1922.92</v>
      </c>
      <c r="I965" s="2">
        <v>183.2</v>
      </c>
      <c r="J965" s="2">
        <v>882.82489999999996</v>
      </c>
      <c r="K965" s="2">
        <v>8662.5</v>
      </c>
      <c r="L965" s="2">
        <v>15512.82</v>
      </c>
    </row>
    <row r="966" spans="1:12" x14ac:dyDescent="0.25">
      <c r="A966" s="2">
        <f t="shared" si="45"/>
        <v>20</v>
      </c>
      <c r="B966" s="2">
        <f t="shared" si="46"/>
        <v>10</v>
      </c>
      <c r="C966" s="2">
        <f t="shared" si="47"/>
        <v>2013</v>
      </c>
      <c r="D966" s="5">
        <v>41567</v>
      </c>
      <c r="E966" s="34">
        <v>748.84730000000002</v>
      </c>
      <c r="F966" s="2">
        <v>84.82</v>
      </c>
      <c r="G966" s="2">
        <v>0.21</v>
      </c>
      <c r="H966" s="2">
        <v>2040.37</v>
      </c>
      <c r="I966" s="2">
        <v>167.03</v>
      </c>
      <c r="J966" s="2">
        <v>882.82629999999995</v>
      </c>
      <c r="K966" s="2">
        <v>8662.52</v>
      </c>
      <c r="L966" s="2">
        <v>15512.84</v>
      </c>
    </row>
    <row r="967" spans="1:12" x14ac:dyDescent="0.25">
      <c r="A967" s="2">
        <f t="shared" si="45"/>
        <v>21</v>
      </c>
      <c r="B967" s="2">
        <f t="shared" si="46"/>
        <v>10</v>
      </c>
      <c r="C967" s="2">
        <f t="shared" si="47"/>
        <v>2013</v>
      </c>
      <c r="D967" s="5">
        <v>41568</v>
      </c>
      <c r="E967" s="34">
        <v>750.20899999999995</v>
      </c>
      <c r="F967" s="2">
        <v>84.98</v>
      </c>
      <c r="G967" s="2">
        <v>0.15</v>
      </c>
      <c r="H967" s="2">
        <v>1569.06</v>
      </c>
      <c r="I967" s="2">
        <v>235.26</v>
      </c>
      <c r="J967" s="2">
        <v>882.83579999999995</v>
      </c>
      <c r="K967" s="2">
        <v>8662.61</v>
      </c>
      <c r="L967" s="2">
        <v>15513.04</v>
      </c>
    </row>
    <row r="968" spans="1:12" x14ac:dyDescent="0.25">
      <c r="A968" s="2">
        <f t="shared" si="45"/>
        <v>22</v>
      </c>
      <c r="B968" s="2">
        <f t="shared" si="46"/>
        <v>10</v>
      </c>
      <c r="C968" s="2">
        <f t="shared" si="47"/>
        <v>2013</v>
      </c>
      <c r="D968" s="5">
        <v>41569</v>
      </c>
      <c r="E968" s="34">
        <v>751.78899999999999</v>
      </c>
      <c r="F968" s="2">
        <v>85.16</v>
      </c>
      <c r="G968" s="2">
        <v>0.18</v>
      </c>
      <c r="H968" s="2">
        <v>1713.71</v>
      </c>
      <c r="I968" s="2">
        <v>156.08000000000001</v>
      </c>
      <c r="J968" s="2">
        <v>882.83579999999995</v>
      </c>
      <c r="K968" s="2">
        <v>8662.61</v>
      </c>
      <c r="L968" s="2">
        <v>15513.04</v>
      </c>
    </row>
    <row r="969" spans="1:12" x14ac:dyDescent="0.25">
      <c r="A969" s="2">
        <f t="shared" si="45"/>
        <v>23</v>
      </c>
      <c r="B969" s="2">
        <f t="shared" si="46"/>
        <v>10</v>
      </c>
      <c r="C969" s="2">
        <f t="shared" si="47"/>
        <v>2013</v>
      </c>
      <c r="D969" s="5">
        <v>41570</v>
      </c>
      <c r="E969" s="34">
        <v>753.31650000000002</v>
      </c>
      <c r="F969" s="2">
        <v>85.33</v>
      </c>
      <c r="G969" s="2">
        <v>0.17</v>
      </c>
      <c r="H969" s="2">
        <v>1732.48</v>
      </c>
      <c r="I969" s="2">
        <v>203.9</v>
      </c>
      <c r="J969" s="2">
        <v>882.83579999999995</v>
      </c>
      <c r="K969" s="2">
        <v>8662.61</v>
      </c>
      <c r="L969" s="2">
        <v>15513.04</v>
      </c>
    </row>
    <row r="970" spans="1:12" x14ac:dyDescent="0.25">
      <c r="A970" s="2">
        <f t="shared" si="45"/>
        <v>24</v>
      </c>
      <c r="B970" s="2">
        <f t="shared" si="46"/>
        <v>10</v>
      </c>
      <c r="C970" s="2">
        <f t="shared" si="47"/>
        <v>2013</v>
      </c>
      <c r="D970" s="5">
        <v>41571</v>
      </c>
      <c r="E970" s="34">
        <v>754.88720000000001</v>
      </c>
      <c r="F970" s="2">
        <v>85.51</v>
      </c>
      <c r="G970" s="2">
        <v>0.18</v>
      </c>
      <c r="H970" s="2">
        <v>1745.83</v>
      </c>
      <c r="I970" s="2">
        <v>174.49</v>
      </c>
      <c r="J970" s="2">
        <v>882.83579999999995</v>
      </c>
      <c r="K970" s="2">
        <v>8662.61</v>
      </c>
      <c r="L970" s="2">
        <v>15513.04</v>
      </c>
    </row>
    <row r="971" spans="1:12" x14ac:dyDescent="0.25">
      <c r="A971" s="2">
        <f t="shared" si="45"/>
        <v>25</v>
      </c>
      <c r="B971" s="2">
        <f t="shared" si="46"/>
        <v>10</v>
      </c>
      <c r="C971" s="2">
        <f t="shared" si="47"/>
        <v>2013</v>
      </c>
      <c r="D971" s="5">
        <v>41572</v>
      </c>
      <c r="E971" s="34">
        <v>756.72529999999995</v>
      </c>
      <c r="F971" s="2">
        <v>85.71</v>
      </c>
      <c r="G971" s="2">
        <v>0.21</v>
      </c>
      <c r="H971" s="2">
        <v>1991.12</v>
      </c>
      <c r="I971" s="2">
        <v>164.06</v>
      </c>
      <c r="J971" s="2">
        <v>882.84910000000002</v>
      </c>
      <c r="K971" s="2">
        <v>8662.75</v>
      </c>
      <c r="L971" s="2">
        <v>15495.98</v>
      </c>
    </row>
    <row r="972" spans="1:12" x14ac:dyDescent="0.25">
      <c r="A972" s="2">
        <f t="shared" si="45"/>
        <v>26</v>
      </c>
      <c r="B972" s="2">
        <f t="shared" si="46"/>
        <v>10</v>
      </c>
      <c r="C972" s="2">
        <f t="shared" si="47"/>
        <v>2013</v>
      </c>
      <c r="D972" s="5">
        <v>41573</v>
      </c>
      <c r="E972" s="34">
        <v>758.82560000000001</v>
      </c>
      <c r="F972" s="2">
        <v>85.95</v>
      </c>
      <c r="G972" s="2">
        <v>0.24</v>
      </c>
      <c r="H972" s="2">
        <v>2253.87</v>
      </c>
      <c r="I972" s="2">
        <v>153.05000000000001</v>
      </c>
      <c r="J972" s="2">
        <v>882.85850000000005</v>
      </c>
      <c r="K972" s="2">
        <v>8663.5300000000007</v>
      </c>
      <c r="L972" s="2">
        <v>15439.05</v>
      </c>
    </row>
    <row r="973" spans="1:12" x14ac:dyDescent="0.25">
      <c r="A973" s="2">
        <f t="shared" si="45"/>
        <v>27</v>
      </c>
      <c r="B973" s="2">
        <f t="shared" si="46"/>
        <v>10</v>
      </c>
      <c r="C973" s="2">
        <f t="shared" si="47"/>
        <v>2013</v>
      </c>
      <c r="D973" s="5">
        <v>41574</v>
      </c>
      <c r="E973" s="34">
        <v>760.99180000000001</v>
      </c>
      <c r="F973" s="2">
        <v>86.2</v>
      </c>
      <c r="G973" s="2">
        <v>0.25</v>
      </c>
      <c r="H973" s="2">
        <v>2289.66</v>
      </c>
      <c r="I973" s="2">
        <v>94.53</v>
      </c>
      <c r="J973" s="2">
        <v>882.83969999999999</v>
      </c>
      <c r="K973" s="2">
        <v>8424.32</v>
      </c>
      <c r="L973" s="2">
        <v>15452.79</v>
      </c>
    </row>
    <row r="974" spans="1:12" x14ac:dyDescent="0.25">
      <c r="A974" s="2">
        <f t="shared" si="45"/>
        <v>28</v>
      </c>
      <c r="B974" s="2">
        <f t="shared" si="46"/>
        <v>10</v>
      </c>
      <c r="C974" s="2">
        <f t="shared" si="47"/>
        <v>2013</v>
      </c>
      <c r="D974" s="5">
        <v>41575</v>
      </c>
      <c r="E974" s="34">
        <v>762.48159999999996</v>
      </c>
      <c r="F974" s="2">
        <v>86.37</v>
      </c>
      <c r="G974" s="2">
        <v>0.17</v>
      </c>
      <c r="H974" s="2">
        <v>1717.61</v>
      </c>
      <c r="I974" s="2">
        <v>184.82</v>
      </c>
      <c r="J974" s="2">
        <v>882.84360000000004</v>
      </c>
      <c r="K974" s="2">
        <v>8424.36</v>
      </c>
      <c r="L974" s="2">
        <v>15452.87</v>
      </c>
    </row>
    <row r="975" spans="1:12" x14ac:dyDescent="0.25">
      <c r="A975" s="2">
        <f t="shared" si="45"/>
        <v>29</v>
      </c>
      <c r="B975" s="2">
        <f t="shared" si="46"/>
        <v>10</v>
      </c>
      <c r="C975" s="2">
        <f t="shared" si="47"/>
        <v>2013</v>
      </c>
      <c r="D975" s="5">
        <v>41576</v>
      </c>
      <c r="E975" s="34">
        <v>763.26990000000001</v>
      </c>
      <c r="F975" s="2">
        <v>86.46</v>
      </c>
      <c r="G975" s="2">
        <v>0.1</v>
      </c>
      <c r="H975" s="2">
        <v>1275.3699999999999</v>
      </c>
      <c r="I975" s="2">
        <v>381.9</v>
      </c>
      <c r="J975" s="2">
        <v>882.79600000000005</v>
      </c>
      <c r="K975" s="2">
        <v>8423.8799999999992</v>
      </c>
      <c r="L975" s="2">
        <v>15451.88</v>
      </c>
    </row>
    <row r="976" spans="1:12" x14ac:dyDescent="0.25">
      <c r="A976" s="2">
        <f t="shared" si="45"/>
        <v>30</v>
      </c>
      <c r="B976" s="2">
        <f t="shared" si="46"/>
        <v>10</v>
      </c>
      <c r="C976" s="2">
        <f t="shared" si="47"/>
        <v>2013</v>
      </c>
      <c r="D976" s="5">
        <v>41577</v>
      </c>
      <c r="E976" s="34">
        <v>763.57429999999999</v>
      </c>
      <c r="F976" s="2">
        <v>86.49</v>
      </c>
      <c r="G976" s="2">
        <v>0.05</v>
      </c>
      <c r="H976" s="2">
        <v>1068.72</v>
      </c>
      <c r="I976" s="2">
        <v>649.21</v>
      </c>
      <c r="J976" s="2">
        <v>882.7971</v>
      </c>
      <c r="K976" s="2">
        <v>8423.89</v>
      </c>
      <c r="L976" s="2">
        <v>15358.62</v>
      </c>
    </row>
    <row r="977" spans="1:12" x14ac:dyDescent="0.25">
      <c r="A977" s="2">
        <f t="shared" si="45"/>
        <v>31</v>
      </c>
      <c r="B977" s="2">
        <f t="shared" si="46"/>
        <v>10</v>
      </c>
      <c r="C977" s="2">
        <f t="shared" si="47"/>
        <v>2013</v>
      </c>
      <c r="D977" s="5">
        <v>41578</v>
      </c>
      <c r="E977" s="34">
        <v>763.6712</v>
      </c>
      <c r="F977" s="2">
        <v>86.5</v>
      </c>
      <c r="G977" s="2">
        <v>0.02</v>
      </c>
      <c r="H977" s="2">
        <v>804.57</v>
      </c>
      <c r="I977" s="2">
        <v>625.72</v>
      </c>
      <c r="J977" s="2">
        <v>882.8329</v>
      </c>
      <c r="K977" s="2">
        <v>8424.25</v>
      </c>
      <c r="L977" s="2">
        <v>15359.36</v>
      </c>
    </row>
    <row r="978" spans="1:12" x14ac:dyDescent="0.25">
      <c r="A978" s="2">
        <f t="shared" si="45"/>
        <v>1</v>
      </c>
      <c r="B978" s="2">
        <f t="shared" si="46"/>
        <v>11</v>
      </c>
      <c r="C978" s="2">
        <f t="shared" si="47"/>
        <v>2013</v>
      </c>
      <c r="D978" s="5">
        <v>41579</v>
      </c>
      <c r="E978" s="34">
        <v>766.0403</v>
      </c>
      <c r="F978" s="2">
        <v>86.33</v>
      </c>
      <c r="G978" s="2">
        <v>7.0000000000000007E-2</v>
      </c>
      <c r="H978" s="2">
        <v>1004.99</v>
      </c>
      <c r="I978" s="2">
        <v>425.32</v>
      </c>
      <c r="J978" s="2">
        <v>887.35059999999999</v>
      </c>
      <c r="K978" s="2">
        <v>8478.35</v>
      </c>
      <c r="L978" s="2">
        <v>15464.55</v>
      </c>
    </row>
    <row r="979" spans="1:12" x14ac:dyDescent="0.25">
      <c r="A979" s="2">
        <f t="shared" si="45"/>
        <v>2</v>
      </c>
      <c r="B979" s="2">
        <f t="shared" si="46"/>
        <v>11</v>
      </c>
      <c r="C979" s="2">
        <f t="shared" si="47"/>
        <v>2013</v>
      </c>
      <c r="D979" s="5">
        <v>41580</v>
      </c>
      <c r="E979" s="34">
        <v>766.80430000000001</v>
      </c>
      <c r="F979" s="2">
        <v>86.41</v>
      </c>
      <c r="G979" s="2">
        <v>0.09</v>
      </c>
      <c r="H979" s="2">
        <v>1131.04</v>
      </c>
      <c r="I979" s="2">
        <v>316.82</v>
      </c>
      <c r="J979" s="2">
        <v>887.36590000000001</v>
      </c>
      <c r="K979" s="2">
        <v>8478.51</v>
      </c>
      <c r="L979" s="2">
        <v>15464.87</v>
      </c>
    </row>
    <row r="980" spans="1:12" x14ac:dyDescent="0.25">
      <c r="A980" s="2">
        <f t="shared" si="45"/>
        <v>3</v>
      </c>
      <c r="B980" s="2">
        <f t="shared" si="46"/>
        <v>11</v>
      </c>
      <c r="C980" s="2">
        <f t="shared" si="47"/>
        <v>2013</v>
      </c>
      <c r="D980" s="5">
        <v>41581</v>
      </c>
      <c r="E980" s="34">
        <v>767.39009999999996</v>
      </c>
      <c r="F980" s="2">
        <v>86.48</v>
      </c>
      <c r="G980" s="2">
        <v>7.0000000000000007E-2</v>
      </c>
      <c r="H980" s="2">
        <v>858.99</v>
      </c>
      <c r="I980" s="2">
        <v>280.07</v>
      </c>
      <c r="J980" s="2">
        <v>887.36620000000005</v>
      </c>
      <c r="K980" s="2">
        <v>8478.51</v>
      </c>
      <c r="L980" s="2">
        <v>15357.64</v>
      </c>
    </row>
    <row r="981" spans="1:12" x14ac:dyDescent="0.25">
      <c r="A981" s="2">
        <f t="shared" si="45"/>
        <v>4</v>
      </c>
      <c r="B981" s="2">
        <f t="shared" si="46"/>
        <v>11</v>
      </c>
      <c r="C981" s="2">
        <f t="shared" si="47"/>
        <v>2013</v>
      </c>
      <c r="D981" s="5">
        <v>41582</v>
      </c>
      <c r="E981" s="34">
        <v>766.73739999999998</v>
      </c>
      <c r="F981" s="2">
        <v>86.41</v>
      </c>
      <c r="G981" s="2">
        <v>-0.06</v>
      </c>
      <c r="H981" s="2">
        <v>425.99</v>
      </c>
      <c r="I981" s="2">
        <v>957.59</v>
      </c>
      <c r="J981" s="2">
        <v>887.30110000000002</v>
      </c>
      <c r="K981" s="2">
        <v>8477.85</v>
      </c>
      <c r="L981" s="2">
        <v>15393.69</v>
      </c>
    </row>
    <row r="982" spans="1:12" x14ac:dyDescent="0.25">
      <c r="A982" s="2">
        <f t="shared" si="45"/>
        <v>5</v>
      </c>
      <c r="B982" s="2">
        <f t="shared" si="46"/>
        <v>11</v>
      </c>
      <c r="C982" s="2">
        <f t="shared" si="47"/>
        <v>2013</v>
      </c>
      <c r="D982" s="5">
        <v>41583</v>
      </c>
      <c r="E982" s="34">
        <v>766.01530000000002</v>
      </c>
      <c r="F982" s="2">
        <v>86.33</v>
      </c>
      <c r="G982" s="2">
        <v>-0.09</v>
      </c>
      <c r="H982" s="2">
        <v>316.51</v>
      </c>
      <c r="I982" s="2">
        <v>1132.3699999999999</v>
      </c>
      <c r="J982" s="2">
        <v>887.30079999999998</v>
      </c>
      <c r="K982" s="2">
        <v>8477.85</v>
      </c>
      <c r="L982" s="2">
        <v>15340.36</v>
      </c>
    </row>
    <row r="983" spans="1:12" x14ac:dyDescent="0.25">
      <c r="A983" s="2">
        <f t="shared" si="45"/>
        <v>6</v>
      </c>
      <c r="B983" s="2">
        <f t="shared" si="46"/>
        <v>11</v>
      </c>
      <c r="C983" s="2">
        <f t="shared" si="47"/>
        <v>2013</v>
      </c>
      <c r="D983" s="5">
        <v>41584</v>
      </c>
      <c r="E983" s="34">
        <v>765.36770000000001</v>
      </c>
      <c r="F983" s="2">
        <v>86.25</v>
      </c>
      <c r="G983" s="2">
        <v>-0.08</v>
      </c>
      <c r="H983" s="2">
        <v>350.44</v>
      </c>
      <c r="I983" s="2">
        <v>1080.46</v>
      </c>
      <c r="J983" s="2">
        <v>887.34519999999998</v>
      </c>
      <c r="K983" s="2">
        <v>8478.2900000000009</v>
      </c>
      <c r="L983" s="2">
        <v>15341.28</v>
      </c>
    </row>
    <row r="984" spans="1:12" x14ac:dyDescent="0.25">
      <c r="A984" s="2">
        <f t="shared" si="45"/>
        <v>7</v>
      </c>
      <c r="B984" s="2">
        <f t="shared" si="46"/>
        <v>11</v>
      </c>
      <c r="C984" s="2">
        <f t="shared" si="47"/>
        <v>2013</v>
      </c>
      <c r="D984" s="5">
        <v>41585</v>
      </c>
      <c r="E984" s="34">
        <v>765.55139999999994</v>
      </c>
      <c r="F984" s="2">
        <v>86.26</v>
      </c>
      <c r="G984" s="2">
        <v>0</v>
      </c>
      <c r="H984" s="2">
        <v>578.35</v>
      </c>
      <c r="I984" s="2">
        <v>568.73</v>
      </c>
      <c r="J984" s="2">
        <v>887.46249999999998</v>
      </c>
      <c r="K984" s="2">
        <v>8479.48</v>
      </c>
      <c r="L984" s="2">
        <v>15343.72</v>
      </c>
    </row>
    <row r="985" spans="1:12" x14ac:dyDescent="0.25">
      <c r="A985" s="2">
        <f t="shared" si="45"/>
        <v>8</v>
      </c>
      <c r="B985" s="2">
        <f t="shared" si="46"/>
        <v>11</v>
      </c>
      <c r="C985" s="2">
        <f t="shared" si="47"/>
        <v>2013</v>
      </c>
      <c r="D985" s="5">
        <v>41586</v>
      </c>
      <c r="E985" s="34">
        <v>765.47239999999999</v>
      </c>
      <c r="F985" s="2">
        <v>86.25</v>
      </c>
      <c r="G985" s="2">
        <v>-0.01</v>
      </c>
      <c r="H985" s="2">
        <v>546.44000000000005</v>
      </c>
      <c r="I985" s="2">
        <v>608.69000000000005</v>
      </c>
      <c r="J985" s="2">
        <v>887.48919999999998</v>
      </c>
      <c r="K985" s="2">
        <v>8479.75</v>
      </c>
      <c r="L985" s="2">
        <v>15344.27</v>
      </c>
    </row>
    <row r="986" spans="1:12" x14ac:dyDescent="0.25">
      <c r="A986" s="2">
        <f t="shared" si="45"/>
        <v>9</v>
      </c>
      <c r="B986" s="2">
        <f t="shared" si="46"/>
        <v>11</v>
      </c>
      <c r="C986" s="2">
        <f t="shared" si="47"/>
        <v>2013</v>
      </c>
      <c r="D986" s="5">
        <v>41587</v>
      </c>
      <c r="E986" s="34">
        <v>765.78800000000001</v>
      </c>
      <c r="F986" s="2">
        <v>86.29</v>
      </c>
      <c r="G986" s="2">
        <v>0.04</v>
      </c>
      <c r="H986" s="2">
        <v>783.68</v>
      </c>
      <c r="I986" s="2">
        <v>414.48</v>
      </c>
      <c r="J986" s="2">
        <v>887.48569999999995</v>
      </c>
      <c r="K986" s="2">
        <v>8479.7199999999993</v>
      </c>
      <c r="L986" s="2">
        <v>15344.2</v>
      </c>
    </row>
    <row r="987" spans="1:12" x14ac:dyDescent="0.25">
      <c r="A987" s="2">
        <f t="shared" si="45"/>
        <v>10</v>
      </c>
      <c r="B987" s="2">
        <f t="shared" si="46"/>
        <v>11</v>
      </c>
      <c r="C987" s="2">
        <f t="shared" si="47"/>
        <v>2013</v>
      </c>
      <c r="D987" s="5">
        <v>41588</v>
      </c>
      <c r="E987" s="34">
        <v>765.6404</v>
      </c>
      <c r="F987" s="2">
        <v>86.28</v>
      </c>
      <c r="G987" s="2">
        <v>-0.01</v>
      </c>
      <c r="H987" s="2">
        <v>597</v>
      </c>
      <c r="I987" s="2">
        <v>688.89</v>
      </c>
      <c r="J987" s="2">
        <v>887.43179999999995</v>
      </c>
      <c r="K987" s="2">
        <v>8479.17</v>
      </c>
      <c r="L987" s="2">
        <v>15343.08</v>
      </c>
    </row>
    <row r="988" spans="1:12" x14ac:dyDescent="0.25">
      <c r="A988" s="2">
        <f t="shared" si="45"/>
        <v>11</v>
      </c>
      <c r="B988" s="2">
        <f t="shared" si="46"/>
        <v>11</v>
      </c>
      <c r="C988" s="2">
        <f t="shared" si="47"/>
        <v>2013</v>
      </c>
      <c r="D988" s="5">
        <v>41589</v>
      </c>
      <c r="E988" s="34">
        <v>764.66240000000005</v>
      </c>
      <c r="F988" s="2">
        <v>86.16</v>
      </c>
      <c r="G988" s="2">
        <v>-0.11</v>
      </c>
      <c r="H988" s="2">
        <v>267.33</v>
      </c>
      <c r="I988" s="2">
        <v>1236.0899999999999</v>
      </c>
      <c r="J988" s="2">
        <v>887.48680000000002</v>
      </c>
      <c r="K988" s="2">
        <v>8479.73</v>
      </c>
      <c r="L988" s="2">
        <v>15344.22</v>
      </c>
    </row>
    <row r="989" spans="1:12" x14ac:dyDescent="0.25">
      <c r="A989" s="2">
        <f t="shared" si="45"/>
        <v>12</v>
      </c>
      <c r="B989" s="2">
        <f t="shared" si="46"/>
        <v>11</v>
      </c>
      <c r="C989" s="2">
        <f t="shared" si="47"/>
        <v>2013</v>
      </c>
      <c r="D989" s="5">
        <v>41590</v>
      </c>
      <c r="E989" s="34">
        <v>763.27530000000002</v>
      </c>
      <c r="F989" s="2">
        <v>86</v>
      </c>
      <c r="G989" s="2">
        <v>-0.16</v>
      </c>
      <c r="H989" s="2">
        <v>236.24</v>
      </c>
      <c r="I989" s="2">
        <v>1641.17</v>
      </c>
      <c r="J989" s="2">
        <v>887.51310000000001</v>
      </c>
      <c r="K989" s="2">
        <v>8480</v>
      </c>
      <c r="L989" s="2">
        <v>15344.77</v>
      </c>
    </row>
    <row r="990" spans="1:12" x14ac:dyDescent="0.25">
      <c r="A990" s="2">
        <f t="shared" si="45"/>
        <v>13</v>
      </c>
      <c r="B990" s="2">
        <f t="shared" si="46"/>
        <v>11</v>
      </c>
      <c r="C990" s="2">
        <f t="shared" si="47"/>
        <v>2013</v>
      </c>
      <c r="D990" s="5">
        <v>41591</v>
      </c>
      <c r="E990" s="34">
        <v>761.78070000000002</v>
      </c>
      <c r="F990" s="2">
        <v>85.83</v>
      </c>
      <c r="G990" s="2">
        <v>-0.18</v>
      </c>
      <c r="H990" s="2">
        <v>176.45</v>
      </c>
      <c r="I990" s="2">
        <v>1756.21</v>
      </c>
      <c r="J990" s="2">
        <v>887.50409999999999</v>
      </c>
      <c r="K990" s="2">
        <v>8479.9</v>
      </c>
      <c r="L990" s="2">
        <v>15344.58</v>
      </c>
    </row>
    <row r="991" spans="1:12" x14ac:dyDescent="0.25">
      <c r="A991" s="2">
        <f t="shared" si="45"/>
        <v>14</v>
      </c>
      <c r="B991" s="2">
        <f t="shared" si="46"/>
        <v>11</v>
      </c>
      <c r="C991" s="2">
        <f t="shared" si="47"/>
        <v>2013</v>
      </c>
      <c r="D991" s="5">
        <v>41592</v>
      </c>
      <c r="E991" s="34">
        <v>760.06470000000002</v>
      </c>
      <c r="F991" s="2">
        <v>85.64</v>
      </c>
      <c r="G991" s="2">
        <v>-0.19</v>
      </c>
      <c r="H991" s="2">
        <v>185.95</v>
      </c>
      <c r="I991" s="2">
        <v>1902.54</v>
      </c>
      <c r="J991" s="2">
        <v>887.52149999999995</v>
      </c>
      <c r="K991" s="2">
        <v>8480.08</v>
      </c>
      <c r="L991" s="2">
        <v>15344.94</v>
      </c>
    </row>
    <row r="992" spans="1:12" x14ac:dyDescent="0.25">
      <c r="A992" s="2">
        <f t="shared" si="45"/>
        <v>15</v>
      </c>
      <c r="B992" s="2">
        <f t="shared" si="46"/>
        <v>11</v>
      </c>
      <c r="C992" s="2">
        <f t="shared" si="47"/>
        <v>2013</v>
      </c>
      <c r="D992" s="5">
        <v>41593</v>
      </c>
      <c r="E992" s="34">
        <v>757.84320000000002</v>
      </c>
      <c r="F992" s="2">
        <v>85.39</v>
      </c>
      <c r="G992" s="2">
        <v>-0.25</v>
      </c>
      <c r="H992" s="2">
        <v>159.78</v>
      </c>
      <c r="I992" s="2">
        <v>2391.13</v>
      </c>
      <c r="J992" s="2">
        <v>887.53120000000001</v>
      </c>
      <c r="K992" s="2">
        <v>8480.18</v>
      </c>
      <c r="L992" s="2">
        <v>15380.9</v>
      </c>
    </row>
    <row r="993" spans="1:12" x14ac:dyDescent="0.25">
      <c r="A993" s="2">
        <f t="shared" si="45"/>
        <v>16</v>
      </c>
      <c r="B993" s="2">
        <f t="shared" si="46"/>
        <v>11</v>
      </c>
      <c r="C993" s="2">
        <f t="shared" si="47"/>
        <v>2013</v>
      </c>
      <c r="D993" s="5">
        <v>41594</v>
      </c>
      <c r="E993" s="34">
        <v>756.33119999999997</v>
      </c>
      <c r="F993" s="2">
        <v>85.22</v>
      </c>
      <c r="G993" s="2">
        <v>-0.17</v>
      </c>
      <c r="H993" s="2">
        <v>262.67</v>
      </c>
      <c r="I993" s="2">
        <v>1761.77</v>
      </c>
      <c r="J993" s="2">
        <v>887.53229999999996</v>
      </c>
      <c r="K993" s="2">
        <v>8480.19</v>
      </c>
      <c r="L993" s="2">
        <v>15380.93</v>
      </c>
    </row>
    <row r="994" spans="1:12" x14ac:dyDescent="0.25">
      <c r="A994" s="2">
        <f t="shared" si="45"/>
        <v>17</v>
      </c>
      <c r="B994" s="2">
        <f t="shared" si="46"/>
        <v>11</v>
      </c>
      <c r="C994" s="2">
        <f t="shared" si="47"/>
        <v>2013</v>
      </c>
      <c r="D994" s="5">
        <v>41595</v>
      </c>
      <c r="E994" s="34">
        <v>754.90219999999999</v>
      </c>
      <c r="F994" s="2">
        <v>85.06</v>
      </c>
      <c r="G994" s="2">
        <v>-0.16</v>
      </c>
      <c r="H994" s="2">
        <v>250.08</v>
      </c>
      <c r="I994" s="2">
        <v>1646.53</v>
      </c>
      <c r="J994" s="2">
        <v>887.53480000000002</v>
      </c>
      <c r="K994" s="2">
        <v>8480.2199999999993</v>
      </c>
      <c r="L994" s="2">
        <v>15345.22</v>
      </c>
    </row>
    <row r="995" spans="1:12" x14ac:dyDescent="0.25">
      <c r="A995" s="2">
        <f t="shared" si="45"/>
        <v>18</v>
      </c>
      <c r="B995" s="2">
        <f t="shared" si="46"/>
        <v>11</v>
      </c>
      <c r="C995" s="2">
        <f t="shared" si="47"/>
        <v>2013</v>
      </c>
      <c r="D995" s="5">
        <v>41596</v>
      </c>
      <c r="E995" s="34">
        <v>752.62699999999995</v>
      </c>
      <c r="F995" s="2">
        <v>84.8</v>
      </c>
      <c r="G995" s="2">
        <v>-0.26</v>
      </c>
      <c r="H995" s="2">
        <v>261.44</v>
      </c>
      <c r="I995" s="2">
        <v>2528.4899999999998</v>
      </c>
      <c r="J995" s="2">
        <v>887.53520000000003</v>
      </c>
      <c r="K995" s="2">
        <v>8480.2199999999993</v>
      </c>
      <c r="L995" s="2">
        <v>15345.23</v>
      </c>
    </row>
    <row r="996" spans="1:12" x14ac:dyDescent="0.25">
      <c r="A996" s="2">
        <f t="shared" si="45"/>
        <v>19</v>
      </c>
      <c r="B996" s="2">
        <f t="shared" si="46"/>
        <v>11</v>
      </c>
      <c r="C996" s="2">
        <f t="shared" si="47"/>
        <v>2013</v>
      </c>
      <c r="D996" s="5">
        <v>41597</v>
      </c>
      <c r="E996" s="34">
        <v>750.14679999999998</v>
      </c>
      <c r="F996" s="2">
        <v>84.52</v>
      </c>
      <c r="G996" s="2">
        <v>-0.28999999999999998</v>
      </c>
      <c r="H996" s="2">
        <v>181.11</v>
      </c>
      <c r="I996" s="2">
        <v>2733.12</v>
      </c>
      <c r="J996" s="2">
        <v>887.53610000000003</v>
      </c>
      <c r="K996" s="2">
        <v>8480.23</v>
      </c>
      <c r="L996" s="2">
        <v>15345.24</v>
      </c>
    </row>
    <row r="997" spans="1:12" x14ac:dyDescent="0.25">
      <c r="A997" s="2">
        <f t="shared" si="45"/>
        <v>20</v>
      </c>
      <c r="B997" s="2">
        <f t="shared" si="46"/>
        <v>11</v>
      </c>
      <c r="C997" s="2">
        <f t="shared" si="47"/>
        <v>2013</v>
      </c>
      <c r="D997" s="5">
        <v>41598</v>
      </c>
      <c r="E997" s="34">
        <v>747.41809999999998</v>
      </c>
      <c r="F997" s="2">
        <v>84.21</v>
      </c>
      <c r="G997" s="2">
        <v>-0.31</v>
      </c>
      <c r="H997" s="2">
        <v>179.01</v>
      </c>
      <c r="I997" s="2">
        <v>2924.14</v>
      </c>
      <c r="J997" s="2">
        <v>887.53719999999998</v>
      </c>
      <c r="K997" s="2">
        <v>8480.24</v>
      </c>
      <c r="L997" s="2">
        <v>15345.27</v>
      </c>
    </row>
    <row r="998" spans="1:12" x14ac:dyDescent="0.25">
      <c r="A998" s="2">
        <f t="shared" si="45"/>
        <v>21</v>
      </c>
      <c r="B998" s="2">
        <f t="shared" si="46"/>
        <v>11</v>
      </c>
      <c r="C998" s="2">
        <f t="shared" si="47"/>
        <v>2013</v>
      </c>
      <c r="D998" s="5">
        <v>41599</v>
      </c>
      <c r="E998" s="34">
        <v>743.798</v>
      </c>
      <c r="F998" s="2">
        <v>83.8</v>
      </c>
      <c r="G998" s="2">
        <v>-0.4</v>
      </c>
      <c r="H998" s="2">
        <v>98.54</v>
      </c>
      <c r="I998" s="2">
        <v>3688.51</v>
      </c>
      <c r="J998" s="2">
        <v>887.53909999999996</v>
      </c>
      <c r="K998" s="2">
        <v>8480.26</v>
      </c>
      <c r="L998" s="2">
        <v>15345.31</v>
      </c>
    </row>
    <row r="999" spans="1:12" x14ac:dyDescent="0.25">
      <c r="A999" s="2">
        <f t="shared" si="45"/>
        <v>22</v>
      </c>
      <c r="B999" s="2">
        <f t="shared" si="46"/>
        <v>11</v>
      </c>
      <c r="C999" s="2">
        <f t="shared" si="47"/>
        <v>2013</v>
      </c>
      <c r="D999" s="5">
        <v>41600</v>
      </c>
      <c r="E999" s="34">
        <v>740.55</v>
      </c>
      <c r="F999" s="2">
        <v>83.44</v>
      </c>
      <c r="G999" s="2">
        <v>-0.37</v>
      </c>
      <c r="H999" s="2">
        <v>103.05</v>
      </c>
      <c r="I999" s="2">
        <v>3359.94</v>
      </c>
      <c r="J999" s="2">
        <v>887.54010000000005</v>
      </c>
      <c r="K999" s="2">
        <v>8480.27</v>
      </c>
      <c r="L999" s="2">
        <v>15345.33</v>
      </c>
    </row>
    <row r="1000" spans="1:12" x14ac:dyDescent="0.25">
      <c r="A1000" s="2">
        <f t="shared" si="45"/>
        <v>23</v>
      </c>
      <c r="B1000" s="2">
        <f t="shared" si="46"/>
        <v>11</v>
      </c>
      <c r="C1000" s="2">
        <f t="shared" si="47"/>
        <v>2013</v>
      </c>
      <c r="D1000" s="5">
        <v>41601</v>
      </c>
      <c r="E1000" s="34">
        <v>738.49699999999996</v>
      </c>
      <c r="F1000" s="2">
        <v>83.21</v>
      </c>
      <c r="G1000" s="2">
        <v>-0.23</v>
      </c>
      <c r="H1000" s="2">
        <v>187.17</v>
      </c>
      <c r="I1000" s="2">
        <v>2185.4299999999998</v>
      </c>
      <c r="J1000" s="2">
        <v>887.54060000000004</v>
      </c>
      <c r="K1000" s="2">
        <v>8480.27</v>
      </c>
      <c r="L1000" s="2">
        <v>15345.34</v>
      </c>
    </row>
    <row r="1001" spans="1:12" x14ac:dyDescent="0.25">
      <c r="A1001" s="2">
        <f t="shared" si="45"/>
        <v>24</v>
      </c>
      <c r="B1001" s="2">
        <f t="shared" si="46"/>
        <v>11</v>
      </c>
      <c r="C1001" s="2">
        <f t="shared" si="47"/>
        <v>2013</v>
      </c>
      <c r="D1001" s="5">
        <v>41602</v>
      </c>
      <c r="E1001" s="34">
        <v>736.78340000000003</v>
      </c>
      <c r="F1001" s="2">
        <v>83.01</v>
      </c>
      <c r="G1001" s="2">
        <v>-0.19</v>
      </c>
      <c r="H1001" s="2">
        <v>250.41</v>
      </c>
      <c r="I1001" s="2">
        <v>1962.46</v>
      </c>
      <c r="J1001" s="2">
        <v>887.54139999999995</v>
      </c>
      <c r="K1001" s="2">
        <v>8480.2800000000007</v>
      </c>
      <c r="L1001" s="2">
        <v>15414.24</v>
      </c>
    </row>
    <row r="1002" spans="1:12" x14ac:dyDescent="0.25">
      <c r="A1002" s="2">
        <f t="shared" si="45"/>
        <v>25</v>
      </c>
      <c r="B1002" s="2">
        <f t="shared" si="46"/>
        <v>11</v>
      </c>
      <c r="C1002" s="2">
        <f t="shared" si="47"/>
        <v>2013</v>
      </c>
      <c r="D1002" s="5">
        <v>41603</v>
      </c>
      <c r="E1002" s="34">
        <v>732.94629999999995</v>
      </c>
      <c r="F1002" s="2">
        <v>82.58</v>
      </c>
      <c r="G1002" s="2">
        <v>-0.44</v>
      </c>
      <c r="H1002" s="2">
        <v>131.05000000000001</v>
      </c>
      <c r="I1002" s="2">
        <v>4051.77</v>
      </c>
      <c r="J1002" s="2">
        <v>887.54010000000005</v>
      </c>
      <c r="K1002" s="2">
        <v>8480.27</v>
      </c>
      <c r="L1002" s="2">
        <v>15390.2</v>
      </c>
    </row>
    <row r="1003" spans="1:12" x14ac:dyDescent="0.25">
      <c r="A1003" s="2">
        <f t="shared" si="45"/>
        <v>26</v>
      </c>
      <c r="B1003" s="2">
        <f t="shared" si="46"/>
        <v>11</v>
      </c>
      <c r="C1003" s="2">
        <f t="shared" si="47"/>
        <v>2013</v>
      </c>
      <c r="D1003" s="5">
        <v>41604</v>
      </c>
      <c r="E1003" s="34">
        <v>728.11680000000001</v>
      </c>
      <c r="F1003" s="2">
        <v>82.04</v>
      </c>
      <c r="G1003" s="2">
        <v>-0.54</v>
      </c>
      <c r="H1003" s="2">
        <v>113.06</v>
      </c>
      <c r="I1003" s="2">
        <v>4931.67</v>
      </c>
      <c r="J1003" s="2">
        <v>887.53949999999998</v>
      </c>
      <c r="K1003" s="2">
        <v>8513.1200000000008</v>
      </c>
      <c r="L1003" s="2">
        <v>15583.65</v>
      </c>
    </row>
    <row r="1004" spans="1:12" x14ac:dyDescent="0.25">
      <c r="A1004" s="2">
        <f t="shared" si="45"/>
        <v>27</v>
      </c>
      <c r="B1004" s="2">
        <f t="shared" si="46"/>
        <v>11</v>
      </c>
      <c r="C1004" s="2">
        <f t="shared" si="47"/>
        <v>2013</v>
      </c>
      <c r="D1004" s="5">
        <v>41605</v>
      </c>
      <c r="E1004" s="34">
        <v>723.10860000000002</v>
      </c>
      <c r="F1004" s="2">
        <v>81.47</v>
      </c>
      <c r="G1004" s="2">
        <v>-0.56000000000000005</v>
      </c>
      <c r="H1004" s="2">
        <v>84.58</v>
      </c>
      <c r="I1004" s="2">
        <v>5069.9799999999996</v>
      </c>
      <c r="J1004" s="2">
        <v>887.54039999999998</v>
      </c>
      <c r="K1004" s="2">
        <v>8691.0300000000007</v>
      </c>
      <c r="L1004" s="2">
        <v>15583.67</v>
      </c>
    </row>
    <row r="1005" spans="1:12" x14ac:dyDescent="0.25">
      <c r="A1005" s="2">
        <f t="shared" si="45"/>
        <v>28</v>
      </c>
      <c r="B1005" s="2">
        <f t="shared" si="46"/>
        <v>11</v>
      </c>
      <c r="C1005" s="2">
        <f t="shared" si="47"/>
        <v>2013</v>
      </c>
      <c r="D1005" s="5">
        <v>41606</v>
      </c>
      <c r="E1005" s="34">
        <v>718.12400000000002</v>
      </c>
      <c r="F1005" s="2">
        <v>80.91</v>
      </c>
      <c r="G1005" s="2">
        <v>-0.56000000000000005</v>
      </c>
      <c r="H1005" s="2">
        <v>92.98</v>
      </c>
      <c r="I1005" s="2">
        <v>5058.4799999999996</v>
      </c>
      <c r="J1005" s="2">
        <v>887.54229999999995</v>
      </c>
      <c r="K1005" s="2">
        <v>8718.35</v>
      </c>
      <c r="L1005" s="2">
        <v>15583.71</v>
      </c>
    </row>
    <row r="1006" spans="1:12" x14ac:dyDescent="0.25">
      <c r="A1006" s="2">
        <f t="shared" si="45"/>
        <v>29</v>
      </c>
      <c r="B1006" s="2">
        <f t="shared" si="46"/>
        <v>11</v>
      </c>
      <c r="C1006" s="2">
        <f t="shared" si="47"/>
        <v>2013</v>
      </c>
      <c r="D1006" s="5">
        <v>41607</v>
      </c>
      <c r="E1006" s="34">
        <v>714.10649999999998</v>
      </c>
      <c r="F1006" s="2">
        <v>80.459999999999994</v>
      </c>
      <c r="G1006" s="2">
        <v>-0.45</v>
      </c>
      <c r="H1006" s="2">
        <v>262.20999999999998</v>
      </c>
      <c r="I1006" s="2">
        <v>4255.66</v>
      </c>
      <c r="J1006" s="2">
        <v>887.54549999999995</v>
      </c>
      <c r="K1006" s="2">
        <v>8718.27</v>
      </c>
      <c r="L1006" s="2">
        <v>15583.77</v>
      </c>
    </row>
    <row r="1007" spans="1:12" x14ac:dyDescent="0.25">
      <c r="A1007" s="2">
        <f t="shared" si="45"/>
        <v>30</v>
      </c>
      <c r="B1007" s="2">
        <f t="shared" si="46"/>
        <v>11</v>
      </c>
      <c r="C1007" s="2">
        <f t="shared" si="47"/>
        <v>2013</v>
      </c>
      <c r="D1007" s="5">
        <v>41608</v>
      </c>
      <c r="E1007" s="34">
        <v>711.5616</v>
      </c>
      <c r="F1007" s="2">
        <v>80.17</v>
      </c>
      <c r="G1007" s="2">
        <v>-0.28999999999999998</v>
      </c>
      <c r="H1007" s="2">
        <v>415.5</v>
      </c>
      <c r="I1007" s="2">
        <v>2992.32</v>
      </c>
      <c r="J1007" s="2">
        <v>887.54020000000003</v>
      </c>
      <c r="K1007" s="2">
        <v>8696.64</v>
      </c>
      <c r="L1007" s="2">
        <v>15583.66</v>
      </c>
    </row>
    <row r="1008" spans="1:12" x14ac:dyDescent="0.25">
      <c r="A1008" s="2">
        <f t="shared" si="45"/>
        <v>1</v>
      </c>
      <c r="B1008" s="2">
        <f t="shared" si="46"/>
        <v>12</v>
      </c>
      <c r="C1008" s="2">
        <f t="shared" si="47"/>
        <v>2013</v>
      </c>
      <c r="D1008" s="5">
        <v>41609</v>
      </c>
      <c r="E1008" s="34">
        <v>709.05640000000005</v>
      </c>
      <c r="F1008" s="2">
        <v>79.89</v>
      </c>
      <c r="G1008" s="2">
        <v>-0.28000000000000003</v>
      </c>
      <c r="H1008" s="2">
        <v>402.47</v>
      </c>
      <c r="I1008" s="2">
        <v>2903.94</v>
      </c>
      <c r="J1008" s="2">
        <v>887.53989999999999</v>
      </c>
      <c r="K1008" s="2">
        <v>8479.74</v>
      </c>
      <c r="L1008" s="2">
        <v>15572.66</v>
      </c>
    </row>
    <row r="1009" spans="1:12" x14ac:dyDescent="0.25">
      <c r="A1009" s="2">
        <f t="shared" si="45"/>
        <v>2</v>
      </c>
      <c r="B1009" s="2">
        <f t="shared" si="46"/>
        <v>12</v>
      </c>
      <c r="C1009" s="2">
        <f t="shared" si="47"/>
        <v>2013</v>
      </c>
      <c r="D1009" s="5">
        <v>41610</v>
      </c>
      <c r="E1009" s="34">
        <v>705.05340000000001</v>
      </c>
      <c r="F1009" s="2">
        <v>79.44</v>
      </c>
      <c r="G1009" s="2">
        <v>-0.46</v>
      </c>
      <c r="H1009" s="2">
        <v>162.38</v>
      </c>
      <c r="I1009" s="2">
        <v>4229.07</v>
      </c>
      <c r="J1009" s="2">
        <v>887.54110000000003</v>
      </c>
      <c r="K1009" s="2">
        <v>8479.68</v>
      </c>
      <c r="L1009" s="2">
        <v>15517.01</v>
      </c>
    </row>
    <row r="1010" spans="1:12" x14ac:dyDescent="0.25">
      <c r="A1010" s="2">
        <f t="shared" si="45"/>
        <v>3</v>
      </c>
      <c r="B1010" s="2">
        <f t="shared" si="46"/>
        <v>12</v>
      </c>
      <c r="C1010" s="2">
        <f t="shared" si="47"/>
        <v>2013</v>
      </c>
      <c r="D1010" s="5">
        <v>41611</v>
      </c>
      <c r="E1010" s="34">
        <v>700.4316</v>
      </c>
      <c r="F1010" s="2">
        <v>78.92</v>
      </c>
      <c r="G1010" s="2">
        <v>-0.53</v>
      </c>
      <c r="H1010" s="2">
        <v>126.29</v>
      </c>
      <c r="I1010" s="2">
        <v>4818.92</v>
      </c>
      <c r="J1010" s="2">
        <v>887.54049999999995</v>
      </c>
      <c r="K1010" s="2">
        <v>8479.57</v>
      </c>
      <c r="L1010" s="2">
        <v>15490.62</v>
      </c>
    </row>
    <row r="1011" spans="1:12" x14ac:dyDescent="0.25">
      <c r="A1011" s="2">
        <f t="shared" si="45"/>
        <v>4</v>
      </c>
      <c r="B1011" s="2">
        <f t="shared" si="46"/>
        <v>12</v>
      </c>
      <c r="C1011" s="2">
        <f t="shared" si="47"/>
        <v>2013</v>
      </c>
      <c r="D1011" s="5">
        <v>41612</v>
      </c>
      <c r="E1011" s="34">
        <v>695.52560000000005</v>
      </c>
      <c r="F1011" s="2">
        <v>78.37</v>
      </c>
      <c r="G1011" s="2">
        <v>-0.55000000000000004</v>
      </c>
      <c r="H1011" s="2">
        <v>168.89</v>
      </c>
      <c r="I1011" s="2">
        <v>5093.0600000000004</v>
      </c>
      <c r="J1011" s="2">
        <v>887.54020000000003</v>
      </c>
      <c r="K1011" s="2">
        <v>8479.4500000000007</v>
      </c>
      <c r="L1011" s="2">
        <v>15517.05</v>
      </c>
    </row>
    <row r="1012" spans="1:12" x14ac:dyDescent="0.25">
      <c r="A1012" s="2">
        <f t="shared" si="45"/>
        <v>5</v>
      </c>
      <c r="B1012" s="2">
        <f t="shared" si="46"/>
        <v>12</v>
      </c>
      <c r="C1012" s="2">
        <f t="shared" si="47"/>
        <v>2013</v>
      </c>
      <c r="D1012" s="5">
        <v>41613</v>
      </c>
      <c r="E1012" s="34">
        <v>690.91010000000006</v>
      </c>
      <c r="F1012" s="2">
        <v>77.849999999999994</v>
      </c>
      <c r="G1012" s="2">
        <v>-0.51</v>
      </c>
      <c r="H1012" s="2">
        <v>138.71</v>
      </c>
      <c r="I1012" s="2">
        <v>4638</v>
      </c>
      <c r="J1012" s="2">
        <v>887.5403</v>
      </c>
      <c r="K1012" s="2">
        <v>8479.35</v>
      </c>
      <c r="L1012" s="2">
        <v>15502.99</v>
      </c>
    </row>
    <row r="1013" spans="1:12" x14ac:dyDescent="0.25">
      <c r="A1013" s="2">
        <f t="shared" si="45"/>
        <v>6</v>
      </c>
      <c r="B1013" s="2">
        <f t="shared" si="46"/>
        <v>12</v>
      </c>
      <c r="C1013" s="2">
        <f t="shared" si="47"/>
        <v>2013</v>
      </c>
      <c r="D1013" s="5">
        <v>41614</v>
      </c>
      <c r="E1013" s="34">
        <v>686.39970000000005</v>
      </c>
      <c r="F1013" s="2">
        <v>77.34</v>
      </c>
      <c r="G1013" s="2">
        <v>-0.51</v>
      </c>
      <c r="H1013" s="2">
        <v>125.5</v>
      </c>
      <c r="I1013" s="2">
        <v>4675.1499999999996</v>
      </c>
      <c r="J1013" s="2">
        <v>887.54100000000005</v>
      </c>
      <c r="K1013" s="2">
        <v>8479.25</v>
      </c>
      <c r="L1013" s="2">
        <v>15581.72</v>
      </c>
    </row>
    <row r="1014" spans="1:12" x14ac:dyDescent="0.25">
      <c r="A1014" s="2">
        <f t="shared" si="45"/>
        <v>7</v>
      </c>
      <c r="B1014" s="2">
        <f t="shared" si="46"/>
        <v>12</v>
      </c>
      <c r="C1014" s="2">
        <f t="shared" si="47"/>
        <v>2013</v>
      </c>
      <c r="D1014" s="5">
        <v>41615</v>
      </c>
      <c r="E1014" s="34">
        <v>682.93679999999995</v>
      </c>
      <c r="F1014" s="2">
        <v>76.95</v>
      </c>
      <c r="G1014" s="2">
        <v>-0.39</v>
      </c>
      <c r="H1014" s="2">
        <v>250.84</v>
      </c>
      <c r="I1014" s="2">
        <v>3669.7</v>
      </c>
      <c r="J1014" s="2">
        <v>887.53989999999999</v>
      </c>
      <c r="K1014" s="2">
        <v>8660.9599999999991</v>
      </c>
      <c r="L1014" s="2">
        <v>15583.66</v>
      </c>
    </row>
    <row r="1015" spans="1:12" x14ac:dyDescent="0.25">
      <c r="A1015" s="2">
        <f t="shared" si="45"/>
        <v>8</v>
      </c>
      <c r="B1015" s="2">
        <f t="shared" si="46"/>
        <v>12</v>
      </c>
      <c r="C1015" s="2">
        <f t="shared" si="47"/>
        <v>2013</v>
      </c>
      <c r="D1015" s="5">
        <v>41616</v>
      </c>
      <c r="E1015" s="34">
        <v>680.34010000000001</v>
      </c>
      <c r="F1015" s="2">
        <v>76.650000000000006</v>
      </c>
      <c r="G1015" s="2">
        <v>-0.28999999999999998</v>
      </c>
      <c r="H1015" s="2">
        <v>472.08</v>
      </c>
      <c r="I1015" s="2">
        <v>3071.87</v>
      </c>
      <c r="J1015" s="2">
        <v>887.53980000000001</v>
      </c>
      <c r="K1015" s="2">
        <v>8691.08</v>
      </c>
      <c r="L1015" s="2">
        <v>15583.65</v>
      </c>
    </row>
    <row r="1016" spans="1:12" x14ac:dyDescent="0.25">
      <c r="A1016" s="2">
        <f t="shared" si="45"/>
        <v>9</v>
      </c>
      <c r="B1016" s="2">
        <f t="shared" si="46"/>
        <v>12</v>
      </c>
      <c r="C1016" s="2">
        <f t="shared" si="47"/>
        <v>2013</v>
      </c>
      <c r="D1016" s="5">
        <v>41617</v>
      </c>
      <c r="E1016" s="34">
        <v>676.12860000000001</v>
      </c>
      <c r="F1016" s="2">
        <v>76.180000000000007</v>
      </c>
      <c r="G1016" s="2">
        <v>-0.48</v>
      </c>
      <c r="H1016" s="2">
        <v>206.79</v>
      </c>
      <c r="I1016" s="2">
        <v>4437.7</v>
      </c>
      <c r="J1016" s="2">
        <v>887.53890000000001</v>
      </c>
      <c r="K1016" s="2">
        <v>8577.7999999999993</v>
      </c>
      <c r="L1016" s="2">
        <v>15583.64</v>
      </c>
    </row>
    <row r="1017" spans="1:12" x14ac:dyDescent="0.25">
      <c r="A1017" s="2">
        <f t="shared" si="45"/>
        <v>10</v>
      </c>
      <c r="B1017" s="2">
        <f t="shared" si="46"/>
        <v>12</v>
      </c>
      <c r="C1017" s="2">
        <f t="shared" si="47"/>
        <v>2013</v>
      </c>
      <c r="D1017" s="5">
        <v>41618</v>
      </c>
      <c r="E1017" s="34">
        <v>671.92639999999994</v>
      </c>
      <c r="F1017" s="2">
        <v>75.709999999999994</v>
      </c>
      <c r="G1017" s="2">
        <v>-0.47</v>
      </c>
      <c r="H1017" s="2">
        <v>211.28</v>
      </c>
      <c r="I1017" s="2">
        <v>4347.84</v>
      </c>
      <c r="J1017" s="2">
        <v>887.5394</v>
      </c>
      <c r="K1017" s="2">
        <v>8612.8799999999992</v>
      </c>
      <c r="L1017" s="2">
        <v>15583.65</v>
      </c>
    </row>
    <row r="1018" spans="1:12" x14ac:dyDescent="0.25">
      <c r="A1018" s="2">
        <f t="shared" si="45"/>
        <v>11</v>
      </c>
      <c r="B1018" s="2">
        <f t="shared" si="46"/>
        <v>12</v>
      </c>
      <c r="C1018" s="2">
        <f t="shared" si="47"/>
        <v>2013</v>
      </c>
      <c r="D1018" s="5">
        <v>41619</v>
      </c>
      <c r="E1018" s="34">
        <v>667.41920000000005</v>
      </c>
      <c r="F1018" s="2">
        <v>75.2</v>
      </c>
      <c r="G1018" s="2">
        <v>-0.51</v>
      </c>
      <c r="H1018" s="2">
        <v>146.24</v>
      </c>
      <c r="I1018" s="2">
        <v>4690.59</v>
      </c>
      <c r="J1018" s="2">
        <v>887.54060000000004</v>
      </c>
      <c r="K1018" s="2">
        <v>8717.27</v>
      </c>
      <c r="L1018" s="2">
        <v>15583.67</v>
      </c>
    </row>
    <row r="1019" spans="1:12" x14ac:dyDescent="0.25">
      <c r="A1019" s="2">
        <f t="shared" si="45"/>
        <v>12</v>
      </c>
      <c r="B1019" s="2">
        <f t="shared" si="46"/>
        <v>12</v>
      </c>
      <c r="C1019" s="2">
        <f t="shared" si="47"/>
        <v>2013</v>
      </c>
      <c r="D1019" s="5">
        <v>41620</v>
      </c>
      <c r="E1019" s="34">
        <v>662.68769999999995</v>
      </c>
      <c r="F1019" s="2">
        <v>74.67</v>
      </c>
      <c r="G1019" s="2">
        <v>-0.53</v>
      </c>
      <c r="H1019" s="2">
        <v>193.38</v>
      </c>
      <c r="I1019" s="2">
        <v>4865.18</v>
      </c>
      <c r="J1019" s="2">
        <v>887.5403</v>
      </c>
      <c r="K1019" s="2">
        <v>8717.2199999999993</v>
      </c>
      <c r="L1019" s="2">
        <v>15583.66</v>
      </c>
    </row>
    <row r="1020" spans="1:12" x14ac:dyDescent="0.25">
      <c r="A1020" s="2">
        <f t="shared" si="45"/>
        <v>13</v>
      </c>
      <c r="B1020" s="2">
        <f t="shared" si="46"/>
        <v>12</v>
      </c>
      <c r="C1020" s="2">
        <f t="shared" si="47"/>
        <v>2013</v>
      </c>
      <c r="D1020" s="5">
        <v>41621</v>
      </c>
      <c r="E1020" s="34">
        <v>658.10469999999998</v>
      </c>
      <c r="F1020" s="2">
        <v>74.150000000000006</v>
      </c>
      <c r="G1020" s="2">
        <v>-0.52</v>
      </c>
      <c r="H1020" s="2">
        <v>138.08000000000001</v>
      </c>
      <c r="I1020" s="2">
        <v>4725.4799999999996</v>
      </c>
      <c r="J1020" s="2">
        <v>887.54089999999997</v>
      </c>
      <c r="K1020" s="2">
        <v>8717.16</v>
      </c>
      <c r="L1020" s="2">
        <v>15583.68</v>
      </c>
    </row>
    <row r="1021" spans="1:12" x14ac:dyDescent="0.25">
      <c r="A1021" s="2">
        <f t="shared" si="45"/>
        <v>14</v>
      </c>
      <c r="B1021" s="2">
        <f t="shared" si="46"/>
        <v>12</v>
      </c>
      <c r="C1021" s="2">
        <f t="shared" si="47"/>
        <v>2013</v>
      </c>
      <c r="D1021" s="5">
        <v>41622</v>
      </c>
      <c r="E1021" s="34">
        <v>655.16849999999999</v>
      </c>
      <c r="F1021" s="2">
        <v>73.819999999999993</v>
      </c>
      <c r="G1021" s="2">
        <v>-0.32</v>
      </c>
      <c r="H1021" s="2">
        <v>329.77</v>
      </c>
      <c r="I1021" s="2">
        <v>3183.13</v>
      </c>
      <c r="J1021" s="2">
        <v>887.54010000000005</v>
      </c>
      <c r="K1021" s="2">
        <v>8717.08</v>
      </c>
      <c r="L1021" s="2">
        <v>15583.66</v>
      </c>
    </row>
    <row r="1022" spans="1:12" x14ac:dyDescent="0.25">
      <c r="A1022" s="2">
        <f t="shared" si="45"/>
        <v>15</v>
      </c>
      <c r="B1022" s="2">
        <f t="shared" si="46"/>
        <v>12</v>
      </c>
      <c r="C1022" s="2">
        <f t="shared" si="47"/>
        <v>2013</v>
      </c>
      <c r="D1022" s="5">
        <v>41623</v>
      </c>
      <c r="E1022" s="34">
        <v>652.85839999999996</v>
      </c>
      <c r="F1022" s="2">
        <v>73.56</v>
      </c>
      <c r="G1022" s="2">
        <v>-0.26</v>
      </c>
      <c r="H1022" s="2">
        <v>426.15</v>
      </c>
      <c r="I1022" s="2">
        <v>2724.06</v>
      </c>
      <c r="J1022" s="2">
        <v>887.53970000000004</v>
      </c>
      <c r="K1022" s="2">
        <v>8717.01</v>
      </c>
      <c r="L1022" s="2">
        <v>15583.65</v>
      </c>
    </row>
    <row r="1023" spans="1:12" x14ac:dyDescent="0.25">
      <c r="A1023" s="2">
        <f t="shared" si="45"/>
        <v>16</v>
      </c>
      <c r="B1023" s="2">
        <f t="shared" si="46"/>
        <v>12</v>
      </c>
      <c r="C1023" s="2">
        <f t="shared" si="47"/>
        <v>2013</v>
      </c>
      <c r="D1023" s="5">
        <v>41624</v>
      </c>
      <c r="E1023" s="34">
        <v>649.5684</v>
      </c>
      <c r="F1023" s="2">
        <v>73.19</v>
      </c>
      <c r="G1023" s="2">
        <v>-0.37</v>
      </c>
      <c r="H1023" s="2">
        <v>274.62</v>
      </c>
      <c r="I1023" s="2">
        <v>3563.72</v>
      </c>
      <c r="J1023" s="2">
        <v>887.53949999999998</v>
      </c>
      <c r="K1023" s="2">
        <v>8716.94</v>
      </c>
      <c r="L1023" s="2">
        <v>15583.65</v>
      </c>
    </row>
    <row r="1024" spans="1:12" x14ac:dyDescent="0.25">
      <c r="A1024" s="2">
        <f t="shared" si="45"/>
        <v>17</v>
      </c>
      <c r="B1024" s="2">
        <f t="shared" si="46"/>
        <v>12</v>
      </c>
      <c r="C1024" s="2">
        <f t="shared" si="47"/>
        <v>2013</v>
      </c>
      <c r="D1024" s="5">
        <v>41625</v>
      </c>
      <c r="E1024" s="34">
        <v>645.57190000000003</v>
      </c>
      <c r="F1024" s="2">
        <v>72.739999999999995</v>
      </c>
      <c r="G1024" s="2">
        <v>-0.45</v>
      </c>
      <c r="H1024" s="2">
        <v>151.97999999999999</v>
      </c>
      <c r="I1024" s="2">
        <v>4155.3999999999996</v>
      </c>
      <c r="J1024" s="2">
        <v>887.53589999999997</v>
      </c>
      <c r="K1024" s="2">
        <v>8716.83</v>
      </c>
      <c r="L1024" s="2">
        <v>15583.57</v>
      </c>
    </row>
    <row r="1025" spans="1:12" x14ac:dyDescent="0.25">
      <c r="A1025" s="2">
        <f t="shared" si="45"/>
        <v>18</v>
      </c>
      <c r="B1025" s="2">
        <f t="shared" si="46"/>
        <v>12</v>
      </c>
      <c r="C1025" s="2">
        <f t="shared" si="47"/>
        <v>2013</v>
      </c>
      <c r="D1025" s="5">
        <v>41626</v>
      </c>
      <c r="E1025" s="34">
        <v>641.77859999999998</v>
      </c>
      <c r="F1025" s="2">
        <v>72.31</v>
      </c>
      <c r="G1025" s="2">
        <v>-0.43</v>
      </c>
      <c r="H1025" s="2">
        <v>237.54</v>
      </c>
      <c r="I1025" s="2">
        <v>4016.9</v>
      </c>
      <c r="J1025" s="2">
        <v>887.53229999999996</v>
      </c>
      <c r="K1025" s="2">
        <v>8716.74</v>
      </c>
      <c r="L1025" s="2">
        <v>15583.5</v>
      </c>
    </row>
    <row r="1026" spans="1:12" x14ac:dyDescent="0.25">
      <c r="A1026" s="2">
        <f t="shared" ref="A1026:A1089" si="48">+DAY(D1026)</f>
        <v>19</v>
      </c>
      <c r="B1026" s="2">
        <f t="shared" ref="B1026:B1089" si="49">+MONTH(D1026)</f>
        <v>12</v>
      </c>
      <c r="C1026" s="2">
        <f t="shared" ref="C1026:C1089" si="50">+YEAR(D1026)</f>
        <v>2013</v>
      </c>
      <c r="D1026" s="5">
        <v>41627</v>
      </c>
      <c r="E1026" s="34">
        <v>638.27620000000002</v>
      </c>
      <c r="F1026" s="2">
        <v>71.92</v>
      </c>
      <c r="G1026" s="2">
        <v>-0.42</v>
      </c>
      <c r="H1026" s="2">
        <v>190.87</v>
      </c>
      <c r="I1026" s="2">
        <v>3889.82</v>
      </c>
      <c r="J1026" s="2">
        <v>887.53229999999996</v>
      </c>
      <c r="K1026" s="2">
        <v>8716.68</v>
      </c>
      <c r="L1026" s="2">
        <v>15574.57</v>
      </c>
    </row>
    <row r="1027" spans="1:12" x14ac:dyDescent="0.25">
      <c r="A1027" s="2">
        <f t="shared" si="48"/>
        <v>20</v>
      </c>
      <c r="B1027" s="2">
        <f t="shared" si="49"/>
        <v>12</v>
      </c>
      <c r="C1027" s="2">
        <f t="shared" si="50"/>
        <v>2013</v>
      </c>
      <c r="D1027" s="5">
        <v>41628</v>
      </c>
      <c r="E1027" s="34">
        <v>634.90239999999994</v>
      </c>
      <c r="F1027" s="2">
        <v>71.540000000000006</v>
      </c>
      <c r="G1027" s="2">
        <v>-0.38</v>
      </c>
      <c r="H1027" s="2">
        <v>157.37</v>
      </c>
      <c r="I1027" s="2">
        <v>3503.99</v>
      </c>
      <c r="J1027" s="2">
        <v>887.53240000000005</v>
      </c>
      <c r="K1027" s="2">
        <v>8716.64</v>
      </c>
      <c r="L1027" s="2">
        <v>15557.37</v>
      </c>
    </row>
    <row r="1028" spans="1:12" x14ac:dyDescent="0.25">
      <c r="A1028" s="2">
        <f t="shared" si="48"/>
        <v>21</v>
      </c>
      <c r="B1028" s="2">
        <f t="shared" si="49"/>
        <v>12</v>
      </c>
      <c r="C1028" s="2">
        <f t="shared" si="50"/>
        <v>2013</v>
      </c>
      <c r="D1028" s="5">
        <v>41629</v>
      </c>
      <c r="E1028" s="34">
        <v>632.93190000000004</v>
      </c>
      <c r="F1028" s="2">
        <v>71.31</v>
      </c>
      <c r="G1028" s="2">
        <v>-0.22</v>
      </c>
      <c r="H1028" s="2">
        <v>539.70000000000005</v>
      </c>
      <c r="I1028" s="2">
        <v>2481.36</v>
      </c>
      <c r="J1028" s="2">
        <v>887.53179999999998</v>
      </c>
      <c r="K1028" s="2">
        <v>8716.6200000000008</v>
      </c>
      <c r="L1028" s="2">
        <v>15531.56</v>
      </c>
    </row>
    <row r="1029" spans="1:12" x14ac:dyDescent="0.25">
      <c r="A1029" s="2">
        <f t="shared" si="48"/>
        <v>22</v>
      </c>
      <c r="B1029" s="2">
        <f t="shared" si="49"/>
        <v>12</v>
      </c>
      <c r="C1029" s="2">
        <f t="shared" si="50"/>
        <v>2013</v>
      </c>
      <c r="D1029" s="5">
        <v>41630</v>
      </c>
      <c r="E1029" s="34">
        <v>631.34649999999999</v>
      </c>
      <c r="F1029" s="2">
        <v>71.14</v>
      </c>
      <c r="G1029" s="2">
        <v>-0.18</v>
      </c>
      <c r="H1029" s="2">
        <v>567.79999999999995</v>
      </c>
      <c r="I1029" s="2">
        <v>2133.83</v>
      </c>
      <c r="J1029" s="2">
        <v>887.53120000000001</v>
      </c>
      <c r="K1029" s="2">
        <v>8716.6299999999992</v>
      </c>
      <c r="L1029" s="2">
        <v>15583.48</v>
      </c>
    </row>
    <row r="1030" spans="1:12" x14ac:dyDescent="0.25">
      <c r="A1030" s="2">
        <f t="shared" si="48"/>
        <v>23</v>
      </c>
      <c r="B1030" s="2">
        <f t="shared" si="49"/>
        <v>12</v>
      </c>
      <c r="C1030" s="2">
        <f t="shared" si="50"/>
        <v>2013</v>
      </c>
      <c r="D1030" s="5">
        <v>41631</v>
      </c>
      <c r="E1030" s="34">
        <v>629.75220000000002</v>
      </c>
      <c r="F1030" s="2">
        <v>70.959999999999994</v>
      </c>
      <c r="G1030" s="2">
        <v>-0.18</v>
      </c>
      <c r="H1030" s="2">
        <v>518.03</v>
      </c>
      <c r="I1030" s="2">
        <v>2102.0500000000002</v>
      </c>
      <c r="J1030" s="2">
        <v>887.53</v>
      </c>
      <c r="K1030" s="2">
        <v>8716.64</v>
      </c>
      <c r="L1030" s="2">
        <v>15583.45</v>
      </c>
    </row>
    <row r="1031" spans="1:12" x14ac:dyDescent="0.25">
      <c r="A1031" s="2">
        <f t="shared" si="48"/>
        <v>24</v>
      </c>
      <c r="B1031" s="2">
        <f t="shared" si="49"/>
        <v>12</v>
      </c>
      <c r="C1031" s="2">
        <f t="shared" si="50"/>
        <v>2013</v>
      </c>
      <c r="D1031" s="5">
        <v>41632</v>
      </c>
      <c r="E1031" s="34">
        <v>628.92550000000006</v>
      </c>
      <c r="F1031" s="2">
        <v>70.86</v>
      </c>
      <c r="G1031" s="2">
        <v>-0.09</v>
      </c>
      <c r="H1031" s="2">
        <v>771.88</v>
      </c>
      <c r="I1031" s="2">
        <v>1607.92</v>
      </c>
      <c r="J1031" s="2">
        <v>887.52880000000005</v>
      </c>
      <c r="K1031" s="2">
        <v>8716.67</v>
      </c>
      <c r="L1031" s="2">
        <v>15583.43</v>
      </c>
    </row>
    <row r="1032" spans="1:12" x14ac:dyDescent="0.25">
      <c r="A1032" s="2">
        <f t="shared" si="48"/>
        <v>25</v>
      </c>
      <c r="B1032" s="2">
        <f t="shared" si="49"/>
        <v>12</v>
      </c>
      <c r="C1032" s="2">
        <f t="shared" si="50"/>
        <v>2013</v>
      </c>
      <c r="D1032" s="5">
        <v>41633</v>
      </c>
      <c r="E1032" s="34">
        <v>628.61760000000004</v>
      </c>
      <c r="F1032" s="2">
        <v>70.83</v>
      </c>
      <c r="G1032" s="2">
        <v>-0.04</v>
      </c>
      <c r="H1032" s="2">
        <v>1085.29</v>
      </c>
      <c r="I1032" s="2">
        <v>1398.98</v>
      </c>
      <c r="J1032" s="2">
        <v>887.52869999999996</v>
      </c>
      <c r="K1032" s="2">
        <v>8716.7199999999993</v>
      </c>
      <c r="L1032" s="2">
        <v>15583.42</v>
      </c>
    </row>
    <row r="1033" spans="1:12" x14ac:dyDescent="0.25">
      <c r="A1033" s="2">
        <f t="shared" si="48"/>
        <v>26</v>
      </c>
      <c r="B1033" s="2">
        <f t="shared" si="49"/>
        <v>12</v>
      </c>
      <c r="C1033" s="2">
        <f t="shared" si="50"/>
        <v>2013</v>
      </c>
      <c r="D1033" s="5">
        <v>41634</v>
      </c>
      <c r="E1033" s="34">
        <v>628.00760000000002</v>
      </c>
      <c r="F1033" s="2">
        <v>70.760000000000005</v>
      </c>
      <c r="G1033" s="2">
        <v>-7.0000000000000007E-2</v>
      </c>
      <c r="H1033" s="2">
        <v>1021.55</v>
      </c>
      <c r="I1033" s="2">
        <v>1640.48</v>
      </c>
      <c r="J1033" s="2">
        <v>887.52760000000001</v>
      </c>
      <c r="K1033" s="2">
        <v>8716.75</v>
      </c>
      <c r="L1033" s="2">
        <v>15583.4</v>
      </c>
    </row>
    <row r="1034" spans="1:12" x14ac:dyDescent="0.25">
      <c r="A1034" s="2">
        <f t="shared" si="48"/>
        <v>27</v>
      </c>
      <c r="B1034" s="2">
        <f t="shared" si="49"/>
        <v>12</v>
      </c>
      <c r="C1034" s="2">
        <f t="shared" si="50"/>
        <v>2013</v>
      </c>
      <c r="D1034" s="5">
        <v>41635</v>
      </c>
      <c r="E1034" s="34">
        <v>627.07569999999998</v>
      </c>
      <c r="F1034" s="2">
        <v>70.66</v>
      </c>
      <c r="G1034" s="2">
        <v>-0.09</v>
      </c>
      <c r="H1034" s="2">
        <v>779.57</v>
      </c>
      <c r="I1034" s="2">
        <v>1609.26</v>
      </c>
      <c r="J1034" s="2">
        <v>887.42290000000003</v>
      </c>
      <c r="K1034" s="2">
        <v>8715.73</v>
      </c>
      <c r="L1034" s="2">
        <v>15581.23</v>
      </c>
    </row>
    <row r="1035" spans="1:12" x14ac:dyDescent="0.25">
      <c r="A1035" s="2">
        <f t="shared" si="48"/>
        <v>28</v>
      </c>
      <c r="B1035" s="2">
        <f t="shared" si="49"/>
        <v>12</v>
      </c>
      <c r="C1035" s="2">
        <f t="shared" si="50"/>
        <v>2013</v>
      </c>
      <c r="D1035" s="5">
        <v>41636</v>
      </c>
      <c r="E1035" s="34">
        <v>626.2441</v>
      </c>
      <c r="F1035" s="2">
        <v>70.569999999999993</v>
      </c>
      <c r="G1035" s="2">
        <v>-0.09</v>
      </c>
      <c r="H1035" s="2">
        <v>558.96</v>
      </c>
      <c r="I1035" s="2">
        <v>1378.92</v>
      </c>
      <c r="J1035" s="2">
        <v>887.36559999999997</v>
      </c>
      <c r="K1035" s="2">
        <v>8715.19</v>
      </c>
      <c r="L1035" s="2">
        <v>15580.03</v>
      </c>
    </row>
    <row r="1036" spans="1:12" x14ac:dyDescent="0.25">
      <c r="A1036" s="2">
        <f t="shared" si="48"/>
        <v>29</v>
      </c>
      <c r="B1036" s="2">
        <f t="shared" si="49"/>
        <v>12</v>
      </c>
      <c r="C1036" s="2">
        <f t="shared" si="50"/>
        <v>2013</v>
      </c>
      <c r="D1036" s="5">
        <v>41637</v>
      </c>
      <c r="E1036" s="34">
        <v>625.28579999999999</v>
      </c>
      <c r="F1036" s="2">
        <v>70.459999999999994</v>
      </c>
      <c r="G1036" s="2">
        <v>-0.11</v>
      </c>
      <c r="H1036" s="2">
        <v>484.83</v>
      </c>
      <c r="I1036" s="2">
        <v>1477.58</v>
      </c>
      <c r="J1036" s="2">
        <v>887.42229999999995</v>
      </c>
      <c r="K1036" s="2">
        <v>8704.32</v>
      </c>
      <c r="L1036" s="2">
        <v>15581.21</v>
      </c>
    </row>
    <row r="1037" spans="1:12" x14ac:dyDescent="0.25">
      <c r="A1037" s="2">
        <f t="shared" si="48"/>
        <v>30</v>
      </c>
      <c r="B1037" s="2">
        <f t="shared" si="49"/>
        <v>12</v>
      </c>
      <c r="C1037" s="2">
        <f t="shared" si="50"/>
        <v>2013</v>
      </c>
      <c r="D1037" s="5">
        <v>41638</v>
      </c>
      <c r="E1037" s="34">
        <v>624.82140000000004</v>
      </c>
      <c r="F1037" s="2">
        <v>70.400000000000006</v>
      </c>
      <c r="G1037" s="2">
        <v>-0.18</v>
      </c>
      <c r="H1037" s="2">
        <v>335.39</v>
      </c>
      <c r="I1037" s="2">
        <v>1934.72</v>
      </c>
      <c r="J1037" s="2">
        <v>887.49810000000002</v>
      </c>
      <c r="K1037" s="2">
        <v>8681.69</v>
      </c>
      <c r="L1037" s="2">
        <v>15582.79</v>
      </c>
    </row>
    <row r="1038" spans="1:12" x14ac:dyDescent="0.25">
      <c r="A1038" s="2">
        <f t="shared" si="48"/>
        <v>31</v>
      </c>
      <c r="B1038" s="2">
        <f t="shared" si="49"/>
        <v>12</v>
      </c>
      <c r="C1038" s="2">
        <f t="shared" si="50"/>
        <v>2013</v>
      </c>
      <c r="D1038" s="5">
        <v>41639</v>
      </c>
      <c r="E1038" s="34">
        <v>623.41120000000001</v>
      </c>
      <c r="F1038" s="2">
        <v>70.25</v>
      </c>
      <c r="G1038" s="2">
        <v>-0.15</v>
      </c>
      <c r="H1038" s="2">
        <v>392.43</v>
      </c>
      <c r="I1038" s="2">
        <v>1758.36</v>
      </c>
      <c r="J1038" s="2">
        <v>887.46600000000001</v>
      </c>
      <c r="K1038" s="2">
        <v>8546.68</v>
      </c>
      <c r="L1038" s="2">
        <v>15581.43</v>
      </c>
    </row>
    <row r="1039" spans="1:12" x14ac:dyDescent="0.25">
      <c r="A1039" s="2">
        <f t="shared" si="48"/>
        <v>1</v>
      </c>
      <c r="B1039" s="2">
        <f t="shared" si="49"/>
        <v>1</v>
      </c>
      <c r="C1039" s="2">
        <f t="shared" si="50"/>
        <v>2014</v>
      </c>
      <c r="D1039" s="5">
        <v>41640</v>
      </c>
      <c r="E1039" s="34">
        <v>622.71339999999998</v>
      </c>
      <c r="F1039" s="2">
        <v>70.150000000000006</v>
      </c>
      <c r="G1039" s="2">
        <v>-0.1</v>
      </c>
      <c r="H1039" s="2">
        <v>604.98</v>
      </c>
      <c r="I1039" s="2">
        <v>1486.78</v>
      </c>
      <c r="J1039" s="2">
        <v>887.6857</v>
      </c>
      <c r="K1039" s="2">
        <v>8546.6200000000008</v>
      </c>
      <c r="L1039" s="2">
        <v>15635.76</v>
      </c>
    </row>
    <row r="1040" spans="1:12" x14ac:dyDescent="0.25">
      <c r="A1040" s="2">
        <f t="shared" si="48"/>
        <v>2</v>
      </c>
      <c r="B1040" s="2">
        <f t="shared" si="49"/>
        <v>1</v>
      </c>
      <c r="C1040" s="2">
        <f t="shared" si="50"/>
        <v>2014</v>
      </c>
      <c r="D1040" s="5">
        <v>41641</v>
      </c>
      <c r="E1040" s="34">
        <v>621.29430000000002</v>
      </c>
      <c r="F1040" s="2">
        <v>69.989999999999995</v>
      </c>
      <c r="G1040" s="2">
        <v>-0.16</v>
      </c>
      <c r="H1040" s="2">
        <v>599.24</v>
      </c>
      <c r="I1040" s="2">
        <v>2018.47</v>
      </c>
      <c r="J1040" s="2">
        <v>887.68409999999994</v>
      </c>
      <c r="K1040" s="2">
        <v>8495.58</v>
      </c>
      <c r="L1040" s="2">
        <v>15617.74</v>
      </c>
    </row>
    <row r="1041" spans="1:12" x14ac:dyDescent="0.25">
      <c r="A1041" s="2">
        <f t="shared" si="48"/>
        <v>3</v>
      </c>
      <c r="B1041" s="2">
        <f t="shared" si="49"/>
        <v>1</v>
      </c>
      <c r="C1041" s="2">
        <f t="shared" si="50"/>
        <v>2014</v>
      </c>
      <c r="D1041" s="5">
        <v>41642</v>
      </c>
      <c r="E1041" s="34">
        <v>619.62059999999997</v>
      </c>
      <c r="F1041" s="2">
        <v>69.81</v>
      </c>
      <c r="G1041" s="2">
        <v>-0.18</v>
      </c>
      <c r="H1041" s="2">
        <v>490.58</v>
      </c>
      <c r="I1041" s="2">
        <v>2111.64</v>
      </c>
      <c r="J1041" s="2">
        <v>887.64009999999996</v>
      </c>
      <c r="K1041" s="2">
        <v>8495.1</v>
      </c>
      <c r="L1041" s="2">
        <v>15459.16</v>
      </c>
    </row>
    <row r="1042" spans="1:12" x14ac:dyDescent="0.25">
      <c r="A1042" s="2">
        <f t="shared" si="48"/>
        <v>4</v>
      </c>
      <c r="B1042" s="2">
        <f t="shared" si="49"/>
        <v>1</v>
      </c>
      <c r="C1042" s="2">
        <f t="shared" si="50"/>
        <v>2014</v>
      </c>
      <c r="D1042" s="5">
        <v>41643</v>
      </c>
      <c r="E1042" s="34">
        <v>618.31700000000001</v>
      </c>
      <c r="F1042" s="2">
        <v>69.66</v>
      </c>
      <c r="G1042" s="2">
        <v>-0.14000000000000001</v>
      </c>
      <c r="H1042" s="2">
        <v>439.09</v>
      </c>
      <c r="I1042" s="2">
        <v>1694.89</v>
      </c>
      <c r="J1042" s="2">
        <v>887.59879999999998</v>
      </c>
      <c r="K1042" s="2">
        <v>8494.67</v>
      </c>
      <c r="L1042" s="2">
        <v>15395.62</v>
      </c>
    </row>
    <row r="1043" spans="1:12" x14ac:dyDescent="0.25">
      <c r="A1043" s="2">
        <f t="shared" si="48"/>
        <v>5</v>
      </c>
      <c r="B1043" s="2">
        <f t="shared" si="49"/>
        <v>1</v>
      </c>
      <c r="C1043" s="2">
        <f t="shared" si="50"/>
        <v>2014</v>
      </c>
      <c r="D1043" s="5">
        <v>41644</v>
      </c>
      <c r="E1043" s="34">
        <v>617.02940000000001</v>
      </c>
      <c r="F1043" s="2">
        <v>69.52</v>
      </c>
      <c r="G1043" s="2">
        <v>-0.15</v>
      </c>
      <c r="H1043" s="2">
        <v>357.53</v>
      </c>
      <c r="I1043" s="2">
        <v>1662.44</v>
      </c>
      <c r="J1043" s="2">
        <v>887.61009999999999</v>
      </c>
      <c r="K1043" s="2">
        <v>8494.76</v>
      </c>
      <c r="L1043" s="2">
        <v>15395.85</v>
      </c>
    </row>
    <row r="1044" spans="1:12" x14ac:dyDescent="0.25">
      <c r="A1044" s="2">
        <f t="shared" si="48"/>
        <v>6</v>
      </c>
      <c r="B1044" s="2">
        <f t="shared" si="49"/>
        <v>1</v>
      </c>
      <c r="C1044" s="2">
        <f t="shared" si="50"/>
        <v>2014</v>
      </c>
      <c r="D1044" s="5">
        <v>41645</v>
      </c>
      <c r="E1044" s="34">
        <v>615.23569999999995</v>
      </c>
      <c r="F1044" s="2">
        <v>69.319999999999993</v>
      </c>
      <c r="G1044" s="2">
        <v>-0.2</v>
      </c>
      <c r="H1044" s="2">
        <v>307.33999999999997</v>
      </c>
      <c r="I1044" s="2">
        <v>2073.1</v>
      </c>
      <c r="J1044" s="2">
        <v>887.57989999999995</v>
      </c>
      <c r="K1044" s="2">
        <v>8494.42</v>
      </c>
      <c r="L1044" s="2">
        <v>15447.59</v>
      </c>
    </row>
    <row r="1045" spans="1:12" x14ac:dyDescent="0.25">
      <c r="A1045" s="2">
        <f t="shared" si="48"/>
        <v>7</v>
      </c>
      <c r="B1045" s="2">
        <f t="shared" si="49"/>
        <v>1</v>
      </c>
      <c r="C1045" s="2">
        <f t="shared" si="50"/>
        <v>2014</v>
      </c>
      <c r="D1045" s="5">
        <v>41646</v>
      </c>
      <c r="E1045" s="34">
        <v>613.12530000000004</v>
      </c>
      <c r="F1045" s="2">
        <v>69.069999999999993</v>
      </c>
      <c r="G1045" s="2">
        <v>-0.24</v>
      </c>
      <c r="H1045" s="2">
        <v>341.38</v>
      </c>
      <c r="I1045" s="2">
        <v>2511.31</v>
      </c>
      <c r="J1045" s="2">
        <v>887.63530000000003</v>
      </c>
      <c r="K1045" s="2">
        <v>8494.9599999999991</v>
      </c>
      <c r="L1045" s="2">
        <v>15396.38</v>
      </c>
    </row>
    <row r="1046" spans="1:12" x14ac:dyDescent="0.25">
      <c r="A1046" s="2">
        <f t="shared" si="48"/>
        <v>8</v>
      </c>
      <c r="B1046" s="2">
        <f t="shared" si="49"/>
        <v>1</v>
      </c>
      <c r="C1046" s="2">
        <f t="shared" si="50"/>
        <v>2014</v>
      </c>
      <c r="D1046" s="5">
        <v>41647</v>
      </c>
      <c r="E1046" s="34">
        <v>610.84870000000001</v>
      </c>
      <c r="F1046" s="2">
        <v>68.819999999999993</v>
      </c>
      <c r="G1046" s="2">
        <v>-0.26</v>
      </c>
      <c r="H1046" s="2">
        <v>294.36</v>
      </c>
      <c r="I1046" s="2">
        <v>2581.66</v>
      </c>
      <c r="J1046" s="2">
        <v>887.65380000000005</v>
      </c>
      <c r="K1046" s="2">
        <v>8495.16</v>
      </c>
      <c r="L1046" s="2">
        <v>15396.76</v>
      </c>
    </row>
    <row r="1047" spans="1:12" x14ac:dyDescent="0.25">
      <c r="A1047" s="2">
        <f t="shared" si="48"/>
        <v>9</v>
      </c>
      <c r="B1047" s="2">
        <f t="shared" si="49"/>
        <v>1</v>
      </c>
      <c r="C1047" s="2">
        <f t="shared" si="50"/>
        <v>2014</v>
      </c>
      <c r="D1047" s="5">
        <v>41648</v>
      </c>
      <c r="E1047" s="34">
        <v>608.6848</v>
      </c>
      <c r="F1047" s="2">
        <v>68.569999999999993</v>
      </c>
      <c r="G1047" s="2">
        <v>-0.24</v>
      </c>
      <c r="H1047" s="2">
        <v>318.91000000000003</v>
      </c>
      <c r="I1047" s="2">
        <v>2487.77</v>
      </c>
      <c r="J1047" s="2">
        <v>887.66949999999997</v>
      </c>
      <c r="K1047" s="2">
        <v>8495.35</v>
      </c>
      <c r="L1047" s="2">
        <v>15397.09</v>
      </c>
    </row>
    <row r="1048" spans="1:12" x14ac:dyDescent="0.25">
      <c r="A1048" s="2">
        <f t="shared" si="48"/>
        <v>10</v>
      </c>
      <c r="B1048" s="2">
        <f t="shared" si="49"/>
        <v>1</v>
      </c>
      <c r="C1048" s="2">
        <f t="shared" si="50"/>
        <v>2014</v>
      </c>
      <c r="D1048" s="5">
        <v>41649</v>
      </c>
      <c r="E1048" s="34">
        <v>606.17729999999995</v>
      </c>
      <c r="F1048" s="2">
        <v>68.290000000000006</v>
      </c>
      <c r="G1048" s="2">
        <v>-0.28000000000000003</v>
      </c>
      <c r="H1048" s="2">
        <v>208.14</v>
      </c>
      <c r="I1048" s="2">
        <v>2723.84</v>
      </c>
      <c r="J1048" s="2">
        <v>887.67520000000002</v>
      </c>
      <c r="K1048" s="2">
        <v>8495.41</v>
      </c>
      <c r="L1048" s="2">
        <v>15397.2</v>
      </c>
    </row>
    <row r="1049" spans="1:12" x14ac:dyDescent="0.25">
      <c r="A1049" s="2">
        <f t="shared" si="48"/>
        <v>11</v>
      </c>
      <c r="B1049" s="2">
        <f t="shared" si="49"/>
        <v>1</v>
      </c>
      <c r="C1049" s="2">
        <f t="shared" si="50"/>
        <v>2014</v>
      </c>
      <c r="D1049" s="5">
        <v>41650</v>
      </c>
      <c r="E1049" s="34">
        <v>604.19169999999997</v>
      </c>
      <c r="F1049" s="2">
        <v>68.06</v>
      </c>
      <c r="G1049" s="2">
        <v>-0.22</v>
      </c>
      <c r="H1049" s="2">
        <v>321.11</v>
      </c>
      <c r="I1049" s="2">
        <v>2299.0500000000002</v>
      </c>
      <c r="J1049" s="2">
        <v>887.68140000000005</v>
      </c>
      <c r="K1049" s="2">
        <v>8495.4699999999993</v>
      </c>
      <c r="L1049" s="2">
        <v>15397.33</v>
      </c>
    </row>
    <row r="1050" spans="1:12" x14ac:dyDescent="0.25">
      <c r="A1050" s="2">
        <f t="shared" si="48"/>
        <v>12</v>
      </c>
      <c r="B1050" s="2">
        <f t="shared" si="49"/>
        <v>1</v>
      </c>
      <c r="C1050" s="2">
        <f t="shared" si="50"/>
        <v>2014</v>
      </c>
      <c r="D1050" s="5">
        <v>41651</v>
      </c>
      <c r="E1050" s="34">
        <v>602.1558</v>
      </c>
      <c r="F1050" s="2">
        <v>67.83</v>
      </c>
      <c r="G1050" s="2">
        <v>-0.23</v>
      </c>
      <c r="H1050" s="2">
        <v>295.08999999999997</v>
      </c>
      <c r="I1050" s="2">
        <v>2329.14</v>
      </c>
      <c r="J1050" s="2">
        <v>887.67859999999996</v>
      </c>
      <c r="K1050" s="2">
        <v>8495.42</v>
      </c>
      <c r="L1050" s="2">
        <v>15397.27</v>
      </c>
    </row>
    <row r="1051" spans="1:12" x14ac:dyDescent="0.25">
      <c r="A1051" s="2">
        <f t="shared" si="48"/>
        <v>13</v>
      </c>
      <c r="B1051" s="2">
        <f t="shared" si="49"/>
        <v>1</v>
      </c>
      <c r="C1051" s="2">
        <f t="shared" si="50"/>
        <v>2014</v>
      </c>
      <c r="D1051" s="5">
        <v>41652</v>
      </c>
      <c r="E1051" s="34">
        <v>598.74670000000003</v>
      </c>
      <c r="F1051" s="2">
        <v>67.45</v>
      </c>
      <c r="G1051" s="2">
        <v>-0.39</v>
      </c>
      <c r="H1051" s="2">
        <v>212.51</v>
      </c>
      <c r="I1051" s="2">
        <v>3645.56</v>
      </c>
      <c r="J1051" s="2">
        <v>887.69460000000004</v>
      </c>
      <c r="K1051" s="2">
        <v>8495.52</v>
      </c>
      <c r="L1051" s="2">
        <v>15397.61</v>
      </c>
    </row>
    <row r="1052" spans="1:12" x14ac:dyDescent="0.25">
      <c r="A1052" s="2">
        <f t="shared" si="48"/>
        <v>14</v>
      </c>
      <c r="B1052" s="2">
        <f t="shared" si="49"/>
        <v>1</v>
      </c>
      <c r="C1052" s="2">
        <f t="shared" si="50"/>
        <v>2014</v>
      </c>
      <c r="D1052" s="5">
        <v>41653</v>
      </c>
      <c r="E1052" s="34">
        <v>595.08109999999999</v>
      </c>
      <c r="F1052" s="2">
        <v>67.040000000000006</v>
      </c>
      <c r="G1052" s="2">
        <v>-0.42</v>
      </c>
      <c r="H1052" s="2">
        <v>144.18</v>
      </c>
      <c r="I1052" s="2">
        <v>3835.41</v>
      </c>
      <c r="J1052" s="2">
        <v>887.702</v>
      </c>
      <c r="K1052" s="2">
        <v>8495.5</v>
      </c>
      <c r="L1052" s="2">
        <v>15397.76</v>
      </c>
    </row>
    <row r="1053" spans="1:12" x14ac:dyDescent="0.25">
      <c r="A1053" s="2">
        <f t="shared" si="48"/>
        <v>15</v>
      </c>
      <c r="B1053" s="2">
        <f t="shared" si="49"/>
        <v>1</v>
      </c>
      <c r="C1053" s="2">
        <f t="shared" si="50"/>
        <v>2014</v>
      </c>
      <c r="D1053" s="5">
        <v>41654</v>
      </c>
      <c r="E1053" s="34">
        <v>591.56759999999997</v>
      </c>
      <c r="F1053" s="2">
        <v>66.64</v>
      </c>
      <c r="G1053" s="2">
        <v>-0.4</v>
      </c>
      <c r="H1053" s="2">
        <v>154.13999999999999</v>
      </c>
      <c r="I1053" s="2">
        <v>3674.3</v>
      </c>
      <c r="J1053" s="2">
        <v>887.70569999999998</v>
      </c>
      <c r="K1053" s="2">
        <v>8495.4500000000007</v>
      </c>
      <c r="L1053" s="2">
        <v>15559.35</v>
      </c>
    </row>
    <row r="1054" spans="1:12" x14ac:dyDescent="0.25">
      <c r="A1054" s="2">
        <f t="shared" si="48"/>
        <v>16</v>
      </c>
      <c r="B1054" s="2">
        <f t="shared" si="49"/>
        <v>1</v>
      </c>
      <c r="C1054" s="2">
        <f t="shared" si="50"/>
        <v>2014</v>
      </c>
      <c r="D1054" s="5">
        <v>41655</v>
      </c>
      <c r="E1054" s="34">
        <v>588.35749999999996</v>
      </c>
      <c r="F1054" s="2">
        <v>66.28</v>
      </c>
      <c r="G1054" s="2">
        <v>-0.36</v>
      </c>
      <c r="H1054" s="2">
        <v>135.75</v>
      </c>
      <c r="I1054" s="2">
        <v>3335.91</v>
      </c>
      <c r="J1054" s="2">
        <v>887.70830000000001</v>
      </c>
      <c r="K1054" s="2">
        <v>8495.42</v>
      </c>
      <c r="L1054" s="2">
        <v>15618.03</v>
      </c>
    </row>
    <row r="1055" spans="1:12" x14ac:dyDescent="0.25">
      <c r="A1055" s="2">
        <f t="shared" si="48"/>
        <v>17</v>
      </c>
      <c r="B1055" s="2">
        <f t="shared" si="49"/>
        <v>1</v>
      </c>
      <c r="C1055" s="2">
        <f t="shared" si="50"/>
        <v>2014</v>
      </c>
      <c r="D1055" s="5">
        <v>41656</v>
      </c>
      <c r="E1055" s="34">
        <v>585.3442</v>
      </c>
      <c r="F1055" s="2">
        <v>65.94</v>
      </c>
      <c r="G1055" s="2">
        <v>-0.34</v>
      </c>
      <c r="H1055" s="2">
        <v>156.54</v>
      </c>
      <c r="I1055" s="2">
        <v>3177.69</v>
      </c>
      <c r="J1055" s="2">
        <v>887.71029999999996</v>
      </c>
      <c r="K1055" s="2">
        <v>8733.73</v>
      </c>
      <c r="L1055" s="2">
        <v>15636.27</v>
      </c>
    </row>
    <row r="1056" spans="1:12" x14ac:dyDescent="0.25">
      <c r="A1056" s="2">
        <f t="shared" si="48"/>
        <v>18</v>
      </c>
      <c r="B1056" s="2">
        <f t="shared" si="49"/>
        <v>1</v>
      </c>
      <c r="C1056" s="2">
        <f t="shared" si="50"/>
        <v>2014</v>
      </c>
      <c r="D1056" s="5">
        <v>41657</v>
      </c>
      <c r="E1056" s="34">
        <v>583.14440000000002</v>
      </c>
      <c r="F1056" s="2">
        <v>65.69</v>
      </c>
      <c r="G1056" s="2">
        <v>-0.24</v>
      </c>
      <c r="H1056" s="2">
        <v>235.97</v>
      </c>
      <c r="I1056" s="2">
        <v>2385.77</v>
      </c>
      <c r="J1056" s="2">
        <v>887.71169999999995</v>
      </c>
      <c r="K1056" s="2">
        <v>8733.7099999999991</v>
      </c>
      <c r="L1056" s="2">
        <v>15577.41</v>
      </c>
    </row>
    <row r="1057" spans="1:12" x14ac:dyDescent="0.25">
      <c r="A1057" s="2">
        <f t="shared" si="48"/>
        <v>19</v>
      </c>
      <c r="B1057" s="2">
        <f t="shared" si="49"/>
        <v>1</v>
      </c>
      <c r="C1057" s="2">
        <f t="shared" si="50"/>
        <v>2014</v>
      </c>
      <c r="D1057" s="5">
        <v>41658</v>
      </c>
      <c r="E1057" s="34">
        <v>581.11350000000004</v>
      </c>
      <c r="F1057" s="2">
        <v>65.459999999999994</v>
      </c>
      <c r="G1057" s="2">
        <v>-0.23</v>
      </c>
      <c r="H1057" s="2">
        <v>189.84</v>
      </c>
      <c r="I1057" s="2">
        <v>2253.59</v>
      </c>
      <c r="J1057" s="2">
        <v>887.70989999999995</v>
      </c>
      <c r="K1057" s="2">
        <v>8495.33</v>
      </c>
      <c r="L1057" s="2">
        <v>15500.76</v>
      </c>
    </row>
    <row r="1058" spans="1:12" x14ac:dyDescent="0.25">
      <c r="A1058" s="2">
        <f t="shared" si="48"/>
        <v>20</v>
      </c>
      <c r="B1058" s="2">
        <f t="shared" si="49"/>
        <v>1</v>
      </c>
      <c r="C1058" s="2">
        <f t="shared" si="50"/>
        <v>2014</v>
      </c>
      <c r="D1058" s="5">
        <v>41659</v>
      </c>
      <c r="E1058" s="34">
        <v>577.4624</v>
      </c>
      <c r="F1058" s="2">
        <v>65.05</v>
      </c>
      <c r="G1058" s="2">
        <v>-0.41</v>
      </c>
      <c r="H1058" s="2">
        <v>95.03</v>
      </c>
      <c r="I1058" s="2">
        <v>3776.15</v>
      </c>
      <c r="J1058" s="2">
        <v>887.71159999999998</v>
      </c>
      <c r="K1058" s="2">
        <v>8495.2900000000009</v>
      </c>
      <c r="L1058" s="2">
        <v>15499.35</v>
      </c>
    </row>
    <row r="1059" spans="1:12" x14ac:dyDescent="0.25">
      <c r="A1059" s="2">
        <f t="shared" si="48"/>
        <v>21</v>
      </c>
      <c r="B1059" s="2">
        <f t="shared" si="49"/>
        <v>1</v>
      </c>
      <c r="C1059" s="2">
        <f t="shared" si="50"/>
        <v>2014</v>
      </c>
      <c r="D1059" s="5">
        <v>41660</v>
      </c>
      <c r="E1059" s="34">
        <v>573.39549999999997</v>
      </c>
      <c r="F1059" s="2">
        <v>64.59</v>
      </c>
      <c r="G1059" s="2">
        <v>-0.46</v>
      </c>
      <c r="H1059" s="2">
        <v>150.25</v>
      </c>
      <c r="I1059" s="2">
        <v>4220.88</v>
      </c>
      <c r="J1059" s="2">
        <v>887.71310000000005</v>
      </c>
      <c r="K1059" s="2">
        <v>8495.2000000000007</v>
      </c>
      <c r="L1059" s="2">
        <v>15441.67</v>
      </c>
    </row>
    <row r="1060" spans="1:12" x14ac:dyDescent="0.25">
      <c r="A1060" s="2">
        <f t="shared" si="48"/>
        <v>22</v>
      </c>
      <c r="B1060" s="2">
        <f t="shared" si="49"/>
        <v>1</v>
      </c>
      <c r="C1060" s="2">
        <f t="shared" si="50"/>
        <v>2014</v>
      </c>
      <c r="D1060" s="5">
        <v>41661</v>
      </c>
      <c r="E1060" s="34">
        <v>569.22640000000001</v>
      </c>
      <c r="F1060" s="2">
        <v>64.12</v>
      </c>
      <c r="G1060" s="2">
        <v>-0.47</v>
      </c>
      <c r="H1060" s="2">
        <v>134.05000000000001</v>
      </c>
      <c r="I1060" s="2">
        <v>4342.01</v>
      </c>
      <c r="J1060" s="2">
        <v>887.71529999999996</v>
      </c>
      <c r="K1060" s="2">
        <v>8495.1</v>
      </c>
      <c r="L1060" s="2">
        <v>15441.71</v>
      </c>
    </row>
    <row r="1061" spans="1:12" x14ac:dyDescent="0.25">
      <c r="A1061" s="2">
        <f t="shared" si="48"/>
        <v>23</v>
      </c>
      <c r="B1061" s="2">
        <f t="shared" si="49"/>
        <v>1</v>
      </c>
      <c r="C1061" s="2">
        <f t="shared" si="50"/>
        <v>2014</v>
      </c>
      <c r="D1061" s="5">
        <v>41662</v>
      </c>
      <c r="E1061" s="34">
        <v>564.90009999999995</v>
      </c>
      <c r="F1061" s="2">
        <v>63.64</v>
      </c>
      <c r="G1061" s="2">
        <v>-0.48</v>
      </c>
      <c r="H1061" s="2">
        <v>138.41</v>
      </c>
      <c r="I1061" s="2">
        <v>4376.71</v>
      </c>
      <c r="J1061" s="2">
        <v>887.71810000000005</v>
      </c>
      <c r="K1061" s="2">
        <v>8494.99</v>
      </c>
      <c r="L1061" s="2">
        <v>15441.77</v>
      </c>
    </row>
    <row r="1062" spans="1:12" x14ac:dyDescent="0.25">
      <c r="A1062" s="2">
        <f t="shared" si="48"/>
        <v>24</v>
      </c>
      <c r="B1062" s="2">
        <f t="shared" si="49"/>
        <v>1</v>
      </c>
      <c r="C1062" s="2">
        <f t="shared" si="50"/>
        <v>2014</v>
      </c>
      <c r="D1062" s="5">
        <v>41663</v>
      </c>
      <c r="E1062" s="34">
        <v>560.8614</v>
      </c>
      <c r="F1062" s="2">
        <v>63.12</v>
      </c>
      <c r="G1062" s="2">
        <v>-0.44</v>
      </c>
      <c r="H1062" s="2">
        <v>135.36000000000001</v>
      </c>
      <c r="I1062" s="2">
        <v>4052.68</v>
      </c>
      <c r="J1062" s="2">
        <v>888.60180000000003</v>
      </c>
      <c r="K1062" s="2">
        <v>8495.1</v>
      </c>
      <c r="L1062" s="2">
        <v>15503.79</v>
      </c>
    </row>
    <row r="1063" spans="1:12" x14ac:dyDescent="0.25">
      <c r="A1063" s="2">
        <f t="shared" si="48"/>
        <v>25</v>
      </c>
      <c r="B1063" s="2">
        <f t="shared" si="49"/>
        <v>1</v>
      </c>
      <c r="C1063" s="2">
        <f t="shared" si="50"/>
        <v>2014</v>
      </c>
      <c r="D1063" s="5">
        <v>41664</v>
      </c>
      <c r="E1063" s="34">
        <v>557.90639999999996</v>
      </c>
      <c r="F1063" s="2">
        <v>62.78</v>
      </c>
      <c r="G1063" s="2">
        <v>-0.36</v>
      </c>
      <c r="H1063" s="2">
        <v>264.61</v>
      </c>
      <c r="I1063" s="2">
        <v>3441.89</v>
      </c>
      <c r="J1063" s="2">
        <v>888.60249999999996</v>
      </c>
      <c r="K1063" s="2">
        <v>8494.9699999999993</v>
      </c>
      <c r="L1063" s="2">
        <v>15397.62</v>
      </c>
    </row>
    <row r="1064" spans="1:12" x14ac:dyDescent="0.25">
      <c r="A1064" s="2">
        <f t="shared" si="48"/>
        <v>26</v>
      </c>
      <c r="B1064" s="2">
        <f t="shared" si="49"/>
        <v>1</v>
      </c>
      <c r="C1064" s="2">
        <f t="shared" si="50"/>
        <v>2014</v>
      </c>
      <c r="D1064" s="5">
        <v>41665</v>
      </c>
      <c r="E1064" s="34">
        <v>554.94730000000004</v>
      </c>
      <c r="F1064" s="2">
        <v>62.45</v>
      </c>
      <c r="G1064" s="2">
        <v>-0.36</v>
      </c>
      <c r="H1064" s="2">
        <v>210.24</v>
      </c>
      <c r="I1064" s="2">
        <v>3371.52</v>
      </c>
      <c r="J1064" s="2">
        <v>888.55799999999999</v>
      </c>
      <c r="K1064" s="2">
        <v>8494.82</v>
      </c>
      <c r="L1064" s="2">
        <v>15396.27</v>
      </c>
    </row>
    <row r="1065" spans="1:12" x14ac:dyDescent="0.25">
      <c r="A1065" s="2">
        <f t="shared" si="48"/>
        <v>27</v>
      </c>
      <c r="B1065" s="2">
        <f t="shared" si="49"/>
        <v>1</v>
      </c>
      <c r="C1065" s="2">
        <f t="shared" si="50"/>
        <v>2014</v>
      </c>
      <c r="D1065" s="5">
        <v>41666</v>
      </c>
      <c r="E1065" s="34">
        <v>550.1694</v>
      </c>
      <c r="F1065" s="2">
        <v>61.92</v>
      </c>
      <c r="G1065" s="2">
        <v>-0.53</v>
      </c>
      <c r="H1065" s="2">
        <v>150.63999999999999</v>
      </c>
      <c r="I1065" s="2">
        <v>4882.9399999999996</v>
      </c>
      <c r="J1065" s="2">
        <v>888.55709999999999</v>
      </c>
      <c r="K1065" s="2">
        <v>8494.66</v>
      </c>
      <c r="L1065" s="2">
        <v>15412.3</v>
      </c>
    </row>
    <row r="1066" spans="1:12" x14ac:dyDescent="0.25">
      <c r="A1066" s="2">
        <f t="shared" si="48"/>
        <v>28</v>
      </c>
      <c r="B1066" s="2">
        <f t="shared" si="49"/>
        <v>1</v>
      </c>
      <c r="C1066" s="2">
        <f t="shared" si="50"/>
        <v>2014</v>
      </c>
      <c r="D1066" s="5">
        <v>41667</v>
      </c>
      <c r="E1066" s="34">
        <v>545.51030000000003</v>
      </c>
      <c r="F1066" s="2">
        <v>61.39</v>
      </c>
      <c r="G1066" s="2">
        <v>-0.53</v>
      </c>
      <c r="H1066" s="2">
        <v>90.28</v>
      </c>
      <c r="I1066" s="2">
        <v>4836.87</v>
      </c>
      <c r="J1066" s="2">
        <v>888.55560000000003</v>
      </c>
      <c r="K1066" s="2">
        <v>8494.5</v>
      </c>
      <c r="L1066" s="2">
        <v>15460.25</v>
      </c>
    </row>
    <row r="1067" spans="1:12" x14ac:dyDescent="0.25">
      <c r="A1067" s="2">
        <f t="shared" si="48"/>
        <v>29</v>
      </c>
      <c r="B1067" s="2">
        <f t="shared" si="49"/>
        <v>1</v>
      </c>
      <c r="C1067" s="2">
        <f t="shared" si="50"/>
        <v>2014</v>
      </c>
      <c r="D1067" s="5">
        <v>41668</v>
      </c>
      <c r="E1067" s="34">
        <v>540.39819999999997</v>
      </c>
      <c r="F1067" s="2">
        <v>60.82</v>
      </c>
      <c r="G1067" s="2">
        <v>-0.56999999999999995</v>
      </c>
      <c r="H1067" s="2">
        <v>71.98</v>
      </c>
      <c r="I1067" s="2">
        <v>5107.9399999999996</v>
      </c>
      <c r="J1067" s="2">
        <v>888.55589999999995</v>
      </c>
      <c r="K1067" s="2">
        <v>8494.3700000000008</v>
      </c>
      <c r="L1067" s="2">
        <v>15424.36</v>
      </c>
    </row>
    <row r="1068" spans="1:12" x14ac:dyDescent="0.25">
      <c r="A1068" s="2">
        <f t="shared" si="48"/>
        <v>30</v>
      </c>
      <c r="B1068" s="2">
        <f t="shared" si="49"/>
        <v>1</v>
      </c>
      <c r="C1068" s="2">
        <f t="shared" si="50"/>
        <v>2014</v>
      </c>
      <c r="D1068" s="5">
        <v>41669</v>
      </c>
      <c r="E1068" s="34">
        <v>534.90319999999997</v>
      </c>
      <c r="F1068" s="2">
        <v>60.2</v>
      </c>
      <c r="G1068" s="2">
        <v>-0.61</v>
      </c>
      <c r="H1068" s="2">
        <v>70.13</v>
      </c>
      <c r="I1068" s="2">
        <v>5511.66</v>
      </c>
      <c r="J1068" s="2">
        <v>888.55799999999999</v>
      </c>
      <c r="K1068" s="2">
        <v>8494.26</v>
      </c>
      <c r="L1068" s="2">
        <v>15418.56</v>
      </c>
    </row>
    <row r="1069" spans="1:12" x14ac:dyDescent="0.25">
      <c r="A1069" s="2">
        <f t="shared" si="48"/>
        <v>31</v>
      </c>
      <c r="B1069" s="2">
        <f t="shared" si="49"/>
        <v>1</v>
      </c>
      <c r="C1069" s="2">
        <f t="shared" si="50"/>
        <v>2014</v>
      </c>
      <c r="D1069" s="5">
        <v>41670</v>
      </c>
      <c r="E1069" s="34">
        <v>530.30129999999997</v>
      </c>
      <c r="F1069" s="2">
        <v>59.68</v>
      </c>
      <c r="G1069" s="2">
        <v>-0.51</v>
      </c>
      <c r="H1069" s="2">
        <v>98.45</v>
      </c>
      <c r="I1069" s="2">
        <v>4589.1899999999996</v>
      </c>
      <c r="J1069" s="2">
        <v>888.55790000000002</v>
      </c>
      <c r="K1069" s="2">
        <v>8498.52</v>
      </c>
      <c r="L1069" s="2">
        <v>15606.51</v>
      </c>
    </row>
    <row r="1070" spans="1:12" x14ac:dyDescent="0.25">
      <c r="A1070" s="2">
        <f t="shared" si="48"/>
        <v>1</v>
      </c>
      <c r="B1070" s="2">
        <f t="shared" si="49"/>
        <v>2</v>
      </c>
      <c r="C1070" s="2">
        <f t="shared" si="50"/>
        <v>2014</v>
      </c>
      <c r="D1070" s="5">
        <v>41671</v>
      </c>
      <c r="E1070" s="34">
        <v>527.50049999999999</v>
      </c>
      <c r="F1070" s="2">
        <v>59.37</v>
      </c>
      <c r="G1070" s="2">
        <v>-0.33</v>
      </c>
      <c r="H1070" s="2">
        <v>115.86</v>
      </c>
      <c r="I1070" s="2">
        <v>3055.82</v>
      </c>
      <c r="J1070" s="2">
        <v>888.55730000000005</v>
      </c>
      <c r="K1070" s="2">
        <v>8498.08</v>
      </c>
      <c r="L1070" s="2">
        <v>15606.5</v>
      </c>
    </row>
    <row r="1071" spans="1:12" x14ac:dyDescent="0.25">
      <c r="A1071" s="2">
        <f t="shared" si="48"/>
        <v>2</v>
      </c>
      <c r="B1071" s="2">
        <f t="shared" si="49"/>
        <v>2</v>
      </c>
      <c r="C1071" s="2">
        <f t="shared" si="50"/>
        <v>2014</v>
      </c>
      <c r="D1071" s="5">
        <v>41672</v>
      </c>
      <c r="E1071" s="34">
        <v>524.84370000000001</v>
      </c>
      <c r="F1071" s="2">
        <v>59.07</v>
      </c>
      <c r="G1071" s="2">
        <v>-0.3</v>
      </c>
      <c r="H1071" s="2">
        <v>123.52</v>
      </c>
      <c r="I1071" s="2">
        <v>2803.77</v>
      </c>
      <c r="J1071" s="2">
        <v>888.55730000000005</v>
      </c>
      <c r="K1071" s="2">
        <v>8536.15</v>
      </c>
      <c r="L1071" s="2">
        <v>15606.5</v>
      </c>
    </row>
    <row r="1072" spans="1:12" x14ac:dyDescent="0.25">
      <c r="A1072" s="2">
        <f t="shared" si="48"/>
        <v>3</v>
      </c>
      <c r="B1072" s="2">
        <f t="shared" si="49"/>
        <v>2</v>
      </c>
      <c r="C1072" s="2">
        <f t="shared" si="50"/>
        <v>2014</v>
      </c>
      <c r="D1072" s="5">
        <v>41673</v>
      </c>
      <c r="E1072" s="34">
        <v>520.98320000000001</v>
      </c>
      <c r="F1072" s="2">
        <v>58.63</v>
      </c>
      <c r="G1072" s="2">
        <v>-0.44</v>
      </c>
      <c r="H1072" s="2">
        <v>109.3</v>
      </c>
      <c r="I1072" s="2">
        <v>3984.95</v>
      </c>
      <c r="J1072" s="2">
        <v>888.55629999999996</v>
      </c>
      <c r="K1072" s="2">
        <v>8541.02</v>
      </c>
      <c r="L1072" s="2">
        <v>15606.48</v>
      </c>
    </row>
    <row r="1073" spans="1:12" x14ac:dyDescent="0.25">
      <c r="A1073" s="2">
        <f t="shared" si="48"/>
        <v>4</v>
      </c>
      <c r="B1073" s="2">
        <f t="shared" si="49"/>
        <v>2</v>
      </c>
      <c r="C1073" s="2">
        <f t="shared" si="50"/>
        <v>2014</v>
      </c>
      <c r="D1073" s="5">
        <v>41674</v>
      </c>
      <c r="E1073" s="34">
        <v>517.3442</v>
      </c>
      <c r="F1073" s="2">
        <v>58.21</v>
      </c>
      <c r="G1073" s="2">
        <v>-0.4</v>
      </c>
      <c r="H1073" s="2">
        <v>105.55</v>
      </c>
      <c r="I1073" s="2">
        <v>3690.78</v>
      </c>
      <c r="J1073" s="2">
        <v>888.78120000000001</v>
      </c>
      <c r="K1073" s="2">
        <v>8541.31</v>
      </c>
      <c r="L1073" s="2">
        <v>15612.29</v>
      </c>
    </row>
    <row r="1074" spans="1:12" x14ac:dyDescent="0.25">
      <c r="A1074" s="2">
        <f t="shared" si="48"/>
        <v>5</v>
      </c>
      <c r="B1074" s="2">
        <f t="shared" si="49"/>
        <v>2</v>
      </c>
      <c r="C1074" s="2">
        <f t="shared" si="50"/>
        <v>2014</v>
      </c>
      <c r="D1074" s="5">
        <v>41675</v>
      </c>
      <c r="E1074" s="34">
        <v>513.85299999999995</v>
      </c>
      <c r="F1074" s="2">
        <v>57.82</v>
      </c>
      <c r="G1074" s="2">
        <v>-0.39</v>
      </c>
      <c r="H1074" s="2">
        <v>109.17</v>
      </c>
      <c r="I1074" s="2">
        <v>3613.73</v>
      </c>
      <c r="J1074" s="2">
        <v>888.78210000000001</v>
      </c>
      <c r="K1074" s="2">
        <v>8541.2999999999993</v>
      </c>
      <c r="L1074" s="2">
        <v>15612.31</v>
      </c>
    </row>
    <row r="1075" spans="1:12" x14ac:dyDescent="0.25">
      <c r="A1075" s="2">
        <f t="shared" si="48"/>
        <v>6</v>
      </c>
      <c r="B1075" s="2">
        <f t="shared" si="49"/>
        <v>2</v>
      </c>
      <c r="C1075" s="2">
        <f t="shared" si="50"/>
        <v>2014</v>
      </c>
      <c r="D1075" s="5">
        <v>41676</v>
      </c>
      <c r="E1075" s="34">
        <v>510.7158</v>
      </c>
      <c r="F1075" s="2">
        <v>57.46</v>
      </c>
      <c r="G1075" s="2">
        <v>-0.36</v>
      </c>
      <c r="H1075" s="2">
        <v>88.02</v>
      </c>
      <c r="I1075" s="2">
        <v>3293.78</v>
      </c>
      <c r="J1075" s="2">
        <v>888.78210000000001</v>
      </c>
      <c r="K1075" s="2">
        <v>8541.2900000000009</v>
      </c>
      <c r="L1075" s="2">
        <v>15612.31</v>
      </c>
    </row>
    <row r="1076" spans="1:12" x14ac:dyDescent="0.25">
      <c r="A1076" s="2">
        <f t="shared" si="48"/>
        <v>7</v>
      </c>
      <c r="B1076" s="2">
        <f t="shared" si="49"/>
        <v>2</v>
      </c>
      <c r="C1076" s="2">
        <f t="shared" si="50"/>
        <v>2014</v>
      </c>
      <c r="D1076" s="5">
        <v>41677</v>
      </c>
      <c r="E1076" s="34">
        <v>507.91359999999997</v>
      </c>
      <c r="F1076" s="2">
        <v>57.15</v>
      </c>
      <c r="G1076" s="2">
        <v>-0.32</v>
      </c>
      <c r="H1076" s="2">
        <v>113.95</v>
      </c>
      <c r="I1076" s="2">
        <v>2926.19</v>
      </c>
      <c r="J1076" s="2">
        <v>888.78240000000005</v>
      </c>
      <c r="K1076" s="2">
        <v>8570.6</v>
      </c>
      <c r="L1076" s="2">
        <v>15612.32</v>
      </c>
    </row>
    <row r="1077" spans="1:12" x14ac:dyDescent="0.25">
      <c r="A1077" s="2">
        <f t="shared" si="48"/>
        <v>8</v>
      </c>
      <c r="B1077" s="2">
        <f t="shared" si="49"/>
        <v>2</v>
      </c>
      <c r="C1077" s="2">
        <f t="shared" si="50"/>
        <v>2014</v>
      </c>
      <c r="D1077" s="5">
        <v>41678</v>
      </c>
      <c r="E1077" s="34">
        <v>505.66730000000001</v>
      </c>
      <c r="F1077" s="2">
        <v>56.89</v>
      </c>
      <c r="G1077" s="2">
        <v>-0.26</v>
      </c>
      <c r="H1077" s="2">
        <v>98.49</v>
      </c>
      <c r="I1077" s="2">
        <v>2377.67</v>
      </c>
      <c r="J1077" s="2">
        <v>888.78269999999998</v>
      </c>
      <c r="K1077" s="2">
        <v>8559.89</v>
      </c>
      <c r="L1077" s="2">
        <v>15612.32</v>
      </c>
    </row>
    <row r="1078" spans="1:12" x14ac:dyDescent="0.25">
      <c r="A1078" s="2">
        <f t="shared" si="48"/>
        <v>9</v>
      </c>
      <c r="B1078" s="2">
        <f t="shared" si="49"/>
        <v>2</v>
      </c>
      <c r="C1078" s="2">
        <f t="shared" si="50"/>
        <v>2014</v>
      </c>
      <c r="D1078" s="5">
        <v>41679</v>
      </c>
      <c r="E1078" s="34">
        <v>503.4151</v>
      </c>
      <c r="F1078" s="2">
        <v>56.64</v>
      </c>
      <c r="G1078" s="2">
        <v>-0.26</v>
      </c>
      <c r="H1078" s="2">
        <v>102.9</v>
      </c>
      <c r="I1078" s="2">
        <v>2387.42</v>
      </c>
      <c r="J1078" s="2">
        <v>888.78309999999999</v>
      </c>
      <c r="K1078" s="2">
        <v>8559.89</v>
      </c>
      <c r="L1078" s="2">
        <v>15612.33</v>
      </c>
    </row>
    <row r="1079" spans="1:12" x14ac:dyDescent="0.25">
      <c r="A1079" s="2">
        <f t="shared" si="48"/>
        <v>10</v>
      </c>
      <c r="B1079" s="2">
        <f t="shared" si="49"/>
        <v>2</v>
      </c>
      <c r="C1079" s="2">
        <f t="shared" si="50"/>
        <v>2014</v>
      </c>
      <c r="D1079" s="5">
        <v>41680</v>
      </c>
      <c r="E1079" s="34">
        <v>499.78719999999998</v>
      </c>
      <c r="F1079" s="2">
        <v>56.23</v>
      </c>
      <c r="G1079" s="2">
        <v>-0.41</v>
      </c>
      <c r="H1079" s="2">
        <v>94.62</v>
      </c>
      <c r="I1079" s="2">
        <v>3700.81</v>
      </c>
      <c r="J1079" s="2">
        <v>888.78330000000005</v>
      </c>
      <c r="K1079" s="2">
        <v>8559.8700000000008</v>
      </c>
      <c r="L1079" s="2">
        <v>15612.34</v>
      </c>
    </row>
    <row r="1080" spans="1:12" x14ac:dyDescent="0.25">
      <c r="A1080" s="2">
        <f t="shared" si="48"/>
        <v>11</v>
      </c>
      <c r="B1080" s="2">
        <f t="shared" si="49"/>
        <v>2</v>
      </c>
      <c r="C1080" s="2">
        <f t="shared" si="50"/>
        <v>2014</v>
      </c>
      <c r="D1080" s="5">
        <v>41681</v>
      </c>
      <c r="E1080" s="34">
        <v>496.37849999999997</v>
      </c>
      <c r="F1080" s="2">
        <v>55.85</v>
      </c>
      <c r="G1080" s="2">
        <v>-0.38</v>
      </c>
      <c r="H1080" s="2">
        <v>89.46</v>
      </c>
      <c r="I1080" s="2">
        <v>3485.07</v>
      </c>
      <c r="J1080" s="2">
        <v>888.78319999999997</v>
      </c>
      <c r="K1080" s="2">
        <v>8574.5</v>
      </c>
      <c r="L1080" s="2">
        <v>15612.33</v>
      </c>
    </row>
    <row r="1081" spans="1:12" x14ac:dyDescent="0.25">
      <c r="A1081" s="2">
        <f t="shared" si="48"/>
        <v>12</v>
      </c>
      <c r="B1081" s="2">
        <f t="shared" si="49"/>
        <v>2</v>
      </c>
      <c r="C1081" s="2">
        <f t="shared" si="50"/>
        <v>2014</v>
      </c>
      <c r="D1081" s="5">
        <v>41682</v>
      </c>
      <c r="E1081" s="34">
        <v>492.99149999999997</v>
      </c>
      <c r="F1081" s="2">
        <v>55.47</v>
      </c>
      <c r="G1081" s="2">
        <v>-0.39</v>
      </c>
      <c r="H1081" s="2">
        <v>116.32</v>
      </c>
      <c r="I1081" s="2">
        <v>3584.26</v>
      </c>
      <c r="J1081" s="2">
        <v>888.78319999999997</v>
      </c>
      <c r="K1081" s="2">
        <v>8632.86</v>
      </c>
      <c r="L1081" s="2">
        <v>15607.05</v>
      </c>
    </row>
    <row r="1082" spans="1:12" x14ac:dyDescent="0.25">
      <c r="A1082" s="2">
        <f t="shared" si="48"/>
        <v>13</v>
      </c>
      <c r="B1082" s="2">
        <f t="shared" si="49"/>
        <v>2</v>
      </c>
      <c r="C1082" s="2">
        <f t="shared" si="50"/>
        <v>2014</v>
      </c>
      <c r="D1082" s="5">
        <v>41683</v>
      </c>
      <c r="E1082" s="34">
        <v>489.58159999999998</v>
      </c>
      <c r="F1082" s="2">
        <v>55.08</v>
      </c>
      <c r="G1082" s="2">
        <v>-0.4</v>
      </c>
      <c r="H1082" s="2">
        <v>117.05</v>
      </c>
      <c r="I1082" s="2">
        <v>3662.4</v>
      </c>
      <c r="J1082" s="2">
        <v>888.78380000000004</v>
      </c>
      <c r="K1082" s="2">
        <v>8735.32</v>
      </c>
      <c r="L1082" s="2">
        <v>15612.35</v>
      </c>
    </row>
    <row r="1083" spans="1:12" x14ac:dyDescent="0.25">
      <c r="A1083" s="2">
        <f t="shared" si="48"/>
        <v>14</v>
      </c>
      <c r="B1083" s="2">
        <f t="shared" si="49"/>
        <v>2</v>
      </c>
      <c r="C1083" s="2">
        <f t="shared" si="50"/>
        <v>2014</v>
      </c>
      <c r="D1083" s="5">
        <v>41684</v>
      </c>
      <c r="E1083" s="34">
        <v>486.70150000000001</v>
      </c>
      <c r="F1083" s="2">
        <v>54.76</v>
      </c>
      <c r="G1083" s="2">
        <v>-0.32</v>
      </c>
      <c r="H1083" s="2">
        <v>87.35</v>
      </c>
      <c r="I1083" s="2">
        <v>2972.61</v>
      </c>
      <c r="J1083" s="2">
        <v>888.78390000000002</v>
      </c>
      <c r="K1083" s="2">
        <v>8735.31</v>
      </c>
      <c r="L1083" s="2">
        <v>15612.35</v>
      </c>
    </row>
    <row r="1084" spans="1:12" x14ac:dyDescent="0.25">
      <c r="A1084" s="2">
        <f t="shared" si="48"/>
        <v>15</v>
      </c>
      <c r="B1084" s="2">
        <f t="shared" si="49"/>
        <v>2</v>
      </c>
      <c r="C1084" s="2">
        <f t="shared" si="50"/>
        <v>2014</v>
      </c>
      <c r="D1084" s="5">
        <v>41685</v>
      </c>
      <c r="E1084" s="34">
        <v>484.65460000000002</v>
      </c>
      <c r="F1084" s="2">
        <v>54.53</v>
      </c>
      <c r="G1084" s="2">
        <v>-0.24</v>
      </c>
      <c r="H1084" s="2">
        <v>223.93</v>
      </c>
      <c r="I1084" s="2">
        <v>2335.2399999999998</v>
      </c>
      <c r="J1084" s="2">
        <v>888.78589999999997</v>
      </c>
      <c r="K1084" s="2">
        <v>8735.32</v>
      </c>
      <c r="L1084" s="2">
        <v>15612.39</v>
      </c>
    </row>
    <row r="1085" spans="1:12" x14ac:dyDescent="0.25">
      <c r="A1085" s="2">
        <f t="shared" si="48"/>
        <v>16</v>
      </c>
      <c r="B1085" s="2">
        <f t="shared" si="49"/>
        <v>2</v>
      </c>
      <c r="C1085" s="2">
        <f t="shared" si="50"/>
        <v>2014</v>
      </c>
      <c r="D1085" s="5">
        <v>41686</v>
      </c>
      <c r="E1085" s="34">
        <v>482.66129999999998</v>
      </c>
      <c r="F1085" s="2">
        <v>54.31</v>
      </c>
      <c r="G1085" s="2">
        <v>-0.23</v>
      </c>
      <c r="H1085" s="2">
        <v>206.82</v>
      </c>
      <c r="I1085" s="2">
        <v>2282.84</v>
      </c>
      <c r="J1085" s="2">
        <v>888.78570000000002</v>
      </c>
      <c r="K1085" s="2">
        <v>8735.2999999999993</v>
      </c>
      <c r="L1085" s="2">
        <v>15612.39</v>
      </c>
    </row>
    <row r="1086" spans="1:12" x14ac:dyDescent="0.25">
      <c r="A1086" s="2">
        <f t="shared" si="48"/>
        <v>17</v>
      </c>
      <c r="B1086" s="2">
        <f t="shared" si="49"/>
        <v>2</v>
      </c>
      <c r="C1086" s="2">
        <f t="shared" si="50"/>
        <v>2014</v>
      </c>
      <c r="D1086" s="5">
        <v>41687</v>
      </c>
      <c r="E1086" s="34">
        <v>479.64449999999999</v>
      </c>
      <c r="F1086" s="2">
        <v>53.97</v>
      </c>
      <c r="G1086" s="2">
        <v>-0.35</v>
      </c>
      <c r="H1086" s="2">
        <v>91.63</v>
      </c>
      <c r="I1086" s="2">
        <v>3166.38</v>
      </c>
      <c r="J1086" s="2">
        <v>888.78380000000004</v>
      </c>
      <c r="K1086" s="2">
        <v>8688.2800000000007</v>
      </c>
      <c r="L1086" s="2">
        <v>15612.35</v>
      </c>
    </row>
    <row r="1087" spans="1:12" x14ac:dyDescent="0.25">
      <c r="A1087" s="2">
        <f t="shared" si="48"/>
        <v>18</v>
      </c>
      <c r="B1087" s="2">
        <f t="shared" si="49"/>
        <v>2</v>
      </c>
      <c r="C1087" s="2">
        <f t="shared" si="50"/>
        <v>2014</v>
      </c>
      <c r="D1087" s="5">
        <v>41688</v>
      </c>
      <c r="E1087" s="34">
        <v>476.88510000000002</v>
      </c>
      <c r="F1087" s="2">
        <v>53.66</v>
      </c>
      <c r="G1087" s="2">
        <v>-0.31</v>
      </c>
      <c r="H1087" s="2">
        <v>126.78</v>
      </c>
      <c r="I1087" s="2">
        <v>2897.84</v>
      </c>
      <c r="J1087" s="2">
        <v>888.7835</v>
      </c>
      <c r="K1087" s="2">
        <v>8688.26</v>
      </c>
      <c r="L1087" s="2">
        <v>15612.34</v>
      </c>
    </row>
    <row r="1088" spans="1:12" x14ac:dyDescent="0.25">
      <c r="A1088" s="2">
        <f t="shared" si="48"/>
        <v>19</v>
      </c>
      <c r="B1088" s="2">
        <f t="shared" si="49"/>
        <v>2</v>
      </c>
      <c r="C1088" s="2">
        <f t="shared" si="50"/>
        <v>2014</v>
      </c>
      <c r="D1088" s="5">
        <v>41689</v>
      </c>
      <c r="E1088" s="34">
        <v>474.65230000000003</v>
      </c>
      <c r="F1088" s="2">
        <v>53.4</v>
      </c>
      <c r="G1088" s="2">
        <v>-0.27</v>
      </c>
      <c r="H1088" s="2">
        <v>153.26</v>
      </c>
      <c r="I1088" s="2">
        <v>2551.9299999999998</v>
      </c>
      <c r="J1088" s="2">
        <v>888.78319999999997</v>
      </c>
      <c r="K1088" s="2">
        <v>8688.26</v>
      </c>
      <c r="L1088" s="2">
        <v>15612.33</v>
      </c>
    </row>
    <row r="1089" spans="1:12" x14ac:dyDescent="0.25">
      <c r="A1089" s="2">
        <f t="shared" si="48"/>
        <v>20</v>
      </c>
      <c r="B1089" s="2">
        <f t="shared" si="49"/>
        <v>2</v>
      </c>
      <c r="C1089" s="2">
        <f t="shared" si="50"/>
        <v>2014</v>
      </c>
      <c r="D1089" s="5">
        <v>41690</v>
      </c>
      <c r="E1089" s="34">
        <v>472.3091</v>
      </c>
      <c r="F1089" s="2">
        <v>53.14</v>
      </c>
      <c r="G1089" s="2">
        <v>-0.27</v>
      </c>
      <c r="H1089" s="2">
        <v>182.11</v>
      </c>
      <c r="I1089" s="2">
        <v>2543.2399999999998</v>
      </c>
      <c r="J1089" s="2">
        <v>888.78279999999995</v>
      </c>
      <c r="K1089" s="2">
        <v>8688.25</v>
      </c>
      <c r="L1089" s="2">
        <v>15612.32</v>
      </c>
    </row>
    <row r="1090" spans="1:12" x14ac:dyDescent="0.25">
      <c r="A1090" s="2">
        <f t="shared" ref="A1090:A1153" si="51">+DAY(D1090)</f>
        <v>21</v>
      </c>
      <c r="B1090" s="2">
        <f t="shared" ref="B1090:B1153" si="52">+MONTH(D1090)</f>
        <v>2</v>
      </c>
      <c r="C1090" s="2">
        <f t="shared" ref="C1090:C1153" si="53">+YEAR(D1090)</f>
        <v>2014</v>
      </c>
      <c r="D1090" s="5">
        <v>41691</v>
      </c>
      <c r="E1090" s="34">
        <v>470.20960000000002</v>
      </c>
      <c r="F1090" s="2">
        <v>52.9</v>
      </c>
      <c r="G1090" s="2">
        <v>-0.24</v>
      </c>
      <c r="H1090" s="2">
        <v>178.69</v>
      </c>
      <c r="I1090" s="2">
        <v>2295.8000000000002</v>
      </c>
      <c r="J1090" s="2">
        <v>888.7835</v>
      </c>
      <c r="K1090" s="2">
        <v>8688.26</v>
      </c>
      <c r="L1090" s="2">
        <v>15612.34</v>
      </c>
    </row>
    <row r="1091" spans="1:12" x14ac:dyDescent="0.25">
      <c r="A1091" s="2">
        <f t="shared" si="51"/>
        <v>22</v>
      </c>
      <c r="B1091" s="2">
        <f t="shared" si="52"/>
        <v>2</v>
      </c>
      <c r="C1091" s="2">
        <f t="shared" si="53"/>
        <v>2014</v>
      </c>
      <c r="D1091" s="5">
        <v>41692</v>
      </c>
      <c r="E1091" s="34">
        <v>468.73489999999998</v>
      </c>
      <c r="F1091" s="2">
        <v>52.74</v>
      </c>
      <c r="G1091" s="2">
        <v>-0.16</v>
      </c>
      <c r="H1091" s="2">
        <v>371.7</v>
      </c>
      <c r="I1091" s="2">
        <v>1800.51</v>
      </c>
      <c r="J1091" s="2">
        <v>888.78430000000003</v>
      </c>
      <c r="K1091" s="2">
        <v>8641.26</v>
      </c>
      <c r="L1091" s="2">
        <v>15612.36</v>
      </c>
    </row>
    <row r="1092" spans="1:12" x14ac:dyDescent="0.25">
      <c r="A1092" s="2">
        <f t="shared" si="51"/>
        <v>23</v>
      </c>
      <c r="B1092" s="2">
        <f t="shared" si="52"/>
        <v>2</v>
      </c>
      <c r="C1092" s="2">
        <f t="shared" si="53"/>
        <v>2014</v>
      </c>
      <c r="D1092" s="5">
        <v>41693</v>
      </c>
      <c r="E1092" s="34">
        <v>467.35930000000002</v>
      </c>
      <c r="F1092" s="2">
        <v>52.58</v>
      </c>
      <c r="G1092" s="2">
        <v>-0.15</v>
      </c>
      <c r="H1092" s="2">
        <v>403.48</v>
      </c>
      <c r="I1092" s="2">
        <v>1766.35</v>
      </c>
      <c r="J1092" s="2">
        <v>888.78390000000002</v>
      </c>
      <c r="K1092" s="2">
        <v>8528.06</v>
      </c>
      <c r="L1092" s="2">
        <v>15612.35</v>
      </c>
    </row>
    <row r="1093" spans="1:12" x14ac:dyDescent="0.25">
      <c r="A1093" s="2">
        <f t="shared" si="51"/>
        <v>24</v>
      </c>
      <c r="B1093" s="2">
        <f t="shared" si="52"/>
        <v>2</v>
      </c>
      <c r="C1093" s="2">
        <f t="shared" si="53"/>
        <v>2014</v>
      </c>
      <c r="D1093" s="5">
        <v>41694</v>
      </c>
      <c r="E1093" s="34">
        <v>465.137</v>
      </c>
      <c r="F1093" s="2">
        <v>52.34</v>
      </c>
      <c r="G1093" s="2">
        <v>-0.24</v>
      </c>
      <c r="H1093" s="2">
        <v>272.83999999999997</v>
      </c>
      <c r="I1093" s="2">
        <v>2400</v>
      </c>
      <c r="J1093" s="2">
        <v>888.7364</v>
      </c>
      <c r="K1093" s="2">
        <v>8527.57</v>
      </c>
      <c r="L1093" s="2">
        <v>15611.36</v>
      </c>
    </row>
    <row r="1094" spans="1:12" x14ac:dyDescent="0.25">
      <c r="A1094" s="2">
        <f t="shared" si="51"/>
        <v>25</v>
      </c>
      <c r="B1094" s="2">
        <f t="shared" si="52"/>
        <v>2</v>
      </c>
      <c r="C1094" s="2">
        <f t="shared" si="53"/>
        <v>2014</v>
      </c>
      <c r="D1094" s="5">
        <v>41695</v>
      </c>
      <c r="E1094" s="34">
        <v>462.88690000000003</v>
      </c>
      <c r="F1094" s="2">
        <v>52.08</v>
      </c>
      <c r="G1094" s="2">
        <v>-0.26</v>
      </c>
      <c r="H1094" s="2">
        <v>114.9</v>
      </c>
      <c r="I1094" s="2">
        <v>2383.38</v>
      </c>
      <c r="J1094" s="2">
        <v>888.73670000000004</v>
      </c>
      <c r="K1094" s="2">
        <v>8528.1</v>
      </c>
      <c r="L1094" s="2">
        <v>15611.37</v>
      </c>
    </row>
    <row r="1095" spans="1:12" x14ac:dyDescent="0.25">
      <c r="A1095" s="2">
        <f t="shared" si="51"/>
        <v>26</v>
      </c>
      <c r="B1095" s="2">
        <f t="shared" si="52"/>
        <v>2</v>
      </c>
      <c r="C1095" s="2">
        <f t="shared" si="53"/>
        <v>2014</v>
      </c>
      <c r="D1095" s="5">
        <v>41696</v>
      </c>
      <c r="E1095" s="34">
        <v>460.53890000000001</v>
      </c>
      <c r="F1095" s="2">
        <v>51.82</v>
      </c>
      <c r="G1095" s="2">
        <v>-0.27</v>
      </c>
      <c r="H1095" s="2">
        <v>222.52</v>
      </c>
      <c r="I1095" s="2">
        <v>2619.2399999999998</v>
      </c>
      <c r="J1095" s="2">
        <v>888.72280000000001</v>
      </c>
      <c r="K1095" s="2">
        <v>8527.9500000000007</v>
      </c>
      <c r="L1095" s="2">
        <v>15611.08</v>
      </c>
    </row>
    <row r="1096" spans="1:12" x14ac:dyDescent="0.25">
      <c r="A1096" s="2">
        <f t="shared" si="51"/>
        <v>27</v>
      </c>
      <c r="B1096" s="2">
        <f t="shared" si="52"/>
        <v>2</v>
      </c>
      <c r="C1096" s="2">
        <f t="shared" si="53"/>
        <v>2014</v>
      </c>
      <c r="D1096" s="5">
        <v>41697</v>
      </c>
      <c r="E1096" s="34">
        <v>458.10050000000001</v>
      </c>
      <c r="F1096" s="2">
        <v>51.55</v>
      </c>
      <c r="G1096" s="2">
        <v>-0.27</v>
      </c>
      <c r="H1096" s="2">
        <v>157.27000000000001</v>
      </c>
      <c r="I1096" s="2">
        <v>2600.91</v>
      </c>
      <c r="J1096" s="2">
        <v>888.71420000000001</v>
      </c>
      <c r="K1096" s="2">
        <v>8507.36</v>
      </c>
      <c r="L1096" s="2">
        <v>15610.9</v>
      </c>
    </row>
    <row r="1097" spans="1:12" x14ac:dyDescent="0.25">
      <c r="A1097" s="2">
        <f t="shared" si="51"/>
        <v>28</v>
      </c>
      <c r="B1097" s="2">
        <f t="shared" si="52"/>
        <v>2</v>
      </c>
      <c r="C1097" s="2">
        <f t="shared" si="53"/>
        <v>2014</v>
      </c>
      <c r="D1097" s="5">
        <v>41698</v>
      </c>
      <c r="E1097" s="34">
        <v>455.47129999999999</v>
      </c>
      <c r="F1097" s="2">
        <v>51.26</v>
      </c>
      <c r="G1097" s="2">
        <v>-0.28999999999999998</v>
      </c>
      <c r="H1097" s="2">
        <v>203.26</v>
      </c>
      <c r="I1097" s="2">
        <v>2795.76</v>
      </c>
      <c r="J1097" s="2">
        <v>888.55790000000002</v>
      </c>
      <c r="K1097" s="2">
        <v>8512.51</v>
      </c>
      <c r="L1097" s="2">
        <v>15609.66</v>
      </c>
    </row>
    <row r="1098" spans="1:12" x14ac:dyDescent="0.25">
      <c r="A1098" s="2">
        <f t="shared" si="51"/>
        <v>1</v>
      </c>
      <c r="B1098" s="2">
        <f t="shared" si="52"/>
        <v>3</v>
      </c>
      <c r="C1098" s="2">
        <f t="shared" si="53"/>
        <v>2014</v>
      </c>
      <c r="D1098" s="5">
        <v>41699</v>
      </c>
      <c r="E1098" s="34">
        <v>458.23430000000002</v>
      </c>
      <c r="F1098" s="2">
        <v>51.23</v>
      </c>
      <c r="G1098" s="2">
        <v>-0.21</v>
      </c>
      <c r="H1098" s="2">
        <v>327.05</v>
      </c>
      <c r="I1098" s="2">
        <v>2180.7399999999998</v>
      </c>
      <c r="J1098" s="2">
        <v>894.54229999999995</v>
      </c>
      <c r="K1098" s="2">
        <v>8673.18</v>
      </c>
      <c r="L1098" s="2">
        <v>15703.02</v>
      </c>
    </row>
    <row r="1099" spans="1:12" x14ac:dyDescent="0.25">
      <c r="A1099" s="2">
        <f t="shared" si="51"/>
        <v>2</v>
      </c>
      <c r="B1099" s="2">
        <f t="shared" si="52"/>
        <v>3</v>
      </c>
      <c r="C1099" s="2">
        <f t="shared" si="53"/>
        <v>2014</v>
      </c>
      <c r="D1099" s="5">
        <v>41700</v>
      </c>
      <c r="E1099" s="34">
        <v>456.76710000000003</v>
      </c>
      <c r="F1099" s="2">
        <v>51.06</v>
      </c>
      <c r="G1099" s="2">
        <v>-0.16</v>
      </c>
      <c r="H1099" s="2">
        <v>327.17</v>
      </c>
      <c r="I1099" s="2">
        <v>1802.24</v>
      </c>
      <c r="J1099" s="2">
        <v>894.52080000000001</v>
      </c>
      <c r="K1099" s="2">
        <v>8653.89</v>
      </c>
      <c r="L1099" s="2">
        <v>15702.58</v>
      </c>
    </row>
    <row r="1100" spans="1:12" x14ac:dyDescent="0.25">
      <c r="A1100" s="2">
        <f t="shared" si="51"/>
        <v>3</v>
      </c>
      <c r="B1100" s="2">
        <f t="shared" si="52"/>
        <v>3</v>
      </c>
      <c r="C1100" s="2">
        <f t="shared" si="53"/>
        <v>2014</v>
      </c>
      <c r="D1100" s="5">
        <v>41701</v>
      </c>
      <c r="E1100" s="34">
        <v>454.56279999999998</v>
      </c>
      <c r="F1100" s="2">
        <v>50.81</v>
      </c>
      <c r="G1100" s="2">
        <v>-0.25</v>
      </c>
      <c r="H1100" s="2">
        <v>227.06</v>
      </c>
      <c r="I1100" s="2">
        <v>2461.34</v>
      </c>
      <c r="J1100" s="2">
        <v>894.59360000000004</v>
      </c>
      <c r="K1100" s="2">
        <v>8661.64</v>
      </c>
      <c r="L1100" s="2">
        <v>15704.09</v>
      </c>
    </row>
    <row r="1101" spans="1:12" x14ac:dyDescent="0.25">
      <c r="A1101" s="2">
        <f t="shared" si="51"/>
        <v>4</v>
      </c>
      <c r="B1101" s="2">
        <f t="shared" si="52"/>
        <v>3</v>
      </c>
      <c r="C1101" s="2">
        <f t="shared" si="53"/>
        <v>2014</v>
      </c>
      <c r="D1101" s="5">
        <v>41702</v>
      </c>
      <c r="E1101" s="34">
        <v>452.06610000000001</v>
      </c>
      <c r="F1101" s="2">
        <v>50.53</v>
      </c>
      <c r="G1101" s="2">
        <v>-0.28000000000000003</v>
      </c>
      <c r="H1101" s="2">
        <v>243.6</v>
      </c>
      <c r="I1101" s="2">
        <v>2761.9</v>
      </c>
      <c r="J1101" s="2">
        <v>894.60389999999995</v>
      </c>
      <c r="K1101" s="2">
        <v>8760.27</v>
      </c>
      <c r="L1101" s="2">
        <v>15704.3</v>
      </c>
    </row>
    <row r="1102" spans="1:12" x14ac:dyDescent="0.25">
      <c r="A1102" s="2">
        <f t="shared" si="51"/>
        <v>5</v>
      </c>
      <c r="B1102" s="2">
        <f t="shared" si="52"/>
        <v>3</v>
      </c>
      <c r="C1102" s="2">
        <f t="shared" si="53"/>
        <v>2014</v>
      </c>
      <c r="D1102" s="5">
        <v>41703</v>
      </c>
      <c r="E1102" s="34">
        <v>450.10340000000002</v>
      </c>
      <c r="F1102" s="2">
        <v>50.31</v>
      </c>
      <c r="G1102" s="2">
        <v>-0.22</v>
      </c>
      <c r="H1102" s="2">
        <v>312.18</v>
      </c>
      <c r="I1102" s="2">
        <v>2295.5500000000002</v>
      </c>
      <c r="J1102" s="2">
        <v>894.65020000000004</v>
      </c>
      <c r="K1102" s="2">
        <v>8760.74</v>
      </c>
      <c r="L1102" s="2">
        <v>15705.26</v>
      </c>
    </row>
    <row r="1103" spans="1:12" x14ac:dyDescent="0.25">
      <c r="A1103" s="2">
        <f t="shared" si="51"/>
        <v>6</v>
      </c>
      <c r="B1103" s="2">
        <f t="shared" si="52"/>
        <v>3</v>
      </c>
      <c r="C1103" s="2">
        <f t="shared" si="53"/>
        <v>2014</v>
      </c>
      <c r="D1103" s="5">
        <v>41704</v>
      </c>
      <c r="E1103" s="34">
        <v>448.28640000000001</v>
      </c>
      <c r="F1103" s="2">
        <v>50.11</v>
      </c>
      <c r="G1103" s="2">
        <v>-0.2</v>
      </c>
      <c r="H1103" s="2">
        <v>324.94</v>
      </c>
      <c r="I1103" s="2">
        <v>2135.83</v>
      </c>
      <c r="J1103" s="2">
        <v>894.65390000000002</v>
      </c>
      <c r="K1103" s="2">
        <v>8760.77</v>
      </c>
      <c r="L1103" s="2">
        <v>15705.34</v>
      </c>
    </row>
    <row r="1104" spans="1:12" x14ac:dyDescent="0.25">
      <c r="A1104" s="2">
        <f t="shared" si="51"/>
        <v>7</v>
      </c>
      <c r="B1104" s="2">
        <f t="shared" si="52"/>
        <v>3</v>
      </c>
      <c r="C1104" s="2">
        <f t="shared" si="53"/>
        <v>2014</v>
      </c>
      <c r="D1104" s="5">
        <v>41705</v>
      </c>
      <c r="E1104" s="34">
        <v>447.0061</v>
      </c>
      <c r="F1104" s="2">
        <v>49.97</v>
      </c>
      <c r="G1104" s="2">
        <v>-0.14000000000000001</v>
      </c>
      <c r="H1104" s="2">
        <v>361.57</v>
      </c>
      <c r="I1104" s="2">
        <v>1585.49</v>
      </c>
      <c r="J1104" s="2">
        <v>894.6327</v>
      </c>
      <c r="K1104" s="2">
        <v>8760.5499999999993</v>
      </c>
      <c r="L1104" s="2">
        <v>15704.9</v>
      </c>
    </row>
    <row r="1105" spans="1:12" x14ac:dyDescent="0.25">
      <c r="A1105" s="2">
        <f t="shared" si="51"/>
        <v>8</v>
      </c>
      <c r="B1105" s="2">
        <f t="shared" si="52"/>
        <v>3</v>
      </c>
      <c r="C1105" s="2">
        <f t="shared" si="53"/>
        <v>2014</v>
      </c>
      <c r="D1105" s="5">
        <v>41706</v>
      </c>
      <c r="E1105" s="34">
        <v>446.351</v>
      </c>
      <c r="F1105" s="2">
        <v>49.89</v>
      </c>
      <c r="G1105" s="2">
        <v>-7.0000000000000007E-2</v>
      </c>
      <c r="H1105" s="2">
        <v>605.5</v>
      </c>
      <c r="I1105" s="2">
        <v>1247.6500000000001</v>
      </c>
      <c r="J1105" s="2">
        <v>894.64290000000005</v>
      </c>
      <c r="K1105" s="2">
        <v>8760.65</v>
      </c>
      <c r="L1105" s="2">
        <v>15705.11</v>
      </c>
    </row>
    <row r="1106" spans="1:12" x14ac:dyDescent="0.25">
      <c r="A1106" s="2">
        <f t="shared" si="51"/>
        <v>9</v>
      </c>
      <c r="B1106" s="2">
        <f t="shared" si="52"/>
        <v>3</v>
      </c>
      <c r="C1106" s="2">
        <f t="shared" si="53"/>
        <v>2014</v>
      </c>
      <c r="D1106" s="5">
        <v>41707</v>
      </c>
      <c r="E1106" s="34">
        <v>446.07220000000001</v>
      </c>
      <c r="F1106" s="2">
        <v>49.86</v>
      </c>
      <c r="G1106" s="2">
        <v>-0.03</v>
      </c>
      <c r="H1106" s="2">
        <v>690.41</v>
      </c>
      <c r="I1106" s="2">
        <v>976.2</v>
      </c>
      <c r="J1106" s="2">
        <v>894.63689999999997</v>
      </c>
      <c r="K1106" s="2">
        <v>8760.58</v>
      </c>
      <c r="L1106" s="2">
        <v>15704.99</v>
      </c>
    </row>
    <row r="1107" spans="1:12" x14ac:dyDescent="0.25">
      <c r="A1107" s="2">
        <f t="shared" si="51"/>
        <v>10</v>
      </c>
      <c r="B1107" s="2">
        <f t="shared" si="52"/>
        <v>3</v>
      </c>
      <c r="C1107" s="2">
        <f t="shared" si="53"/>
        <v>2014</v>
      </c>
      <c r="D1107" s="5">
        <v>41708</v>
      </c>
      <c r="E1107" s="34">
        <v>445.1146</v>
      </c>
      <c r="F1107" s="2">
        <v>49.75</v>
      </c>
      <c r="G1107" s="2">
        <v>-0.11</v>
      </c>
      <c r="H1107" s="2">
        <v>507.11</v>
      </c>
      <c r="I1107" s="2">
        <v>1497.68</v>
      </c>
      <c r="J1107" s="2">
        <v>894.63120000000004</v>
      </c>
      <c r="K1107" s="2">
        <v>8760.51</v>
      </c>
      <c r="L1107" s="2">
        <v>15704.87</v>
      </c>
    </row>
    <row r="1108" spans="1:12" x14ac:dyDescent="0.25">
      <c r="A1108" s="2">
        <f t="shared" si="51"/>
        <v>11</v>
      </c>
      <c r="B1108" s="2">
        <f t="shared" si="52"/>
        <v>3</v>
      </c>
      <c r="C1108" s="2">
        <f t="shared" si="53"/>
        <v>2014</v>
      </c>
      <c r="D1108" s="5">
        <v>41709</v>
      </c>
      <c r="E1108" s="34">
        <v>443.86360000000002</v>
      </c>
      <c r="F1108" s="2">
        <v>49.61</v>
      </c>
      <c r="G1108" s="2">
        <v>-0.14000000000000001</v>
      </c>
      <c r="H1108" s="2">
        <v>405.61</v>
      </c>
      <c r="I1108" s="2">
        <v>1654.74</v>
      </c>
      <c r="J1108" s="2">
        <v>894.63080000000002</v>
      </c>
      <c r="K1108" s="2">
        <v>8760.5</v>
      </c>
      <c r="L1108" s="2">
        <v>15704.86</v>
      </c>
    </row>
    <row r="1109" spans="1:12" x14ac:dyDescent="0.25">
      <c r="A1109" s="2">
        <f t="shared" si="51"/>
        <v>12</v>
      </c>
      <c r="B1109" s="2">
        <f t="shared" si="52"/>
        <v>3</v>
      </c>
      <c r="C1109" s="2">
        <f t="shared" si="53"/>
        <v>2014</v>
      </c>
      <c r="D1109" s="5">
        <v>41710</v>
      </c>
      <c r="E1109" s="34">
        <v>442.66410000000002</v>
      </c>
      <c r="F1109" s="2">
        <v>49.48</v>
      </c>
      <c r="G1109" s="2">
        <v>-0.13</v>
      </c>
      <c r="H1109" s="2">
        <v>463.63</v>
      </c>
      <c r="I1109" s="2">
        <v>1663.29</v>
      </c>
      <c r="J1109" s="2">
        <v>894.62630000000001</v>
      </c>
      <c r="K1109" s="2">
        <v>8760.4500000000007</v>
      </c>
      <c r="L1109" s="2">
        <v>15704.77</v>
      </c>
    </row>
    <row r="1110" spans="1:12" x14ac:dyDescent="0.25">
      <c r="A1110" s="2">
        <f t="shared" si="51"/>
        <v>13</v>
      </c>
      <c r="B1110" s="2">
        <f t="shared" si="52"/>
        <v>3</v>
      </c>
      <c r="C1110" s="2">
        <f t="shared" si="53"/>
        <v>2014</v>
      </c>
      <c r="D1110" s="5">
        <v>41711</v>
      </c>
      <c r="E1110" s="34">
        <v>437.94540000000001</v>
      </c>
      <c r="F1110" s="2">
        <v>49.3</v>
      </c>
      <c r="G1110" s="2">
        <v>-0.53</v>
      </c>
      <c r="H1110" s="2">
        <v>469.95</v>
      </c>
      <c r="I1110" s="2">
        <v>5177.53</v>
      </c>
      <c r="J1110" s="2">
        <v>888.35469999999998</v>
      </c>
      <c r="K1110" s="2">
        <v>8733.36</v>
      </c>
      <c r="L1110" s="2">
        <v>15701.9</v>
      </c>
    </row>
    <row r="1111" spans="1:12" x14ac:dyDescent="0.25">
      <c r="A1111" s="2">
        <f t="shared" si="51"/>
        <v>14</v>
      </c>
      <c r="B1111" s="2">
        <f t="shared" si="52"/>
        <v>3</v>
      </c>
      <c r="C1111" s="2">
        <f t="shared" si="53"/>
        <v>2014</v>
      </c>
      <c r="D1111" s="5">
        <v>41712</v>
      </c>
      <c r="E1111" s="34">
        <v>437.43049999999999</v>
      </c>
      <c r="F1111" s="2">
        <v>49.24</v>
      </c>
      <c r="G1111" s="2">
        <v>-0.06</v>
      </c>
      <c r="H1111" s="2">
        <v>681.16</v>
      </c>
      <c r="I1111" s="2">
        <v>1207.79</v>
      </c>
      <c r="J1111" s="2">
        <v>888.36530000000005</v>
      </c>
      <c r="K1111" s="2">
        <v>8733.4599999999991</v>
      </c>
      <c r="L1111" s="2">
        <v>15702.12</v>
      </c>
    </row>
    <row r="1112" spans="1:12" x14ac:dyDescent="0.25">
      <c r="A1112" s="2">
        <f t="shared" si="51"/>
        <v>15</v>
      </c>
      <c r="B1112" s="2">
        <f t="shared" si="52"/>
        <v>3</v>
      </c>
      <c r="C1112" s="2">
        <f t="shared" si="53"/>
        <v>2014</v>
      </c>
      <c r="D1112" s="5">
        <v>41713</v>
      </c>
      <c r="E1112" s="34">
        <v>437.52440000000001</v>
      </c>
      <c r="F1112" s="2">
        <v>49.25</v>
      </c>
      <c r="G1112" s="2">
        <v>0.01</v>
      </c>
      <c r="H1112" s="2">
        <v>733.9</v>
      </c>
      <c r="I1112" s="2">
        <v>639.09</v>
      </c>
      <c r="J1112" s="2">
        <v>888.37149999999997</v>
      </c>
      <c r="K1112" s="2">
        <v>8733.5300000000007</v>
      </c>
      <c r="L1112" s="2">
        <v>15702.25</v>
      </c>
    </row>
    <row r="1113" spans="1:12" x14ac:dyDescent="0.25">
      <c r="A1113" s="2">
        <f t="shared" si="51"/>
        <v>16</v>
      </c>
      <c r="B1113" s="2">
        <f t="shared" si="52"/>
        <v>3</v>
      </c>
      <c r="C1113" s="2">
        <f t="shared" si="53"/>
        <v>2014</v>
      </c>
      <c r="D1113" s="5">
        <v>41714</v>
      </c>
      <c r="E1113" s="34">
        <v>437.80239999999998</v>
      </c>
      <c r="F1113" s="2">
        <v>49.28</v>
      </c>
      <c r="G1113" s="2">
        <v>0.03</v>
      </c>
      <c r="H1113" s="2">
        <v>878.89</v>
      </c>
      <c r="I1113" s="2">
        <v>608.64</v>
      </c>
      <c r="J1113" s="2">
        <v>888.37049999999999</v>
      </c>
      <c r="K1113" s="2">
        <v>8630.7199999999993</v>
      </c>
      <c r="L1113" s="2">
        <v>15702.22</v>
      </c>
    </row>
    <row r="1114" spans="1:12" x14ac:dyDescent="0.25">
      <c r="A1114" s="2">
        <f t="shared" si="51"/>
        <v>17</v>
      </c>
      <c r="B1114" s="2">
        <f t="shared" si="52"/>
        <v>3</v>
      </c>
      <c r="C1114" s="2">
        <f t="shared" si="53"/>
        <v>2014</v>
      </c>
      <c r="D1114" s="5">
        <v>41715</v>
      </c>
      <c r="E1114" s="34">
        <v>437.35899999999998</v>
      </c>
      <c r="F1114" s="2">
        <v>49.23</v>
      </c>
      <c r="G1114" s="2">
        <v>-0.05</v>
      </c>
      <c r="H1114" s="2">
        <v>492.73</v>
      </c>
      <c r="I1114" s="2">
        <v>941.02</v>
      </c>
      <c r="J1114" s="2">
        <v>888.36760000000004</v>
      </c>
      <c r="K1114" s="2">
        <v>8573.84</v>
      </c>
      <c r="L1114" s="2">
        <v>15702.16</v>
      </c>
    </row>
    <row r="1115" spans="1:12" x14ac:dyDescent="0.25">
      <c r="A1115" s="2">
        <f t="shared" si="51"/>
        <v>18</v>
      </c>
      <c r="B1115" s="2">
        <f t="shared" si="52"/>
        <v>3</v>
      </c>
      <c r="C1115" s="2">
        <f t="shared" si="53"/>
        <v>2014</v>
      </c>
      <c r="D1115" s="5">
        <v>41716</v>
      </c>
      <c r="E1115" s="34">
        <v>437.22879999999998</v>
      </c>
      <c r="F1115" s="2">
        <v>49.22</v>
      </c>
      <c r="G1115" s="2">
        <v>-0.02</v>
      </c>
      <c r="H1115" s="2">
        <v>598.54999999999995</v>
      </c>
      <c r="I1115" s="2">
        <v>778.66</v>
      </c>
      <c r="J1115" s="2">
        <v>888.3682</v>
      </c>
      <c r="K1115" s="2">
        <v>8554.81</v>
      </c>
      <c r="L1115" s="2">
        <v>15702.18</v>
      </c>
    </row>
    <row r="1116" spans="1:12" x14ac:dyDescent="0.25">
      <c r="A1116" s="2">
        <f t="shared" si="51"/>
        <v>19</v>
      </c>
      <c r="B1116" s="2">
        <f t="shared" si="52"/>
        <v>3</v>
      </c>
      <c r="C1116" s="2">
        <f t="shared" si="53"/>
        <v>2014</v>
      </c>
      <c r="D1116" s="5">
        <v>41717</v>
      </c>
      <c r="E1116" s="34">
        <v>437.19310000000002</v>
      </c>
      <c r="F1116" s="2">
        <v>49.21</v>
      </c>
      <c r="G1116" s="2">
        <v>-0.01</v>
      </c>
      <c r="H1116" s="2">
        <v>714.44</v>
      </c>
      <c r="I1116" s="2">
        <v>762.16</v>
      </c>
      <c r="J1116" s="2">
        <v>888.37559999999996</v>
      </c>
      <c r="K1116" s="2">
        <v>8554.9</v>
      </c>
      <c r="L1116" s="2">
        <v>15686.86</v>
      </c>
    </row>
    <row r="1117" spans="1:12" x14ac:dyDescent="0.25">
      <c r="A1117" s="2">
        <f t="shared" si="51"/>
        <v>20</v>
      </c>
      <c r="B1117" s="2">
        <f t="shared" si="52"/>
        <v>3</v>
      </c>
      <c r="C1117" s="2">
        <f t="shared" si="53"/>
        <v>2014</v>
      </c>
      <c r="D1117" s="5">
        <v>41718</v>
      </c>
      <c r="E1117" s="34">
        <v>437.4812</v>
      </c>
      <c r="F1117" s="2">
        <v>49.24</v>
      </c>
      <c r="G1117" s="2">
        <v>0.03</v>
      </c>
      <c r="H1117" s="2">
        <v>780.91</v>
      </c>
      <c r="I1117" s="2">
        <v>509.3</v>
      </c>
      <c r="J1117" s="2">
        <v>888.37840000000006</v>
      </c>
      <c r="K1117" s="2">
        <v>8589.34</v>
      </c>
      <c r="L1117" s="2">
        <v>15686.92</v>
      </c>
    </row>
    <row r="1118" spans="1:12" x14ac:dyDescent="0.25">
      <c r="A1118" s="2">
        <f t="shared" si="51"/>
        <v>21</v>
      </c>
      <c r="B1118" s="2">
        <f t="shared" si="52"/>
        <v>3</v>
      </c>
      <c r="C1118" s="2">
        <f t="shared" si="53"/>
        <v>2014</v>
      </c>
      <c r="D1118" s="5">
        <v>41719</v>
      </c>
      <c r="E1118" s="34">
        <v>437.87920000000003</v>
      </c>
      <c r="F1118" s="2">
        <v>49.29</v>
      </c>
      <c r="G1118" s="2">
        <v>0.04</v>
      </c>
      <c r="H1118" s="2">
        <v>958.94</v>
      </c>
      <c r="I1118" s="2">
        <v>564.6</v>
      </c>
      <c r="J1118" s="2">
        <v>888.38199999999995</v>
      </c>
      <c r="K1118" s="2">
        <v>8589.4</v>
      </c>
      <c r="L1118" s="2">
        <v>15686.99</v>
      </c>
    </row>
    <row r="1119" spans="1:12" x14ac:dyDescent="0.25">
      <c r="A1119" s="2">
        <f t="shared" si="51"/>
        <v>22</v>
      </c>
      <c r="B1119" s="2">
        <f t="shared" si="52"/>
        <v>3</v>
      </c>
      <c r="C1119" s="2">
        <f t="shared" si="53"/>
        <v>2014</v>
      </c>
      <c r="D1119" s="5">
        <v>41720</v>
      </c>
      <c r="E1119" s="34">
        <v>438.26940000000002</v>
      </c>
      <c r="F1119" s="2">
        <v>49.34</v>
      </c>
      <c r="G1119" s="2">
        <v>0.05</v>
      </c>
      <c r="H1119" s="2">
        <v>997.27</v>
      </c>
      <c r="I1119" s="2">
        <v>592.79</v>
      </c>
      <c r="J1119" s="2">
        <v>888.34730000000002</v>
      </c>
      <c r="K1119" s="2">
        <v>8542.09</v>
      </c>
      <c r="L1119" s="2">
        <v>15549.11</v>
      </c>
    </row>
    <row r="1120" spans="1:12" x14ac:dyDescent="0.25">
      <c r="A1120" s="2">
        <f t="shared" si="51"/>
        <v>23</v>
      </c>
      <c r="B1120" s="2">
        <f t="shared" si="52"/>
        <v>3</v>
      </c>
      <c r="C1120" s="2">
        <f t="shared" si="53"/>
        <v>2014</v>
      </c>
      <c r="D1120" s="5">
        <v>41721</v>
      </c>
      <c r="E1120" s="34">
        <v>436.92399999999998</v>
      </c>
      <c r="F1120" s="2">
        <v>49.19</v>
      </c>
      <c r="G1120" s="2">
        <v>-0.01</v>
      </c>
      <c r="H1120" s="2">
        <v>706.15</v>
      </c>
      <c r="I1120" s="2">
        <v>775.17</v>
      </c>
      <c r="J1120" s="2">
        <v>888.29480000000001</v>
      </c>
      <c r="K1120" s="2">
        <v>8541.58</v>
      </c>
      <c r="L1120" s="2">
        <v>15548.21</v>
      </c>
    </row>
    <row r="1121" spans="1:13" x14ac:dyDescent="0.25">
      <c r="A1121" s="2">
        <f t="shared" si="51"/>
        <v>24</v>
      </c>
      <c r="B1121" s="2">
        <f t="shared" si="52"/>
        <v>3</v>
      </c>
      <c r="C1121" s="2">
        <f t="shared" si="53"/>
        <v>2014</v>
      </c>
      <c r="D1121" s="5">
        <v>41722</v>
      </c>
      <c r="E1121" s="34">
        <v>435.63650000000001</v>
      </c>
      <c r="F1121" s="2">
        <v>49.04</v>
      </c>
      <c r="G1121" s="2">
        <v>-0.15</v>
      </c>
      <c r="H1121" s="2">
        <v>374.66</v>
      </c>
      <c r="I1121" s="2">
        <v>1740.79</v>
      </c>
      <c r="J1121" s="2">
        <v>888.35649999999998</v>
      </c>
      <c r="K1121" s="2">
        <v>8589.2199999999993</v>
      </c>
      <c r="L1121" s="2">
        <v>15549.49</v>
      </c>
    </row>
    <row r="1122" spans="1:13" x14ac:dyDescent="0.25">
      <c r="A1122" s="2">
        <f t="shared" si="51"/>
        <v>25</v>
      </c>
      <c r="B1122" s="2">
        <f t="shared" si="52"/>
        <v>3</v>
      </c>
      <c r="C1122" s="2">
        <f t="shared" si="53"/>
        <v>2014</v>
      </c>
      <c r="D1122" s="5">
        <v>41723</v>
      </c>
      <c r="E1122" s="34">
        <v>433.61189999999999</v>
      </c>
      <c r="F1122" s="2">
        <v>48.81</v>
      </c>
      <c r="G1122" s="2">
        <v>-0.2</v>
      </c>
      <c r="H1122" s="2">
        <v>555.29999999999995</v>
      </c>
      <c r="I1122" s="2">
        <v>2370.84</v>
      </c>
      <c r="J1122" s="2">
        <v>888.37779999999998</v>
      </c>
      <c r="K1122" s="2">
        <v>8589.44</v>
      </c>
      <c r="L1122" s="2">
        <v>15624.67</v>
      </c>
    </row>
    <row r="1123" spans="1:13" x14ac:dyDescent="0.25">
      <c r="A1123" s="2">
        <f t="shared" si="51"/>
        <v>26</v>
      </c>
      <c r="B1123" s="2">
        <f t="shared" si="52"/>
        <v>3</v>
      </c>
      <c r="C1123" s="2">
        <f t="shared" si="53"/>
        <v>2014</v>
      </c>
      <c r="D1123" s="5">
        <v>41724</v>
      </c>
      <c r="E1123" s="34">
        <v>431.88260000000002</v>
      </c>
      <c r="F1123" s="2">
        <v>48.61</v>
      </c>
      <c r="G1123" s="2">
        <v>-0.19</v>
      </c>
      <c r="H1123" s="2">
        <v>592</v>
      </c>
      <c r="I1123" s="2">
        <v>2323.88</v>
      </c>
      <c r="J1123" s="2">
        <v>888.38310000000001</v>
      </c>
      <c r="K1123" s="2">
        <v>8589.5</v>
      </c>
      <c r="L1123" s="2">
        <v>15624.78</v>
      </c>
    </row>
    <row r="1124" spans="1:13" x14ac:dyDescent="0.25">
      <c r="A1124" s="2">
        <f t="shared" si="51"/>
        <v>27</v>
      </c>
      <c r="B1124" s="2">
        <f t="shared" si="52"/>
        <v>3</v>
      </c>
      <c r="C1124" s="2">
        <f t="shared" si="53"/>
        <v>2014</v>
      </c>
      <c r="D1124" s="5">
        <v>41725</v>
      </c>
      <c r="E1124" s="34">
        <v>430.61059999999998</v>
      </c>
      <c r="F1124" s="2">
        <v>48.47</v>
      </c>
      <c r="G1124" s="2">
        <v>-0.14000000000000001</v>
      </c>
      <c r="H1124" s="2">
        <v>704.11</v>
      </c>
      <c r="I1124" s="2">
        <v>1937.43</v>
      </c>
      <c r="J1124" s="2">
        <v>888.38660000000004</v>
      </c>
      <c r="K1124" s="2">
        <v>8733.8799999999992</v>
      </c>
      <c r="L1124" s="2">
        <v>15702.56</v>
      </c>
    </row>
    <row r="1125" spans="1:13" x14ac:dyDescent="0.25">
      <c r="A1125" s="2">
        <f t="shared" si="51"/>
        <v>28</v>
      </c>
      <c r="B1125" s="2">
        <f t="shared" si="52"/>
        <v>3</v>
      </c>
      <c r="C1125" s="2">
        <f t="shared" si="53"/>
        <v>2014</v>
      </c>
      <c r="D1125" s="5">
        <v>41726</v>
      </c>
      <c r="E1125" s="34">
        <v>430.31180000000001</v>
      </c>
      <c r="F1125" s="2">
        <v>48.44</v>
      </c>
      <c r="G1125" s="2">
        <v>-0.04</v>
      </c>
      <c r="H1125" s="2">
        <v>677.8</v>
      </c>
      <c r="I1125" s="2">
        <v>1038.1400000000001</v>
      </c>
      <c r="J1125" s="2">
        <v>888.38459999999998</v>
      </c>
      <c r="K1125" s="2">
        <v>8733.8700000000008</v>
      </c>
      <c r="L1125" s="2">
        <v>15702.52</v>
      </c>
    </row>
    <row r="1126" spans="1:13" x14ac:dyDescent="0.25">
      <c r="A1126" s="2">
        <f t="shared" si="51"/>
        <v>29</v>
      </c>
      <c r="B1126" s="2">
        <f t="shared" si="52"/>
        <v>3</v>
      </c>
      <c r="C1126" s="2">
        <f t="shared" si="53"/>
        <v>2014</v>
      </c>
      <c r="D1126" s="5">
        <v>41727</v>
      </c>
      <c r="E1126" s="34">
        <v>431.18720000000002</v>
      </c>
      <c r="F1126" s="2">
        <v>48.54</v>
      </c>
      <c r="G1126" s="2">
        <v>0.1</v>
      </c>
      <c r="H1126" s="2">
        <v>1397.57</v>
      </c>
      <c r="I1126" s="2">
        <v>484.43</v>
      </c>
      <c r="J1126" s="2">
        <v>888.36890000000005</v>
      </c>
      <c r="K1126" s="2">
        <v>8733.2000000000007</v>
      </c>
      <c r="L1126" s="2">
        <v>15702.19</v>
      </c>
    </row>
    <row r="1127" spans="1:13" x14ac:dyDescent="0.25">
      <c r="A1127" s="2">
        <f t="shared" si="51"/>
        <v>30</v>
      </c>
      <c r="B1127" s="2">
        <f t="shared" si="52"/>
        <v>3</v>
      </c>
      <c r="C1127" s="2">
        <f t="shared" si="53"/>
        <v>2014</v>
      </c>
      <c r="D1127" s="5">
        <v>41728</v>
      </c>
      <c r="E1127" s="34">
        <v>432.60649999999998</v>
      </c>
      <c r="F1127" s="2">
        <v>48.7</v>
      </c>
      <c r="G1127" s="2">
        <v>0.16</v>
      </c>
      <c r="H1127" s="2">
        <v>1746.15</v>
      </c>
      <c r="I1127" s="2">
        <v>331.51</v>
      </c>
      <c r="J1127" s="2">
        <v>888.36080000000004</v>
      </c>
      <c r="K1127" s="2">
        <v>8733.64</v>
      </c>
      <c r="L1127" s="2">
        <v>15702.02</v>
      </c>
    </row>
    <row r="1128" spans="1:13" x14ac:dyDescent="0.25">
      <c r="A1128" s="2">
        <f t="shared" si="51"/>
        <v>31</v>
      </c>
      <c r="B1128" s="2">
        <f t="shared" si="52"/>
        <v>3</v>
      </c>
      <c r="C1128" s="2">
        <f t="shared" si="53"/>
        <v>2014</v>
      </c>
      <c r="D1128" s="5">
        <v>41729</v>
      </c>
      <c r="E1128" s="34">
        <v>433.39620000000002</v>
      </c>
      <c r="F1128" s="2">
        <v>48.79</v>
      </c>
      <c r="G1128" s="2">
        <v>7.0000000000000007E-2</v>
      </c>
      <c r="H1128" s="2">
        <v>1283.5</v>
      </c>
      <c r="I1128" s="2">
        <v>701.54</v>
      </c>
      <c r="J1128" s="2">
        <v>888.3537</v>
      </c>
      <c r="K1128" s="2">
        <v>8733.59</v>
      </c>
      <c r="L1128" s="2">
        <v>15701.88</v>
      </c>
    </row>
    <row r="1129" spans="1:13" x14ac:dyDescent="0.25">
      <c r="A1129" s="2">
        <f t="shared" si="51"/>
        <v>1</v>
      </c>
      <c r="B1129" s="2">
        <f t="shared" si="52"/>
        <v>4</v>
      </c>
      <c r="C1129" s="2">
        <f t="shared" si="53"/>
        <v>2014</v>
      </c>
      <c r="D1129" s="5">
        <v>41730</v>
      </c>
      <c r="E1129" s="34">
        <v>436.13330000000002</v>
      </c>
      <c r="F1129" s="2">
        <v>48.88</v>
      </c>
      <c r="G1129" s="2">
        <v>0.04</v>
      </c>
      <c r="H1129" s="2">
        <v>1550.24</v>
      </c>
      <c r="I1129" s="2">
        <v>1223.19</v>
      </c>
      <c r="J1129" s="2">
        <v>892.22839999999997</v>
      </c>
      <c r="K1129" s="2">
        <v>8812.56</v>
      </c>
      <c r="L1129" s="2">
        <v>15823.91</v>
      </c>
      <c r="M1129" s="2" t="s">
        <v>36</v>
      </c>
    </row>
    <row r="1130" spans="1:13" x14ac:dyDescent="0.25">
      <c r="A1130" s="2">
        <f t="shared" si="51"/>
        <v>2</v>
      </c>
      <c r="B1130" s="2">
        <f t="shared" si="52"/>
        <v>4</v>
      </c>
      <c r="C1130" s="2">
        <f t="shared" si="53"/>
        <v>2014</v>
      </c>
      <c r="D1130" s="5">
        <v>41731</v>
      </c>
      <c r="E1130" s="34">
        <v>437.3766</v>
      </c>
      <c r="F1130" s="2">
        <v>48.92</v>
      </c>
      <c r="G1130" s="2">
        <v>0.16</v>
      </c>
      <c r="H1130" s="2">
        <v>1739.58</v>
      </c>
      <c r="I1130" s="2">
        <v>309.55</v>
      </c>
      <c r="J1130" s="2">
        <v>894.01430000000005</v>
      </c>
      <c r="K1130" s="2">
        <v>8759.49</v>
      </c>
      <c r="L1130" s="2">
        <v>15826.48</v>
      </c>
    </row>
    <row r="1131" spans="1:13" x14ac:dyDescent="0.25">
      <c r="A1131" s="2">
        <f t="shared" si="51"/>
        <v>3</v>
      </c>
      <c r="B1131" s="2">
        <f t="shared" si="52"/>
        <v>4</v>
      </c>
      <c r="C1131" s="2">
        <f t="shared" si="53"/>
        <v>2014</v>
      </c>
      <c r="D1131" s="5">
        <v>41732</v>
      </c>
      <c r="E1131" s="34">
        <v>438.85829999999999</v>
      </c>
      <c r="F1131" s="2">
        <v>48.75</v>
      </c>
      <c r="G1131" s="2">
        <v>0.17</v>
      </c>
      <c r="H1131" s="2">
        <v>1952.97</v>
      </c>
      <c r="I1131" s="2">
        <v>445.42</v>
      </c>
      <c r="J1131" s="2">
        <v>900.31420000000003</v>
      </c>
      <c r="K1131" s="2">
        <v>8812.15</v>
      </c>
      <c r="L1131" s="2">
        <v>15905.56</v>
      </c>
    </row>
    <row r="1132" spans="1:13" x14ac:dyDescent="0.25">
      <c r="A1132" s="2">
        <f t="shared" si="51"/>
        <v>4</v>
      </c>
      <c r="B1132" s="2">
        <f t="shared" si="52"/>
        <v>4</v>
      </c>
      <c r="C1132" s="2">
        <f t="shared" si="53"/>
        <v>2014</v>
      </c>
      <c r="D1132" s="5">
        <v>41733</v>
      </c>
      <c r="E1132" s="34">
        <v>440.03919999999999</v>
      </c>
      <c r="F1132" s="2">
        <v>48.88</v>
      </c>
      <c r="G1132" s="2">
        <v>0.15</v>
      </c>
      <c r="H1132" s="2">
        <v>1809.69</v>
      </c>
      <c r="I1132" s="2">
        <v>439.37</v>
      </c>
      <c r="J1132" s="2">
        <v>900.27279999999996</v>
      </c>
      <c r="K1132" s="2">
        <v>8811.75</v>
      </c>
      <c r="L1132" s="2">
        <v>15904.7</v>
      </c>
    </row>
    <row r="1133" spans="1:13" x14ac:dyDescent="0.25">
      <c r="A1133" s="2">
        <f t="shared" si="51"/>
        <v>5</v>
      </c>
      <c r="B1133" s="2">
        <f t="shared" si="52"/>
        <v>4</v>
      </c>
      <c r="C1133" s="2">
        <f t="shared" si="53"/>
        <v>2014</v>
      </c>
      <c r="D1133" s="5">
        <v>41734</v>
      </c>
      <c r="E1133" s="34">
        <v>442.0437</v>
      </c>
      <c r="F1133" s="2">
        <v>49.1</v>
      </c>
      <c r="G1133" s="2">
        <v>0.22</v>
      </c>
      <c r="H1133" s="2">
        <v>2230.98</v>
      </c>
      <c r="I1133" s="2">
        <v>220.19</v>
      </c>
      <c r="J1133" s="2">
        <v>900.27470000000005</v>
      </c>
      <c r="K1133" s="2">
        <v>8811.7999999999993</v>
      </c>
      <c r="L1133" s="2">
        <v>15904.74</v>
      </c>
    </row>
    <row r="1134" spans="1:13" x14ac:dyDescent="0.25">
      <c r="A1134" s="2">
        <f t="shared" si="51"/>
        <v>6</v>
      </c>
      <c r="B1134" s="2">
        <f t="shared" si="52"/>
        <v>4</v>
      </c>
      <c r="C1134" s="2">
        <f t="shared" si="53"/>
        <v>2014</v>
      </c>
      <c r="D1134" s="5">
        <v>41735</v>
      </c>
      <c r="E1134" s="34">
        <v>444.25009999999997</v>
      </c>
      <c r="F1134" s="2">
        <v>49.35</v>
      </c>
      <c r="G1134" s="2">
        <v>0.24</v>
      </c>
      <c r="H1134" s="2">
        <v>2367.1</v>
      </c>
      <c r="I1134" s="2">
        <v>181.35</v>
      </c>
      <c r="J1134" s="2">
        <v>900.27520000000004</v>
      </c>
      <c r="K1134" s="2">
        <v>8811.83</v>
      </c>
      <c r="L1134" s="2">
        <v>15904.75</v>
      </c>
    </row>
    <row r="1135" spans="1:13" x14ac:dyDescent="0.25">
      <c r="A1135" s="2">
        <f t="shared" si="51"/>
        <v>7</v>
      </c>
      <c r="B1135" s="2">
        <f t="shared" si="52"/>
        <v>4</v>
      </c>
      <c r="C1135" s="2">
        <f t="shared" si="53"/>
        <v>2014</v>
      </c>
      <c r="D1135" s="5">
        <v>41736</v>
      </c>
      <c r="E1135" s="34">
        <v>454.65649999999999</v>
      </c>
      <c r="F1135" s="2">
        <v>49.62</v>
      </c>
      <c r="G1135" s="2">
        <v>0.21</v>
      </c>
      <c r="H1135" s="2">
        <v>2187.85</v>
      </c>
      <c r="I1135" s="2">
        <v>231.3</v>
      </c>
      <c r="J1135" s="2">
        <v>916.35270000000003</v>
      </c>
      <c r="K1135" s="2">
        <v>9009.5</v>
      </c>
      <c r="L1135" s="2">
        <v>16334.97</v>
      </c>
    </row>
    <row r="1136" spans="1:13" x14ac:dyDescent="0.25">
      <c r="A1136" s="2">
        <f t="shared" si="51"/>
        <v>8</v>
      </c>
      <c r="B1136" s="2">
        <f t="shared" si="52"/>
        <v>4</v>
      </c>
      <c r="C1136" s="2">
        <f t="shared" si="53"/>
        <v>2014</v>
      </c>
      <c r="D1136" s="5">
        <v>41737</v>
      </c>
      <c r="E1136" s="34">
        <v>456.18329999999997</v>
      </c>
      <c r="F1136" s="2">
        <v>49.78</v>
      </c>
      <c r="G1136" s="2">
        <v>0.16</v>
      </c>
      <c r="H1136" s="2">
        <v>1829.16</v>
      </c>
      <c r="I1136" s="2">
        <v>377.07</v>
      </c>
      <c r="J1136" s="2">
        <v>916.40750000000003</v>
      </c>
      <c r="K1136" s="2">
        <v>9010.08</v>
      </c>
      <c r="L1136" s="2">
        <v>16336.1</v>
      </c>
    </row>
    <row r="1137" spans="1:12" x14ac:dyDescent="0.25">
      <c r="A1137" s="2">
        <f t="shared" si="51"/>
        <v>9</v>
      </c>
      <c r="B1137" s="2">
        <f t="shared" si="52"/>
        <v>4</v>
      </c>
      <c r="C1137" s="2">
        <f t="shared" si="53"/>
        <v>2014</v>
      </c>
      <c r="D1137" s="5">
        <v>41738</v>
      </c>
      <c r="E1137" s="34">
        <v>457.40870000000001</v>
      </c>
      <c r="F1137" s="2">
        <v>49.91</v>
      </c>
      <c r="G1137" s="2">
        <v>0.14000000000000001</v>
      </c>
      <c r="H1137" s="2">
        <v>1687.11</v>
      </c>
      <c r="I1137" s="2">
        <v>438.82</v>
      </c>
      <c r="J1137" s="2">
        <v>916.43359999999996</v>
      </c>
      <c r="K1137" s="2">
        <v>9010.35</v>
      </c>
      <c r="L1137" s="2">
        <v>16336.65</v>
      </c>
    </row>
    <row r="1138" spans="1:12" x14ac:dyDescent="0.25">
      <c r="A1138" s="2">
        <f t="shared" si="51"/>
        <v>10</v>
      </c>
      <c r="B1138" s="2">
        <f t="shared" si="52"/>
        <v>4</v>
      </c>
      <c r="C1138" s="2">
        <f t="shared" si="53"/>
        <v>2014</v>
      </c>
      <c r="D1138" s="5">
        <v>41739</v>
      </c>
      <c r="E1138" s="34">
        <v>458.45229999999998</v>
      </c>
      <c r="F1138" s="2">
        <v>50.03</v>
      </c>
      <c r="G1138" s="2">
        <v>0.12</v>
      </c>
      <c r="H1138" s="2">
        <v>1605.65</v>
      </c>
      <c r="I1138" s="2">
        <v>520.30999999999995</v>
      </c>
      <c r="J1138" s="2">
        <v>916.43709999999999</v>
      </c>
      <c r="K1138" s="2">
        <v>9010.39</v>
      </c>
      <c r="L1138" s="2">
        <v>16336.72</v>
      </c>
    </row>
    <row r="1139" spans="1:12" x14ac:dyDescent="0.25">
      <c r="A1139" s="2">
        <f t="shared" si="51"/>
        <v>11</v>
      </c>
      <c r="B1139" s="2">
        <f t="shared" si="52"/>
        <v>4</v>
      </c>
      <c r="C1139" s="2">
        <f t="shared" si="53"/>
        <v>2014</v>
      </c>
      <c r="D1139" s="5">
        <v>41740</v>
      </c>
      <c r="E1139" s="34">
        <v>459.58330000000001</v>
      </c>
      <c r="F1139" s="2">
        <v>50.15</v>
      </c>
      <c r="G1139" s="2">
        <v>0.13</v>
      </c>
      <c r="H1139" s="2">
        <v>1674.94</v>
      </c>
      <c r="I1139" s="2">
        <v>497.72</v>
      </c>
      <c r="J1139" s="2">
        <v>916.38599999999997</v>
      </c>
      <c r="K1139" s="2">
        <v>9009.8799999999992</v>
      </c>
      <c r="L1139" s="2">
        <v>16335.66</v>
      </c>
    </row>
    <row r="1140" spans="1:12" x14ac:dyDescent="0.25">
      <c r="A1140" s="2">
        <f t="shared" si="51"/>
        <v>12</v>
      </c>
      <c r="B1140" s="2">
        <f t="shared" si="52"/>
        <v>4</v>
      </c>
      <c r="C1140" s="2">
        <f t="shared" si="53"/>
        <v>2014</v>
      </c>
      <c r="D1140" s="5">
        <v>41741</v>
      </c>
      <c r="E1140" s="34">
        <v>461.51589999999999</v>
      </c>
      <c r="F1140" s="2">
        <v>50.37</v>
      </c>
      <c r="G1140" s="2">
        <v>0.22</v>
      </c>
      <c r="H1140" s="2">
        <v>2228.4499999999998</v>
      </c>
      <c r="I1140" s="2">
        <v>225.97</v>
      </c>
      <c r="J1140" s="2">
        <v>916.32339999999999</v>
      </c>
      <c r="K1140" s="2">
        <v>9009.26</v>
      </c>
      <c r="L1140" s="2">
        <v>16334.36</v>
      </c>
    </row>
    <row r="1141" spans="1:12" x14ac:dyDescent="0.25">
      <c r="A1141" s="2">
        <f t="shared" si="51"/>
        <v>13</v>
      </c>
      <c r="B1141" s="2">
        <f t="shared" si="52"/>
        <v>4</v>
      </c>
      <c r="C1141" s="2">
        <f t="shared" si="53"/>
        <v>2014</v>
      </c>
      <c r="D1141" s="5">
        <v>41742</v>
      </c>
      <c r="E1141" s="34">
        <v>463.58760000000001</v>
      </c>
      <c r="F1141" s="2">
        <v>50.59</v>
      </c>
      <c r="G1141" s="2">
        <v>0.23</v>
      </c>
      <c r="H1141" s="2">
        <v>2294.81</v>
      </c>
      <c r="I1141" s="2">
        <v>216.8</v>
      </c>
      <c r="J1141" s="2">
        <v>916.33579999999995</v>
      </c>
      <c r="K1141" s="2">
        <v>9009.4</v>
      </c>
      <c r="L1141" s="2">
        <v>16334.61</v>
      </c>
    </row>
    <row r="1142" spans="1:12" x14ac:dyDescent="0.25">
      <c r="A1142" s="2">
        <f t="shared" si="51"/>
        <v>14</v>
      </c>
      <c r="B1142" s="2">
        <f t="shared" si="52"/>
        <v>4</v>
      </c>
      <c r="C1142" s="2">
        <f t="shared" si="53"/>
        <v>2014</v>
      </c>
      <c r="D1142" s="5">
        <v>41743</v>
      </c>
      <c r="E1142" s="34">
        <v>465.11610000000002</v>
      </c>
      <c r="F1142" s="2">
        <v>50.76</v>
      </c>
      <c r="G1142" s="2">
        <v>0.16</v>
      </c>
      <c r="H1142" s="2">
        <v>1792.69</v>
      </c>
      <c r="I1142" s="2">
        <v>299.77</v>
      </c>
      <c r="J1142" s="2">
        <v>916.33190000000002</v>
      </c>
      <c r="K1142" s="2">
        <v>9056.36</v>
      </c>
      <c r="L1142" s="2">
        <v>16334.53</v>
      </c>
    </row>
    <row r="1143" spans="1:12" x14ac:dyDescent="0.25">
      <c r="A1143" s="2">
        <f t="shared" si="51"/>
        <v>15</v>
      </c>
      <c r="B1143" s="2">
        <f t="shared" si="52"/>
        <v>4</v>
      </c>
      <c r="C1143" s="2">
        <f t="shared" si="53"/>
        <v>2014</v>
      </c>
      <c r="D1143" s="5">
        <v>41744</v>
      </c>
      <c r="E1143" s="34">
        <v>465.88010000000003</v>
      </c>
      <c r="F1143" s="2">
        <v>50.84</v>
      </c>
      <c r="G1143" s="2">
        <v>7.0000000000000007E-2</v>
      </c>
      <c r="H1143" s="2">
        <v>1246.44</v>
      </c>
      <c r="I1143" s="2">
        <v>574.61</v>
      </c>
      <c r="J1143" s="2">
        <v>916.37180000000001</v>
      </c>
      <c r="K1143" s="2">
        <v>9056.77</v>
      </c>
      <c r="L1143" s="2">
        <v>16335.36</v>
      </c>
    </row>
    <row r="1144" spans="1:12" x14ac:dyDescent="0.25">
      <c r="A1144" s="2">
        <f t="shared" si="51"/>
        <v>16</v>
      </c>
      <c r="B1144" s="2">
        <f t="shared" si="52"/>
        <v>4</v>
      </c>
      <c r="C1144" s="2">
        <f t="shared" si="53"/>
        <v>2014</v>
      </c>
      <c r="D1144" s="5">
        <v>41745</v>
      </c>
      <c r="E1144" s="34">
        <v>466.83530000000002</v>
      </c>
      <c r="F1144" s="2">
        <v>50.94</v>
      </c>
      <c r="G1144" s="2">
        <v>0.1</v>
      </c>
      <c r="H1144" s="2">
        <v>1467.49</v>
      </c>
      <c r="I1144" s="2">
        <v>564.5</v>
      </c>
      <c r="J1144" s="2">
        <v>916.41179999999997</v>
      </c>
      <c r="K1144" s="2">
        <v>9057.18</v>
      </c>
      <c r="L1144" s="2">
        <v>16336.19</v>
      </c>
    </row>
    <row r="1145" spans="1:12" x14ac:dyDescent="0.25">
      <c r="A1145" s="2">
        <f t="shared" si="51"/>
        <v>17</v>
      </c>
      <c r="B1145" s="2">
        <f t="shared" si="52"/>
        <v>4</v>
      </c>
      <c r="C1145" s="2">
        <f t="shared" si="53"/>
        <v>2014</v>
      </c>
      <c r="D1145" s="5">
        <v>41746</v>
      </c>
      <c r="E1145" s="34">
        <v>468.10980000000001</v>
      </c>
      <c r="F1145" s="2">
        <v>51.08</v>
      </c>
      <c r="G1145" s="2">
        <v>0.15</v>
      </c>
      <c r="H1145" s="2">
        <v>1852.93</v>
      </c>
      <c r="I1145" s="2">
        <v>479.85</v>
      </c>
      <c r="J1145" s="2">
        <v>916.33780000000002</v>
      </c>
      <c r="K1145" s="2">
        <v>9056.44</v>
      </c>
      <c r="L1145" s="2">
        <v>16334.66</v>
      </c>
    </row>
    <row r="1146" spans="1:12" x14ac:dyDescent="0.25">
      <c r="A1146" s="2">
        <f t="shared" si="51"/>
        <v>18</v>
      </c>
      <c r="B1146" s="2">
        <f t="shared" si="52"/>
        <v>4</v>
      </c>
      <c r="C1146" s="2">
        <f t="shared" si="53"/>
        <v>2014</v>
      </c>
      <c r="D1146" s="5">
        <v>41747</v>
      </c>
      <c r="E1146" s="34">
        <v>469.79329999999999</v>
      </c>
      <c r="F1146" s="2">
        <v>51.27</v>
      </c>
      <c r="G1146" s="2">
        <v>0.18</v>
      </c>
      <c r="H1146" s="2">
        <v>1962.02</v>
      </c>
      <c r="I1146" s="2">
        <v>269.75</v>
      </c>
      <c r="J1146" s="2">
        <v>916.27620000000002</v>
      </c>
      <c r="K1146" s="2">
        <v>9055.82</v>
      </c>
      <c r="L1146" s="2">
        <v>16333.38</v>
      </c>
    </row>
    <row r="1147" spans="1:12" x14ac:dyDescent="0.25">
      <c r="A1147" s="2">
        <f t="shared" si="51"/>
        <v>19</v>
      </c>
      <c r="B1147" s="2">
        <f t="shared" si="52"/>
        <v>4</v>
      </c>
      <c r="C1147" s="2">
        <f t="shared" si="53"/>
        <v>2014</v>
      </c>
      <c r="D1147" s="5">
        <v>41748</v>
      </c>
      <c r="E1147" s="34">
        <v>472.07409999999999</v>
      </c>
      <c r="F1147" s="2">
        <v>51.52</v>
      </c>
      <c r="G1147" s="2">
        <v>0.25</v>
      </c>
      <c r="H1147" s="2">
        <v>2401.79</v>
      </c>
      <c r="I1147" s="2">
        <v>138.04</v>
      </c>
      <c r="J1147" s="2">
        <v>916.28120000000001</v>
      </c>
      <c r="K1147" s="2">
        <v>9055.89</v>
      </c>
      <c r="L1147" s="2">
        <v>16333.48</v>
      </c>
    </row>
    <row r="1148" spans="1:12" x14ac:dyDescent="0.25">
      <c r="A1148" s="2">
        <f t="shared" si="51"/>
        <v>20</v>
      </c>
      <c r="B1148" s="2">
        <f t="shared" si="52"/>
        <v>4</v>
      </c>
      <c r="C1148" s="2">
        <f t="shared" si="53"/>
        <v>2014</v>
      </c>
      <c r="D1148" s="5">
        <v>41749</v>
      </c>
      <c r="E1148" s="34">
        <v>474.98450000000003</v>
      </c>
      <c r="F1148" s="2">
        <v>51.84</v>
      </c>
      <c r="G1148" s="2">
        <v>0.31</v>
      </c>
      <c r="H1148" s="2">
        <v>2970.96</v>
      </c>
      <c r="I1148" s="2">
        <v>98.22</v>
      </c>
      <c r="J1148" s="2">
        <v>916.30420000000004</v>
      </c>
      <c r="K1148" s="2">
        <v>9056.17</v>
      </c>
      <c r="L1148" s="2">
        <v>16333.96</v>
      </c>
    </row>
    <row r="1149" spans="1:12" x14ac:dyDescent="0.25">
      <c r="A1149" s="2">
        <f t="shared" si="51"/>
        <v>21</v>
      </c>
      <c r="B1149" s="2">
        <f t="shared" si="52"/>
        <v>4</v>
      </c>
      <c r="C1149" s="2">
        <f t="shared" si="53"/>
        <v>2014</v>
      </c>
      <c r="D1149" s="5">
        <v>41750</v>
      </c>
      <c r="E1149" s="34">
        <v>478.01589999999999</v>
      </c>
      <c r="F1149" s="2">
        <v>52.16</v>
      </c>
      <c r="G1149" s="2">
        <v>0.32</v>
      </c>
      <c r="H1149" s="2">
        <v>3046.86</v>
      </c>
      <c r="I1149" s="2">
        <v>77.31</v>
      </c>
      <c r="J1149" s="2">
        <v>916.36210000000005</v>
      </c>
      <c r="K1149" s="2">
        <v>9056.82</v>
      </c>
      <c r="L1149" s="2">
        <v>16335.16</v>
      </c>
    </row>
    <row r="1150" spans="1:12" x14ac:dyDescent="0.25">
      <c r="A1150" s="2">
        <f t="shared" si="51"/>
        <v>22</v>
      </c>
      <c r="B1150" s="2">
        <f t="shared" si="52"/>
        <v>4</v>
      </c>
      <c r="C1150" s="2">
        <f t="shared" si="53"/>
        <v>2014</v>
      </c>
      <c r="D1150" s="5">
        <v>41751</v>
      </c>
      <c r="E1150" s="34">
        <v>479.95519999999999</v>
      </c>
      <c r="F1150" s="2">
        <v>52.38</v>
      </c>
      <c r="G1150" s="2">
        <v>0.21</v>
      </c>
      <c r="H1150" s="2">
        <v>2177.0100000000002</v>
      </c>
      <c r="I1150" s="2">
        <v>228.18</v>
      </c>
      <c r="J1150" s="2">
        <v>916.29430000000002</v>
      </c>
      <c r="K1150" s="2">
        <v>9056.16</v>
      </c>
      <c r="L1150" s="2">
        <v>16333.75</v>
      </c>
    </row>
    <row r="1151" spans="1:12" x14ac:dyDescent="0.25">
      <c r="A1151" s="2">
        <f t="shared" si="51"/>
        <v>23</v>
      </c>
      <c r="B1151" s="2">
        <f t="shared" si="52"/>
        <v>4</v>
      </c>
      <c r="C1151" s="2">
        <f t="shared" si="53"/>
        <v>2014</v>
      </c>
      <c r="D1151" s="5">
        <v>41752</v>
      </c>
      <c r="E1151" s="34">
        <v>482.27879999999999</v>
      </c>
      <c r="F1151" s="2">
        <v>52.63</v>
      </c>
      <c r="G1151" s="2">
        <v>0.25</v>
      </c>
      <c r="H1151" s="2">
        <v>2487.73</v>
      </c>
      <c r="I1151" s="2">
        <v>182.89</v>
      </c>
      <c r="J1151" s="2">
        <v>916.28930000000003</v>
      </c>
      <c r="K1151" s="2">
        <v>9056.1299999999992</v>
      </c>
      <c r="L1151" s="2">
        <v>16333.65</v>
      </c>
    </row>
    <row r="1152" spans="1:12" x14ac:dyDescent="0.25">
      <c r="A1152" s="2">
        <f t="shared" si="51"/>
        <v>24</v>
      </c>
      <c r="B1152" s="2">
        <f t="shared" si="52"/>
        <v>4</v>
      </c>
      <c r="C1152" s="2">
        <f t="shared" si="53"/>
        <v>2014</v>
      </c>
      <c r="D1152" s="5">
        <v>41753</v>
      </c>
      <c r="E1152" s="34">
        <v>484.33449999999999</v>
      </c>
      <c r="F1152" s="2">
        <v>52.86</v>
      </c>
      <c r="G1152" s="2">
        <v>0.22</v>
      </c>
      <c r="H1152" s="2">
        <v>2315.81</v>
      </c>
      <c r="I1152" s="2">
        <v>259.19</v>
      </c>
      <c r="J1152" s="2">
        <v>916.28909999999996</v>
      </c>
      <c r="K1152" s="2">
        <v>9056.15</v>
      </c>
      <c r="L1152" s="2">
        <v>16333.64</v>
      </c>
    </row>
    <row r="1153" spans="1:12" x14ac:dyDescent="0.25">
      <c r="A1153" s="2">
        <f t="shared" si="51"/>
        <v>25</v>
      </c>
      <c r="B1153" s="2">
        <f t="shared" si="52"/>
        <v>4</v>
      </c>
      <c r="C1153" s="2">
        <f t="shared" si="53"/>
        <v>2014</v>
      </c>
      <c r="D1153" s="5">
        <v>41754</v>
      </c>
      <c r="E1153" s="34">
        <v>487.19900000000001</v>
      </c>
      <c r="F1153" s="2">
        <v>53.17</v>
      </c>
      <c r="G1153" s="2">
        <v>0.27</v>
      </c>
      <c r="H1153" s="2">
        <v>2735.84</v>
      </c>
      <c r="I1153" s="2">
        <v>249.87</v>
      </c>
      <c r="J1153" s="2">
        <v>916.33579999999995</v>
      </c>
      <c r="K1153" s="2">
        <v>9049.18</v>
      </c>
      <c r="L1153" s="2">
        <v>16334.61</v>
      </c>
    </row>
    <row r="1154" spans="1:12" x14ac:dyDescent="0.25">
      <c r="A1154" s="2">
        <f t="shared" ref="A1154:A1217" si="54">+DAY(D1154)</f>
        <v>26</v>
      </c>
      <c r="B1154" s="2">
        <f t="shared" ref="B1154:B1217" si="55">+MONTH(D1154)</f>
        <v>4</v>
      </c>
      <c r="C1154" s="2">
        <f t="shared" ref="C1154:C1217" si="56">+YEAR(D1154)</f>
        <v>2014</v>
      </c>
      <c r="D1154" s="5">
        <v>41755</v>
      </c>
      <c r="E1154" s="34">
        <v>489.55930000000001</v>
      </c>
      <c r="F1154" s="2">
        <v>53.42</v>
      </c>
      <c r="G1154" s="2">
        <v>0.28999999999999998</v>
      </c>
      <c r="H1154" s="2">
        <v>2814.54</v>
      </c>
      <c r="I1154" s="2">
        <v>180.54</v>
      </c>
      <c r="J1154" s="2">
        <v>916.4316</v>
      </c>
      <c r="K1154" s="2">
        <v>9050.19</v>
      </c>
      <c r="L1154" s="2">
        <v>16336.61</v>
      </c>
    </row>
    <row r="1155" spans="1:12" x14ac:dyDescent="0.25">
      <c r="A1155" s="2">
        <f t="shared" si="54"/>
        <v>27</v>
      </c>
      <c r="B1155" s="2">
        <f t="shared" si="55"/>
        <v>4</v>
      </c>
      <c r="C1155" s="2">
        <f t="shared" si="56"/>
        <v>2014</v>
      </c>
      <c r="D1155" s="5">
        <v>41756</v>
      </c>
      <c r="E1155" s="34">
        <v>491.94150000000002</v>
      </c>
      <c r="F1155" s="2">
        <v>53.68</v>
      </c>
      <c r="G1155" s="2">
        <v>0.26</v>
      </c>
      <c r="H1155" s="2">
        <v>2678.93</v>
      </c>
      <c r="I1155" s="2">
        <v>293.93</v>
      </c>
      <c r="J1155" s="2">
        <v>916.39160000000004</v>
      </c>
      <c r="K1155" s="2">
        <v>9028.77</v>
      </c>
      <c r="L1155" s="2">
        <v>16335.77</v>
      </c>
    </row>
    <row r="1156" spans="1:12" x14ac:dyDescent="0.25">
      <c r="A1156" s="2">
        <f t="shared" si="54"/>
        <v>28</v>
      </c>
      <c r="B1156" s="2">
        <f t="shared" si="55"/>
        <v>4</v>
      </c>
      <c r="C1156" s="2">
        <f t="shared" si="56"/>
        <v>2014</v>
      </c>
      <c r="D1156" s="5">
        <v>41757</v>
      </c>
      <c r="E1156" s="34">
        <v>493.11950000000002</v>
      </c>
      <c r="F1156" s="2">
        <v>53.81</v>
      </c>
      <c r="G1156" s="2">
        <v>0.13</v>
      </c>
      <c r="H1156" s="2">
        <v>1568.36</v>
      </c>
      <c r="I1156" s="2">
        <v>376.42</v>
      </c>
      <c r="J1156" s="2">
        <v>916.34439999999995</v>
      </c>
      <c r="K1156" s="2">
        <v>8854.35</v>
      </c>
      <c r="L1156" s="2">
        <v>16334.79</v>
      </c>
    </row>
    <row r="1157" spans="1:12" x14ac:dyDescent="0.25">
      <c r="A1157" s="2">
        <f t="shared" si="54"/>
        <v>29</v>
      </c>
      <c r="B1157" s="2">
        <f t="shared" si="55"/>
        <v>4</v>
      </c>
      <c r="C1157" s="2">
        <f t="shared" si="56"/>
        <v>2014</v>
      </c>
      <c r="D1157" s="5">
        <v>41758</v>
      </c>
      <c r="E1157" s="34">
        <v>494.85649999999998</v>
      </c>
      <c r="F1157" s="2">
        <v>54</v>
      </c>
      <c r="G1157" s="2">
        <v>0.19</v>
      </c>
      <c r="H1157" s="2">
        <v>2031.17</v>
      </c>
      <c r="I1157" s="2">
        <v>305.04000000000002</v>
      </c>
      <c r="J1157" s="2">
        <v>916.34029999999996</v>
      </c>
      <c r="K1157" s="2">
        <v>8854.33</v>
      </c>
      <c r="L1157" s="2">
        <v>16334.71</v>
      </c>
    </row>
    <row r="1158" spans="1:12" x14ac:dyDescent="0.25">
      <c r="A1158" s="2">
        <f t="shared" si="54"/>
        <v>30</v>
      </c>
      <c r="B1158" s="2">
        <f t="shared" si="55"/>
        <v>4</v>
      </c>
      <c r="C1158" s="2">
        <f t="shared" si="56"/>
        <v>2014</v>
      </c>
      <c r="D1158" s="5">
        <v>41759</v>
      </c>
      <c r="E1158" s="34">
        <v>497.11369999999999</v>
      </c>
      <c r="F1158" s="2">
        <v>54.26</v>
      </c>
      <c r="G1158" s="2">
        <v>0.21</v>
      </c>
      <c r="H1158" s="2">
        <v>2085.0100000000002</v>
      </c>
      <c r="I1158" s="2">
        <v>150.65</v>
      </c>
      <c r="J1158" s="2">
        <v>916.2491</v>
      </c>
      <c r="K1158" s="2">
        <v>9008.93</v>
      </c>
      <c r="L1158" s="2">
        <v>16332.81</v>
      </c>
    </row>
    <row r="1159" spans="1:12" x14ac:dyDescent="0.25">
      <c r="A1159" s="2">
        <f t="shared" si="54"/>
        <v>1</v>
      </c>
      <c r="B1159" s="2">
        <f t="shared" si="55"/>
        <v>5</v>
      </c>
      <c r="C1159" s="2">
        <f t="shared" si="56"/>
        <v>2014</v>
      </c>
      <c r="D1159" s="5">
        <v>41760</v>
      </c>
      <c r="E1159" s="34">
        <v>499.42</v>
      </c>
      <c r="F1159" s="2">
        <v>54.52</v>
      </c>
      <c r="G1159" s="2">
        <v>0.33</v>
      </c>
      <c r="H1159" s="2">
        <v>3196.64</v>
      </c>
      <c r="I1159" s="2">
        <v>176.66</v>
      </c>
      <c r="J1159" s="2">
        <v>916.08010000000002</v>
      </c>
      <c r="K1159" s="2">
        <v>8960.84</v>
      </c>
      <c r="L1159" s="2">
        <v>16320.2</v>
      </c>
    </row>
    <row r="1160" spans="1:12" x14ac:dyDescent="0.25">
      <c r="A1160" s="2">
        <f t="shared" si="54"/>
        <v>2</v>
      </c>
      <c r="B1160" s="2">
        <f t="shared" si="55"/>
        <v>5</v>
      </c>
      <c r="C1160" s="2">
        <f t="shared" si="56"/>
        <v>2014</v>
      </c>
      <c r="D1160" s="5">
        <v>41761</v>
      </c>
      <c r="E1160" s="34">
        <v>502.84230000000002</v>
      </c>
      <c r="F1160" s="2">
        <v>54.89</v>
      </c>
      <c r="G1160" s="2">
        <v>0.28999999999999998</v>
      </c>
      <c r="H1160" s="2">
        <v>2773.68</v>
      </c>
      <c r="I1160" s="2">
        <v>122.63</v>
      </c>
      <c r="J1160" s="2">
        <v>916.04480000000001</v>
      </c>
      <c r="K1160" s="2">
        <v>8960.5</v>
      </c>
      <c r="L1160" s="2">
        <v>16319.47</v>
      </c>
    </row>
    <row r="1161" spans="1:12" x14ac:dyDescent="0.25">
      <c r="A1161" s="2">
        <f t="shared" si="54"/>
        <v>3</v>
      </c>
      <c r="B1161" s="2">
        <f t="shared" si="55"/>
        <v>5</v>
      </c>
      <c r="C1161" s="2">
        <f t="shared" si="56"/>
        <v>2014</v>
      </c>
      <c r="D1161" s="5">
        <v>41762</v>
      </c>
      <c r="E1161" s="34">
        <v>505.6463</v>
      </c>
      <c r="F1161" s="2">
        <v>55.2</v>
      </c>
      <c r="G1161" s="2">
        <v>0.3</v>
      </c>
      <c r="H1161" s="2">
        <v>2851.02</v>
      </c>
      <c r="I1161" s="2">
        <v>82.45</v>
      </c>
      <c r="J1161" s="2">
        <v>916.07539999999995</v>
      </c>
      <c r="K1161" s="2">
        <v>8913.84</v>
      </c>
      <c r="L1161" s="2">
        <v>16320.1</v>
      </c>
    </row>
    <row r="1162" spans="1:12" x14ac:dyDescent="0.25">
      <c r="A1162" s="2">
        <f t="shared" si="54"/>
        <v>4</v>
      </c>
      <c r="B1162" s="2">
        <f t="shared" si="55"/>
        <v>5</v>
      </c>
      <c r="C1162" s="2">
        <f t="shared" si="56"/>
        <v>2014</v>
      </c>
      <c r="D1162" s="5">
        <v>41763</v>
      </c>
      <c r="E1162" s="34">
        <v>508.334</v>
      </c>
      <c r="F1162" s="2">
        <v>55.49</v>
      </c>
      <c r="G1162" s="2">
        <v>0.3</v>
      </c>
      <c r="H1162" s="2">
        <v>2795.73</v>
      </c>
      <c r="I1162" s="2">
        <v>90.65</v>
      </c>
      <c r="J1162" s="2">
        <v>916.03949999999998</v>
      </c>
      <c r="K1162" s="2">
        <v>8913.5</v>
      </c>
      <c r="L1162" s="2">
        <v>16319.36</v>
      </c>
    </row>
    <row r="1163" spans="1:12" x14ac:dyDescent="0.25">
      <c r="A1163" s="2">
        <f t="shared" si="54"/>
        <v>5</v>
      </c>
      <c r="B1163" s="2">
        <f t="shared" si="55"/>
        <v>5</v>
      </c>
      <c r="C1163" s="2">
        <f t="shared" si="56"/>
        <v>2014</v>
      </c>
      <c r="D1163" s="5">
        <v>41764</v>
      </c>
      <c r="E1163" s="34">
        <v>510.76260000000002</v>
      </c>
      <c r="F1163" s="2">
        <v>55.76</v>
      </c>
      <c r="G1163" s="2">
        <v>0.26</v>
      </c>
      <c r="H1163" s="2">
        <v>2515.87</v>
      </c>
      <c r="I1163" s="2">
        <v>106.22</v>
      </c>
      <c r="J1163" s="2">
        <v>916.04349999999999</v>
      </c>
      <c r="K1163" s="2">
        <v>8960.5499999999993</v>
      </c>
      <c r="L1163" s="2">
        <v>16319.44</v>
      </c>
    </row>
    <row r="1164" spans="1:12" x14ac:dyDescent="0.25">
      <c r="A1164" s="2">
        <f t="shared" si="54"/>
        <v>6</v>
      </c>
      <c r="B1164" s="2">
        <f t="shared" si="55"/>
        <v>5</v>
      </c>
      <c r="C1164" s="2">
        <f t="shared" si="56"/>
        <v>2014</v>
      </c>
      <c r="D1164" s="5">
        <v>41765</v>
      </c>
      <c r="E1164" s="34">
        <v>513.36120000000005</v>
      </c>
      <c r="F1164" s="2">
        <v>56.04</v>
      </c>
      <c r="G1164" s="2">
        <v>0.28000000000000003</v>
      </c>
      <c r="H1164" s="2">
        <v>2659.21</v>
      </c>
      <c r="I1164" s="2">
        <v>115.6</v>
      </c>
      <c r="J1164" s="2">
        <v>916.07180000000005</v>
      </c>
      <c r="K1164" s="2">
        <v>8960.84</v>
      </c>
      <c r="L1164" s="2">
        <v>16320.03</v>
      </c>
    </row>
    <row r="1165" spans="1:12" x14ac:dyDescent="0.25">
      <c r="A1165" s="2">
        <f t="shared" si="54"/>
        <v>7</v>
      </c>
      <c r="B1165" s="2">
        <f t="shared" si="55"/>
        <v>5</v>
      </c>
      <c r="C1165" s="2">
        <f t="shared" si="56"/>
        <v>2014</v>
      </c>
      <c r="D1165" s="5">
        <v>41766</v>
      </c>
      <c r="E1165" s="34">
        <v>515.91139999999996</v>
      </c>
      <c r="F1165" s="2">
        <v>56.32</v>
      </c>
      <c r="G1165" s="2">
        <v>0.28000000000000003</v>
      </c>
      <c r="H1165" s="2">
        <v>2763.03</v>
      </c>
      <c r="I1165" s="2">
        <v>236.27</v>
      </c>
      <c r="J1165" s="2">
        <v>916.07579999999996</v>
      </c>
      <c r="K1165" s="2">
        <v>8960.8799999999992</v>
      </c>
      <c r="L1165" s="2">
        <v>16320.11</v>
      </c>
    </row>
    <row r="1166" spans="1:12" x14ac:dyDescent="0.25">
      <c r="A1166" s="2">
        <f t="shared" si="54"/>
        <v>8</v>
      </c>
      <c r="B1166" s="2">
        <f t="shared" si="55"/>
        <v>5</v>
      </c>
      <c r="C1166" s="2">
        <f t="shared" si="56"/>
        <v>2014</v>
      </c>
      <c r="D1166" s="5">
        <v>41767</v>
      </c>
      <c r="E1166" s="34">
        <v>518.46029999999996</v>
      </c>
      <c r="F1166" s="2">
        <v>56.59</v>
      </c>
      <c r="G1166" s="2">
        <v>0.28000000000000003</v>
      </c>
      <c r="H1166" s="2">
        <v>2794.7</v>
      </c>
      <c r="I1166" s="2">
        <v>260.95</v>
      </c>
      <c r="J1166" s="2">
        <v>916.11210000000005</v>
      </c>
      <c r="K1166" s="2">
        <v>8961.2099999999991</v>
      </c>
      <c r="L1166" s="2">
        <v>16320.68</v>
      </c>
    </row>
    <row r="1167" spans="1:12" x14ac:dyDescent="0.25">
      <c r="A1167" s="2">
        <f t="shared" si="54"/>
        <v>9</v>
      </c>
      <c r="B1167" s="2">
        <f t="shared" si="55"/>
        <v>5</v>
      </c>
      <c r="C1167" s="2">
        <f t="shared" si="56"/>
        <v>2014</v>
      </c>
      <c r="D1167" s="5">
        <v>41768</v>
      </c>
      <c r="E1167" s="34">
        <v>521.31240000000003</v>
      </c>
      <c r="F1167" s="2">
        <v>56.9</v>
      </c>
      <c r="G1167" s="2">
        <v>0.31</v>
      </c>
      <c r="H1167" s="2">
        <v>3025.35</v>
      </c>
      <c r="I1167" s="2">
        <v>183.44</v>
      </c>
      <c r="J1167" s="2">
        <v>916.14319999999998</v>
      </c>
      <c r="K1167" s="2">
        <v>8961.5300000000007</v>
      </c>
      <c r="L1167" s="2">
        <v>16321.33</v>
      </c>
    </row>
    <row r="1168" spans="1:12" x14ac:dyDescent="0.25">
      <c r="A1168" s="2">
        <f t="shared" si="54"/>
        <v>10</v>
      </c>
      <c r="B1168" s="2">
        <f t="shared" si="55"/>
        <v>5</v>
      </c>
      <c r="C1168" s="2">
        <f t="shared" si="56"/>
        <v>2014</v>
      </c>
      <c r="D1168" s="5">
        <v>41769</v>
      </c>
      <c r="E1168" s="34">
        <v>524.35389999999995</v>
      </c>
      <c r="F1168" s="2">
        <v>57.23</v>
      </c>
      <c r="G1168" s="2">
        <v>0.33</v>
      </c>
      <c r="H1168" s="2">
        <v>3128.78</v>
      </c>
      <c r="I1168" s="2">
        <v>124.95</v>
      </c>
      <c r="J1168" s="2">
        <v>916.1825</v>
      </c>
      <c r="K1168" s="2">
        <v>8961.93</v>
      </c>
      <c r="L1168" s="2">
        <v>16322.15</v>
      </c>
    </row>
    <row r="1169" spans="1:12" x14ac:dyDescent="0.25">
      <c r="A1169" s="2">
        <f t="shared" si="54"/>
        <v>11</v>
      </c>
      <c r="B1169" s="2">
        <f t="shared" si="55"/>
        <v>5</v>
      </c>
      <c r="C1169" s="2">
        <f t="shared" si="56"/>
        <v>2014</v>
      </c>
      <c r="D1169" s="5">
        <v>41770</v>
      </c>
      <c r="E1169" s="34">
        <v>527.31700000000001</v>
      </c>
      <c r="F1169" s="2">
        <v>57.56</v>
      </c>
      <c r="G1169" s="2">
        <v>0.32</v>
      </c>
      <c r="H1169" s="2">
        <v>3048.56</v>
      </c>
      <c r="I1169" s="2">
        <v>86.66</v>
      </c>
      <c r="J1169" s="2">
        <v>916.15309999999999</v>
      </c>
      <c r="K1169" s="2">
        <v>8961.6299999999992</v>
      </c>
      <c r="L1169" s="2">
        <v>16321.53</v>
      </c>
    </row>
    <row r="1170" spans="1:12" x14ac:dyDescent="0.25">
      <c r="A1170" s="2">
        <f t="shared" si="54"/>
        <v>12</v>
      </c>
      <c r="B1170" s="2">
        <f t="shared" si="55"/>
        <v>5</v>
      </c>
      <c r="C1170" s="2">
        <f t="shared" si="56"/>
        <v>2014</v>
      </c>
      <c r="D1170" s="5">
        <v>41771</v>
      </c>
      <c r="E1170" s="34">
        <v>529.60429999999997</v>
      </c>
      <c r="F1170" s="2">
        <v>57.81</v>
      </c>
      <c r="G1170" s="2">
        <v>0.25</v>
      </c>
      <c r="H1170" s="2">
        <v>2383.66</v>
      </c>
      <c r="I1170" s="2">
        <v>129.99</v>
      </c>
      <c r="J1170" s="2">
        <v>916.17100000000005</v>
      </c>
      <c r="K1170" s="2">
        <v>8961.81</v>
      </c>
      <c r="L1170" s="2">
        <v>16321.91</v>
      </c>
    </row>
    <row r="1171" spans="1:12" x14ac:dyDescent="0.25">
      <c r="A1171" s="2">
        <f t="shared" si="54"/>
        <v>13</v>
      </c>
      <c r="B1171" s="2">
        <f t="shared" si="55"/>
        <v>5</v>
      </c>
      <c r="C1171" s="2">
        <f t="shared" si="56"/>
        <v>2014</v>
      </c>
      <c r="D1171" s="5">
        <v>41772</v>
      </c>
      <c r="E1171" s="34">
        <v>531.63620000000003</v>
      </c>
      <c r="F1171" s="2">
        <v>58.03</v>
      </c>
      <c r="G1171" s="2">
        <v>0.22</v>
      </c>
      <c r="H1171" s="2">
        <v>2288.08</v>
      </c>
      <c r="I1171" s="2">
        <v>251.54</v>
      </c>
      <c r="J1171" s="2">
        <v>916.17560000000003</v>
      </c>
      <c r="K1171" s="2">
        <v>8961.86</v>
      </c>
      <c r="L1171" s="2">
        <v>16322</v>
      </c>
    </row>
    <row r="1172" spans="1:12" x14ac:dyDescent="0.25">
      <c r="A1172" s="2">
        <f t="shared" si="54"/>
        <v>14</v>
      </c>
      <c r="B1172" s="2">
        <f t="shared" si="55"/>
        <v>5</v>
      </c>
      <c r="C1172" s="2">
        <f t="shared" si="56"/>
        <v>2014</v>
      </c>
      <c r="D1172" s="5">
        <v>41773</v>
      </c>
      <c r="E1172" s="34">
        <v>533.50429999999994</v>
      </c>
      <c r="F1172" s="2">
        <v>58.23</v>
      </c>
      <c r="G1172" s="2">
        <v>0.2</v>
      </c>
      <c r="H1172" s="2">
        <v>2158.09</v>
      </c>
      <c r="I1172" s="2">
        <v>313.31</v>
      </c>
      <c r="J1172" s="2">
        <v>916.17650000000003</v>
      </c>
      <c r="K1172" s="2">
        <v>8961.86</v>
      </c>
      <c r="L1172" s="2">
        <v>16322.02</v>
      </c>
    </row>
    <row r="1173" spans="1:12" x14ac:dyDescent="0.25">
      <c r="A1173" s="2">
        <f t="shared" si="54"/>
        <v>15</v>
      </c>
      <c r="B1173" s="2">
        <f t="shared" si="55"/>
        <v>5</v>
      </c>
      <c r="C1173" s="2">
        <f t="shared" si="56"/>
        <v>2014</v>
      </c>
      <c r="D1173" s="5">
        <v>41774</v>
      </c>
      <c r="E1173" s="34">
        <v>535.53039999999999</v>
      </c>
      <c r="F1173" s="2">
        <v>58.45</v>
      </c>
      <c r="G1173" s="2">
        <v>0.22</v>
      </c>
      <c r="H1173" s="2">
        <v>2312.08</v>
      </c>
      <c r="I1173" s="2">
        <v>279.57</v>
      </c>
      <c r="J1173" s="2">
        <v>916.17070000000001</v>
      </c>
      <c r="K1173" s="2">
        <v>8961.81</v>
      </c>
      <c r="L1173" s="2">
        <v>16321.9</v>
      </c>
    </row>
    <row r="1174" spans="1:12" x14ac:dyDescent="0.25">
      <c r="A1174" s="2">
        <f t="shared" si="54"/>
        <v>16</v>
      </c>
      <c r="B1174" s="2">
        <f t="shared" si="55"/>
        <v>5</v>
      </c>
      <c r="C1174" s="2">
        <f t="shared" si="56"/>
        <v>2014</v>
      </c>
      <c r="D1174" s="5">
        <v>41775</v>
      </c>
      <c r="E1174" s="34">
        <v>538.09180000000003</v>
      </c>
      <c r="F1174" s="2">
        <v>58.73</v>
      </c>
      <c r="G1174" s="2">
        <v>0.28000000000000003</v>
      </c>
      <c r="H1174" s="2">
        <v>2665.16</v>
      </c>
      <c r="I1174" s="2">
        <v>110.1</v>
      </c>
      <c r="J1174" s="2">
        <v>916.19280000000003</v>
      </c>
      <c r="K1174" s="2">
        <v>8962.0300000000007</v>
      </c>
      <c r="L1174" s="2">
        <v>16322.36</v>
      </c>
    </row>
    <row r="1175" spans="1:12" x14ac:dyDescent="0.25">
      <c r="A1175" s="2">
        <f t="shared" si="54"/>
        <v>17</v>
      </c>
      <c r="B1175" s="2">
        <f t="shared" si="55"/>
        <v>5</v>
      </c>
      <c r="C1175" s="2">
        <f t="shared" si="56"/>
        <v>2014</v>
      </c>
      <c r="D1175" s="5">
        <v>41776</v>
      </c>
      <c r="E1175" s="34">
        <v>541.03300000000002</v>
      </c>
      <c r="F1175" s="2">
        <v>59.05</v>
      </c>
      <c r="G1175" s="2">
        <v>0.32</v>
      </c>
      <c r="H1175" s="2">
        <v>3038.27</v>
      </c>
      <c r="I1175" s="2">
        <v>100.44</v>
      </c>
      <c r="J1175" s="2">
        <v>916.18640000000005</v>
      </c>
      <c r="K1175" s="2">
        <v>8961.9599999999991</v>
      </c>
      <c r="L1175" s="2">
        <v>16322.23</v>
      </c>
    </row>
    <row r="1176" spans="1:12" x14ac:dyDescent="0.25">
      <c r="A1176" s="2">
        <f t="shared" si="54"/>
        <v>18</v>
      </c>
      <c r="B1176" s="2">
        <f t="shared" si="55"/>
        <v>5</v>
      </c>
      <c r="C1176" s="2">
        <f t="shared" si="56"/>
        <v>2014</v>
      </c>
      <c r="D1176" s="5">
        <v>41777</v>
      </c>
      <c r="E1176" s="34">
        <v>544.18430000000001</v>
      </c>
      <c r="F1176" s="2">
        <v>59.4</v>
      </c>
      <c r="G1176" s="2">
        <v>0.34</v>
      </c>
      <c r="H1176" s="2">
        <v>3207.14</v>
      </c>
      <c r="I1176" s="2">
        <v>69.63</v>
      </c>
      <c r="J1176" s="2">
        <v>916.18870000000004</v>
      </c>
      <c r="K1176" s="2">
        <v>8961.99</v>
      </c>
      <c r="L1176" s="2">
        <v>16322.27</v>
      </c>
    </row>
    <row r="1177" spans="1:12" x14ac:dyDescent="0.25">
      <c r="A1177" s="2">
        <f t="shared" si="54"/>
        <v>19</v>
      </c>
      <c r="B1177" s="2">
        <f t="shared" si="55"/>
        <v>5</v>
      </c>
      <c r="C1177" s="2">
        <f t="shared" si="56"/>
        <v>2014</v>
      </c>
      <c r="D1177" s="5">
        <v>41778</v>
      </c>
      <c r="E1177" s="34">
        <v>546.74720000000002</v>
      </c>
      <c r="F1177" s="2">
        <v>59.21</v>
      </c>
      <c r="G1177" s="2">
        <v>0.28000000000000003</v>
      </c>
      <c r="H1177" s="2">
        <v>2697.61</v>
      </c>
      <c r="I1177" s="2">
        <v>151.25</v>
      </c>
      <c r="J1177" s="2">
        <v>923.40610000000004</v>
      </c>
      <c r="K1177" s="2">
        <v>8990.93</v>
      </c>
      <c r="L1177" s="2">
        <v>16374.75</v>
      </c>
    </row>
    <row r="1178" spans="1:12" x14ac:dyDescent="0.25">
      <c r="A1178" s="2">
        <f t="shared" si="54"/>
        <v>20</v>
      </c>
      <c r="B1178" s="2">
        <f t="shared" si="55"/>
        <v>5</v>
      </c>
      <c r="C1178" s="2">
        <f t="shared" si="56"/>
        <v>2014</v>
      </c>
      <c r="D1178" s="5">
        <v>41779</v>
      </c>
      <c r="E1178" s="34">
        <v>549.49540000000002</v>
      </c>
      <c r="F1178" s="2">
        <v>59.51</v>
      </c>
      <c r="G1178" s="2">
        <v>0.28999999999999998</v>
      </c>
      <c r="H1178" s="2">
        <v>2964.18</v>
      </c>
      <c r="I1178" s="2">
        <v>251.66</v>
      </c>
      <c r="J1178" s="2">
        <v>923.41869999999994</v>
      </c>
      <c r="K1178" s="2">
        <v>8991.06</v>
      </c>
      <c r="L1178" s="2">
        <v>16375.01</v>
      </c>
    </row>
    <row r="1179" spans="1:12" x14ac:dyDescent="0.25">
      <c r="A1179" s="2">
        <f t="shared" si="54"/>
        <v>21</v>
      </c>
      <c r="B1179" s="2">
        <f t="shared" si="55"/>
        <v>5</v>
      </c>
      <c r="C1179" s="2">
        <f t="shared" si="56"/>
        <v>2014</v>
      </c>
      <c r="D1179" s="5">
        <v>41780</v>
      </c>
      <c r="E1179" s="34">
        <v>552.09839999999997</v>
      </c>
      <c r="F1179" s="2">
        <v>59.79</v>
      </c>
      <c r="G1179" s="2">
        <v>0.28000000000000003</v>
      </c>
      <c r="H1179" s="2">
        <v>2807.98</v>
      </c>
      <c r="I1179" s="2">
        <v>232.55</v>
      </c>
      <c r="J1179" s="2">
        <v>923.42290000000003</v>
      </c>
      <c r="K1179" s="2">
        <v>8991.1</v>
      </c>
      <c r="L1179" s="2">
        <v>16375.1</v>
      </c>
    </row>
    <row r="1180" spans="1:12" x14ac:dyDescent="0.25">
      <c r="A1180" s="2">
        <f t="shared" si="54"/>
        <v>22</v>
      </c>
      <c r="B1180" s="2">
        <f t="shared" si="55"/>
        <v>5</v>
      </c>
      <c r="C1180" s="2">
        <f t="shared" si="56"/>
        <v>2014</v>
      </c>
      <c r="D1180" s="5">
        <v>41781</v>
      </c>
      <c r="E1180" s="34">
        <v>554.71780000000001</v>
      </c>
      <c r="F1180" s="2">
        <v>60.04</v>
      </c>
      <c r="G1180" s="2">
        <v>0.28000000000000003</v>
      </c>
      <c r="H1180" s="2">
        <v>2913.3</v>
      </c>
      <c r="I1180" s="2">
        <v>311.11</v>
      </c>
      <c r="J1180" s="2">
        <v>923.83900000000006</v>
      </c>
      <c r="K1180" s="2">
        <v>9041.64</v>
      </c>
      <c r="L1180" s="2">
        <v>16382.19</v>
      </c>
    </row>
    <row r="1181" spans="1:12" x14ac:dyDescent="0.25">
      <c r="A1181" s="2">
        <f t="shared" si="54"/>
        <v>23</v>
      </c>
      <c r="B1181" s="2">
        <f t="shared" si="55"/>
        <v>5</v>
      </c>
      <c r="C1181" s="2">
        <f t="shared" si="56"/>
        <v>2014</v>
      </c>
      <c r="D1181" s="5">
        <v>41782</v>
      </c>
      <c r="E1181" s="34">
        <v>557.61009999999999</v>
      </c>
      <c r="F1181" s="2">
        <v>60.36</v>
      </c>
      <c r="G1181" s="2">
        <v>0.31</v>
      </c>
      <c r="H1181" s="2">
        <v>3165.04</v>
      </c>
      <c r="I1181" s="2">
        <v>263.22000000000003</v>
      </c>
      <c r="J1181" s="2">
        <v>923.82380000000001</v>
      </c>
      <c r="K1181" s="2">
        <v>9041.5</v>
      </c>
      <c r="L1181" s="2">
        <v>16354.48</v>
      </c>
    </row>
    <row r="1182" spans="1:12" x14ac:dyDescent="0.25">
      <c r="A1182" s="2">
        <f t="shared" si="54"/>
        <v>24</v>
      </c>
      <c r="B1182" s="2">
        <f t="shared" si="55"/>
        <v>5</v>
      </c>
      <c r="C1182" s="2">
        <f t="shared" si="56"/>
        <v>2014</v>
      </c>
      <c r="D1182" s="5">
        <v>41783</v>
      </c>
      <c r="E1182" s="34">
        <v>561.14250000000004</v>
      </c>
      <c r="F1182" s="2">
        <v>60.69</v>
      </c>
      <c r="G1182" s="2">
        <v>0.38</v>
      </c>
      <c r="H1182" s="2">
        <v>3546.05</v>
      </c>
      <c r="I1182" s="2">
        <v>55.36</v>
      </c>
      <c r="J1182" s="2">
        <v>924.55960000000005</v>
      </c>
      <c r="K1182" s="2">
        <v>9042.17</v>
      </c>
      <c r="L1182" s="2">
        <v>16323.66</v>
      </c>
    </row>
    <row r="1183" spans="1:12" x14ac:dyDescent="0.25">
      <c r="A1183" s="2">
        <f t="shared" si="54"/>
        <v>25</v>
      </c>
      <c r="B1183" s="2">
        <f t="shared" si="55"/>
        <v>5</v>
      </c>
      <c r="C1183" s="2">
        <f t="shared" si="56"/>
        <v>2014</v>
      </c>
      <c r="D1183" s="5">
        <v>41784</v>
      </c>
      <c r="E1183" s="34">
        <v>564.77850000000001</v>
      </c>
      <c r="F1183" s="2">
        <v>61.09</v>
      </c>
      <c r="G1183" s="2">
        <v>0.39</v>
      </c>
      <c r="H1183" s="2">
        <v>3678.41</v>
      </c>
      <c r="I1183" s="2">
        <v>46.44</v>
      </c>
      <c r="J1183" s="2">
        <v>924.55589999999995</v>
      </c>
      <c r="K1183" s="2">
        <v>9042.17</v>
      </c>
      <c r="L1183" s="2">
        <v>16331.03</v>
      </c>
    </row>
    <row r="1184" spans="1:12" x14ac:dyDescent="0.25">
      <c r="A1184" s="2">
        <f t="shared" si="54"/>
        <v>26</v>
      </c>
      <c r="B1184" s="2">
        <f t="shared" si="55"/>
        <v>5</v>
      </c>
      <c r="C1184" s="2">
        <f t="shared" si="56"/>
        <v>2014</v>
      </c>
      <c r="D1184" s="5">
        <v>41785</v>
      </c>
      <c r="E1184" s="34">
        <v>567.5421</v>
      </c>
      <c r="F1184" s="2">
        <v>61.39</v>
      </c>
      <c r="G1184" s="2">
        <v>0.3</v>
      </c>
      <c r="H1184" s="2">
        <v>2855.6</v>
      </c>
      <c r="I1184" s="2">
        <v>124.68</v>
      </c>
      <c r="J1184" s="2">
        <v>924.55499999999995</v>
      </c>
      <c r="K1184" s="2">
        <v>9042.18</v>
      </c>
      <c r="L1184" s="2">
        <v>16338.45</v>
      </c>
    </row>
    <row r="1185" spans="1:12" x14ac:dyDescent="0.25">
      <c r="A1185" s="2">
        <f t="shared" si="54"/>
        <v>27</v>
      </c>
      <c r="B1185" s="2">
        <f t="shared" si="55"/>
        <v>5</v>
      </c>
      <c r="C1185" s="2">
        <f t="shared" si="56"/>
        <v>2014</v>
      </c>
      <c r="D1185" s="5">
        <v>41786</v>
      </c>
      <c r="E1185" s="34">
        <v>570.2921</v>
      </c>
      <c r="F1185" s="2">
        <v>61.69</v>
      </c>
      <c r="G1185" s="2">
        <v>0.3</v>
      </c>
      <c r="H1185" s="2">
        <v>2962.8</v>
      </c>
      <c r="I1185" s="2">
        <v>213.04</v>
      </c>
      <c r="J1185" s="2">
        <v>924.51199999999994</v>
      </c>
      <c r="K1185" s="2">
        <v>9041.76</v>
      </c>
      <c r="L1185" s="2">
        <v>16369.81</v>
      </c>
    </row>
    <row r="1186" spans="1:12" x14ac:dyDescent="0.25">
      <c r="A1186" s="2">
        <f t="shared" si="54"/>
        <v>28</v>
      </c>
      <c r="B1186" s="2">
        <f t="shared" si="55"/>
        <v>5</v>
      </c>
      <c r="C1186" s="2">
        <f t="shared" si="56"/>
        <v>2014</v>
      </c>
      <c r="D1186" s="5">
        <v>41787</v>
      </c>
      <c r="E1186" s="34">
        <v>572.44989999999996</v>
      </c>
      <c r="F1186" s="2">
        <v>61.92</v>
      </c>
      <c r="G1186" s="2">
        <v>0.26</v>
      </c>
      <c r="H1186" s="2">
        <v>2800.73</v>
      </c>
      <c r="I1186" s="2">
        <v>357.04</v>
      </c>
      <c r="J1186" s="2">
        <v>924.50570000000005</v>
      </c>
      <c r="K1186" s="2">
        <v>9041.7000000000007</v>
      </c>
      <c r="L1186" s="2">
        <v>16337.43</v>
      </c>
    </row>
    <row r="1187" spans="1:12" x14ac:dyDescent="0.25">
      <c r="A1187" s="2">
        <f t="shared" si="54"/>
        <v>29</v>
      </c>
      <c r="B1187" s="2">
        <f t="shared" si="55"/>
        <v>5</v>
      </c>
      <c r="C1187" s="2">
        <f t="shared" si="56"/>
        <v>2014</v>
      </c>
      <c r="D1187" s="5">
        <v>41788</v>
      </c>
      <c r="E1187" s="34">
        <v>575.47889999999995</v>
      </c>
      <c r="F1187" s="2">
        <v>62.25</v>
      </c>
      <c r="G1187" s="2">
        <v>0.32</v>
      </c>
      <c r="H1187" s="2">
        <v>3166.04</v>
      </c>
      <c r="I1187" s="2">
        <v>179.8</v>
      </c>
      <c r="J1187" s="2">
        <v>924.50609999999995</v>
      </c>
      <c r="K1187" s="2">
        <v>9041.7099999999991</v>
      </c>
      <c r="L1187" s="2">
        <v>16322.55</v>
      </c>
    </row>
    <row r="1188" spans="1:12" x14ac:dyDescent="0.25">
      <c r="A1188" s="2">
        <f t="shared" si="54"/>
        <v>30</v>
      </c>
      <c r="B1188" s="2">
        <f t="shared" si="55"/>
        <v>5</v>
      </c>
      <c r="C1188" s="2">
        <f t="shared" si="56"/>
        <v>2014</v>
      </c>
      <c r="D1188" s="5">
        <v>41789</v>
      </c>
      <c r="E1188" s="34">
        <v>578.4461</v>
      </c>
      <c r="F1188" s="2">
        <v>62.57</v>
      </c>
      <c r="G1188" s="2">
        <v>0.32</v>
      </c>
      <c r="H1188" s="2">
        <v>3194.15</v>
      </c>
      <c r="I1188" s="2">
        <v>259.39</v>
      </c>
      <c r="J1188" s="2">
        <v>924.50630000000001</v>
      </c>
      <c r="K1188" s="2">
        <v>9041.7099999999991</v>
      </c>
      <c r="L1188" s="2">
        <v>16322.56</v>
      </c>
    </row>
    <row r="1189" spans="1:12" x14ac:dyDescent="0.25">
      <c r="A1189" s="2">
        <f t="shared" si="54"/>
        <v>31</v>
      </c>
      <c r="B1189" s="2">
        <f t="shared" si="55"/>
        <v>5</v>
      </c>
      <c r="C1189" s="2">
        <f t="shared" si="56"/>
        <v>2014</v>
      </c>
      <c r="D1189" s="5">
        <v>41790</v>
      </c>
      <c r="E1189" s="34">
        <v>581.72040000000004</v>
      </c>
      <c r="F1189" s="2">
        <v>62.92</v>
      </c>
      <c r="G1189" s="2">
        <v>0.36</v>
      </c>
      <c r="H1189" s="2">
        <v>3490.61</v>
      </c>
      <c r="I1189" s="2">
        <v>142.19</v>
      </c>
      <c r="J1189" s="2">
        <v>924.50170000000003</v>
      </c>
      <c r="K1189" s="2">
        <v>9041.67</v>
      </c>
      <c r="L1189" s="2">
        <v>16298.26</v>
      </c>
    </row>
    <row r="1190" spans="1:12" x14ac:dyDescent="0.25">
      <c r="A1190" s="2">
        <f t="shared" si="54"/>
        <v>1</v>
      </c>
      <c r="B1190" s="2">
        <f t="shared" si="55"/>
        <v>6</v>
      </c>
      <c r="C1190" s="2">
        <f t="shared" si="56"/>
        <v>2014</v>
      </c>
      <c r="D1190" s="5">
        <v>41791</v>
      </c>
      <c r="E1190" s="34">
        <v>585.04459999999995</v>
      </c>
      <c r="F1190" s="2">
        <v>63.18</v>
      </c>
      <c r="G1190" s="2">
        <v>0.35</v>
      </c>
      <c r="H1190" s="2">
        <v>3359.74</v>
      </c>
      <c r="I1190" s="2">
        <v>90.93</v>
      </c>
      <c r="J1190" s="2">
        <v>926.02909999999997</v>
      </c>
      <c r="K1190" s="2">
        <v>9105.67</v>
      </c>
      <c r="L1190" s="2">
        <v>16322.94</v>
      </c>
    </row>
    <row r="1191" spans="1:12" x14ac:dyDescent="0.25">
      <c r="A1191" s="2">
        <f t="shared" si="54"/>
        <v>2</v>
      </c>
      <c r="B1191" s="2">
        <f t="shared" si="55"/>
        <v>6</v>
      </c>
      <c r="C1191" s="2">
        <f t="shared" si="56"/>
        <v>2014</v>
      </c>
      <c r="D1191" s="5">
        <v>41792</v>
      </c>
      <c r="E1191" s="34">
        <v>587.91470000000004</v>
      </c>
      <c r="F1191" s="2">
        <v>63.49</v>
      </c>
      <c r="G1191" s="2">
        <v>0.31</v>
      </c>
      <c r="H1191" s="2">
        <v>3003.43</v>
      </c>
      <c r="I1191" s="2">
        <v>167.28</v>
      </c>
      <c r="J1191" s="2">
        <v>926.02009999999996</v>
      </c>
      <c r="K1191" s="2">
        <v>9105.59</v>
      </c>
      <c r="L1191" s="2">
        <v>16322.76</v>
      </c>
    </row>
    <row r="1192" spans="1:12" x14ac:dyDescent="0.25">
      <c r="A1192" s="2">
        <f t="shared" si="54"/>
        <v>3</v>
      </c>
      <c r="B1192" s="2">
        <f t="shared" si="55"/>
        <v>6</v>
      </c>
      <c r="C1192" s="2">
        <f t="shared" si="56"/>
        <v>2014</v>
      </c>
      <c r="D1192" s="5">
        <v>41793</v>
      </c>
      <c r="E1192" s="34">
        <v>590.63329999999996</v>
      </c>
      <c r="F1192" s="2">
        <v>63.78</v>
      </c>
      <c r="G1192" s="2">
        <v>0.3</v>
      </c>
      <c r="H1192" s="2">
        <v>2921.65</v>
      </c>
      <c r="I1192" s="2">
        <v>184.78</v>
      </c>
      <c r="J1192" s="2">
        <v>926.00609999999995</v>
      </c>
      <c r="K1192" s="2">
        <v>9105.4599999999991</v>
      </c>
      <c r="L1192" s="2">
        <v>16347.72</v>
      </c>
    </row>
    <row r="1193" spans="1:12" x14ac:dyDescent="0.25">
      <c r="A1193" s="2">
        <f t="shared" si="54"/>
        <v>4</v>
      </c>
      <c r="B1193" s="2">
        <f t="shared" si="55"/>
        <v>6</v>
      </c>
      <c r="C1193" s="2">
        <f t="shared" si="56"/>
        <v>2014</v>
      </c>
      <c r="D1193" s="5">
        <v>41794</v>
      </c>
      <c r="E1193" s="34">
        <v>592.80880000000002</v>
      </c>
      <c r="F1193" s="2">
        <v>64.02</v>
      </c>
      <c r="G1193" s="2">
        <v>0.24</v>
      </c>
      <c r="H1193" s="2">
        <v>2677.63</v>
      </c>
      <c r="I1193" s="2">
        <v>490.99</v>
      </c>
      <c r="J1193" s="2">
        <v>926.00549999999998</v>
      </c>
      <c r="K1193" s="2">
        <v>9105.49</v>
      </c>
      <c r="L1193" s="2">
        <v>16347.7</v>
      </c>
    </row>
    <row r="1194" spans="1:12" x14ac:dyDescent="0.25">
      <c r="A1194" s="2">
        <f t="shared" si="54"/>
        <v>5</v>
      </c>
      <c r="B1194" s="2">
        <f t="shared" si="55"/>
        <v>6</v>
      </c>
      <c r="C1194" s="2">
        <f t="shared" si="56"/>
        <v>2014</v>
      </c>
      <c r="D1194" s="5">
        <v>41795</v>
      </c>
      <c r="E1194" s="34">
        <v>595.22429999999997</v>
      </c>
      <c r="F1194" s="2">
        <v>64.28</v>
      </c>
      <c r="G1194" s="2">
        <v>0.26</v>
      </c>
      <c r="H1194" s="2">
        <v>2740.43</v>
      </c>
      <c r="I1194" s="2">
        <v>294.43</v>
      </c>
      <c r="J1194" s="2">
        <v>925.98540000000003</v>
      </c>
      <c r="K1194" s="2">
        <v>9105.31</v>
      </c>
      <c r="L1194" s="2">
        <v>16256.14</v>
      </c>
    </row>
    <row r="1195" spans="1:12" x14ac:dyDescent="0.25">
      <c r="A1195" s="2">
        <f t="shared" si="54"/>
        <v>6</v>
      </c>
      <c r="B1195" s="2">
        <f t="shared" si="55"/>
        <v>6</v>
      </c>
      <c r="C1195" s="2">
        <f t="shared" si="56"/>
        <v>2014</v>
      </c>
      <c r="D1195" s="5">
        <v>41796</v>
      </c>
      <c r="E1195" s="34">
        <v>598.29729999999995</v>
      </c>
      <c r="F1195" s="2">
        <v>64.61</v>
      </c>
      <c r="G1195" s="2">
        <v>0.33</v>
      </c>
      <c r="H1195" s="2">
        <v>3175.25</v>
      </c>
      <c r="I1195" s="2">
        <v>123.83</v>
      </c>
      <c r="J1195" s="2">
        <v>925.99090000000001</v>
      </c>
      <c r="K1195" s="2">
        <v>9085.5300000000007</v>
      </c>
      <c r="L1195" s="2">
        <v>16243.04</v>
      </c>
    </row>
    <row r="1196" spans="1:12" x14ac:dyDescent="0.25">
      <c r="A1196" s="2">
        <f t="shared" si="54"/>
        <v>7</v>
      </c>
      <c r="B1196" s="2">
        <f t="shared" si="55"/>
        <v>6</v>
      </c>
      <c r="C1196" s="2">
        <f t="shared" si="56"/>
        <v>2014</v>
      </c>
      <c r="D1196" s="5">
        <v>41797</v>
      </c>
      <c r="E1196" s="34">
        <v>601.69569999999999</v>
      </c>
      <c r="F1196" s="2">
        <v>64.98</v>
      </c>
      <c r="G1196" s="2">
        <v>0.37</v>
      </c>
      <c r="H1196" s="2">
        <v>3439.96</v>
      </c>
      <c r="I1196" s="2">
        <v>59.51</v>
      </c>
      <c r="J1196" s="2">
        <v>925.98950000000002</v>
      </c>
      <c r="K1196" s="2">
        <v>9105.42</v>
      </c>
      <c r="L1196" s="2">
        <v>16292.37</v>
      </c>
    </row>
    <row r="1197" spans="1:12" x14ac:dyDescent="0.25">
      <c r="A1197" s="2">
        <f t="shared" si="54"/>
        <v>8</v>
      </c>
      <c r="B1197" s="2">
        <f t="shared" si="55"/>
        <v>6</v>
      </c>
      <c r="C1197" s="2">
        <f t="shared" si="56"/>
        <v>2014</v>
      </c>
      <c r="D1197" s="5">
        <v>41798</v>
      </c>
      <c r="E1197" s="34">
        <v>605.17510000000004</v>
      </c>
      <c r="F1197" s="2">
        <v>65.36</v>
      </c>
      <c r="G1197" s="2">
        <v>0.37</v>
      </c>
      <c r="H1197" s="2">
        <v>3516.67</v>
      </c>
      <c r="I1197" s="2">
        <v>68.53</v>
      </c>
      <c r="J1197" s="2">
        <v>925.96860000000004</v>
      </c>
      <c r="K1197" s="2">
        <v>9105.26</v>
      </c>
      <c r="L1197" s="2">
        <v>16357.94</v>
      </c>
    </row>
    <row r="1198" spans="1:12" x14ac:dyDescent="0.25">
      <c r="A1198" s="2">
        <f t="shared" si="54"/>
        <v>9</v>
      </c>
      <c r="B1198" s="2">
        <f t="shared" si="55"/>
        <v>6</v>
      </c>
      <c r="C1198" s="2">
        <f t="shared" si="56"/>
        <v>2014</v>
      </c>
      <c r="D1198" s="5">
        <v>41799</v>
      </c>
      <c r="E1198" s="34">
        <v>608.26210000000003</v>
      </c>
      <c r="F1198" s="2">
        <v>65.69</v>
      </c>
      <c r="G1198" s="2">
        <v>0.33</v>
      </c>
      <c r="H1198" s="2">
        <v>3236.52</v>
      </c>
      <c r="I1198" s="2">
        <v>162.72999999999999</v>
      </c>
      <c r="J1198" s="2">
        <v>925.98080000000004</v>
      </c>
      <c r="K1198" s="2">
        <v>9105.4500000000007</v>
      </c>
      <c r="L1198" s="2">
        <v>16371.15</v>
      </c>
    </row>
    <row r="1199" spans="1:12" x14ac:dyDescent="0.25">
      <c r="A1199" s="2">
        <f t="shared" si="54"/>
        <v>10</v>
      </c>
      <c r="B1199" s="2">
        <f t="shared" si="55"/>
        <v>6</v>
      </c>
      <c r="C1199" s="2">
        <f t="shared" si="56"/>
        <v>2014</v>
      </c>
      <c r="D1199" s="5">
        <v>41800</v>
      </c>
      <c r="E1199" s="34">
        <v>611.08960000000002</v>
      </c>
      <c r="F1199" s="2">
        <v>65.989999999999995</v>
      </c>
      <c r="G1199" s="2">
        <v>0.3</v>
      </c>
      <c r="H1199" s="2">
        <v>2973.72</v>
      </c>
      <c r="I1199" s="2">
        <v>155.1</v>
      </c>
      <c r="J1199" s="2">
        <v>925.97410000000002</v>
      </c>
      <c r="K1199" s="2">
        <v>9105.44</v>
      </c>
      <c r="L1199" s="2">
        <v>16317.45</v>
      </c>
    </row>
    <row r="1200" spans="1:12" x14ac:dyDescent="0.25">
      <c r="A1200" s="2">
        <f t="shared" si="54"/>
        <v>11</v>
      </c>
      <c r="B1200" s="2">
        <f t="shared" si="55"/>
        <v>6</v>
      </c>
      <c r="C1200" s="2">
        <f t="shared" si="56"/>
        <v>2014</v>
      </c>
      <c r="D1200" s="5">
        <v>41801</v>
      </c>
      <c r="E1200" s="34">
        <v>613.53930000000003</v>
      </c>
      <c r="F1200" s="2">
        <v>66.260000000000005</v>
      </c>
      <c r="G1200" s="2">
        <v>0.26</v>
      </c>
      <c r="H1200" s="2">
        <v>2790.45</v>
      </c>
      <c r="I1200" s="2">
        <v>381.15</v>
      </c>
      <c r="J1200" s="2">
        <v>925.97550000000001</v>
      </c>
      <c r="K1200" s="2">
        <v>9105.5</v>
      </c>
      <c r="L1200" s="2">
        <v>16292.03</v>
      </c>
    </row>
    <row r="1201" spans="1:12" x14ac:dyDescent="0.25">
      <c r="A1201" s="2">
        <f t="shared" si="54"/>
        <v>12</v>
      </c>
      <c r="B1201" s="2">
        <f t="shared" si="55"/>
        <v>6</v>
      </c>
      <c r="C1201" s="2">
        <f t="shared" si="56"/>
        <v>2014</v>
      </c>
      <c r="D1201" s="5">
        <v>41802</v>
      </c>
      <c r="E1201" s="34">
        <v>615.91499999999996</v>
      </c>
      <c r="F1201" s="2">
        <v>66.52</v>
      </c>
      <c r="G1201" s="2">
        <v>0.25</v>
      </c>
      <c r="H1201" s="2">
        <v>2550.42</v>
      </c>
      <c r="I1201" s="2">
        <v>196.45</v>
      </c>
      <c r="J1201" s="2">
        <v>925.97820000000002</v>
      </c>
      <c r="K1201" s="2">
        <v>9105.58</v>
      </c>
      <c r="L1201" s="2">
        <v>16347.14</v>
      </c>
    </row>
    <row r="1202" spans="1:12" x14ac:dyDescent="0.25">
      <c r="A1202" s="2">
        <f t="shared" si="54"/>
        <v>13</v>
      </c>
      <c r="B1202" s="2">
        <f t="shared" si="55"/>
        <v>6</v>
      </c>
      <c r="C1202" s="2">
        <f t="shared" si="56"/>
        <v>2014</v>
      </c>
      <c r="D1202" s="5">
        <v>41803</v>
      </c>
      <c r="E1202" s="34">
        <v>618.51530000000002</v>
      </c>
      <c r="F1202" s="2">
        <v>66.790000000000006</v>
      </c>
      <c r="G1202" s="2">
        <v>0.27</v>
      </c>
      <c r="H1202" s="2">
        <v>2635.84</v>
      </c>
      <c r="I1202" s="2">
        <v>108.12</v>
      </c>
      <c r="J1202" s="2">
        <v>926.0308</v>
      </c>
      <c r="K1202" s="2">
        <v>9106.16</v>
      </c>
      <c r="L1202" s="2">
        <v>16348.23</v>
      </c>
    </row>
    <row r="1203" spans="1:12" x14ac:dyDescent="0.25">
      <c r="A1203" s="2">
        <f t="shared" si="54"/>
        <v>14</v>
      </c>
      <c r="B1203" s="2">
        <f t="shared" si="55"/>
        <v>6</v>
      </c>
      <c r="C1203" s="2">
        <f t="shared" si="56"/>
        <v>2014</v>
      </c>
      <c r="D1203" s="5">
        <v>41804</v>
      </c>
      <c r="E1203" s="34">
        <v>621.50810000000001</v>
      </c>
      <c r="F1203" s="2">
        <v>67.11</v>
      </c>
      <c r="G1203" s="2">
        <v>0.32</v>
      </c>
      <c r="H1203" s="2">
        <v>3032.91</v>
      </c>
      <c r="I1203" s="2">
        <v>92.14</v>
      </c>
      <c r="J1203" s="2">
        <v>926.10329999999999</v>
      </c>
      <c r="K1203" s="2">
        <v>9106.93</v>
      </c>
      <c r="L1203" s="2">
        <v>16373.94</v>
      </c>
    </row>
    <row r="1204" spans="1:12" x14ac:dyDescent="0.25">
      <c r="A1204" s="2">
        <f t="shared" si="54"/>
        <v>15</v>
      </c>
      <c r="B1204" s="2">
        <f t="shared" si="55"/>
        <v>6</v>
      </c>
      <c r="C1204" s="2">
        <f t="shared" si="56"/>
        <v>2014</v>
      </c>
      <c r="D1204" s="5">
        <v>41805</v>
      </c>
      <c r="E1204" s="34">
        <v>624.63819999999998</v>
      </c>
      <c r="F1204" s="2">
        <v>67.44</v>
      </c>
      <c r="G1204" s="2">
        <v>0.33</v>
      </c>
      <c r="H1204" s="2">
        <v>3140.87</v>
      </c>
      <c r="I1204" s="2">
        <v>78.39</v>
      </c>
      <c r="J1204" s="2">
        <v>926.15869999999995</v>
      </c>
      <c r="K1204" s="2">
        <v>9107.5400000000009</v>
      </c>
      <c r="L1204" s="2">
        <v>16375.09</v>
      </c>
    </row>
    <row r="1205" spans="1:12" x14ac:dyDescent="0.25">
      <c r="A1205" s="2">
        <f t="shared" si="54"/>
        <v>16</v>
      </c>
      <c r="B1205" s="2">
        <f t="shared" si="55"/>
        <v>6</v>
      </c>
      <c r="C1205" s="2">
        <f t="shared" si="56"/>
        <v>2014</v>
      </c>
      <c r="D1205" s="5">
        <v>41806</v>
      </c>
      <c r="E1205" s="34">
        <v>627.24749999999995</v>
      </c>
      <c r="F1205" s="2">
        <v>67.73</v>
      </c>
      <c r="G1205" s="2">
        <v>0.28000000000000003</v>
      </c>
      <c r="H1205" s="2">
        <v>2740.49</v>
      </c>
      <c r="I1205" s="2">
        <v>151.81</v>
      </c>
      <c r="J1205" s="2">
        <v>926.15589999999997</v>
      </c>
      <c r="K1205" s="2">
        <v>9107.5400000000009</v>
      </c>
      <c r="L1205" s="2">
        <v>16406.349999999999</v>
      </c>
    </row>
    <row r="1206" spans="1:12" x14ac:dyDescent="0.25">
      <c r="A1206" s="2">
        <f t="shared" si="54"/>
        <v>17</v>
      </c>
      <c r="B1206" s="2">
        <f t="shared" si="55"/>
        <v>6</v>
      </c>
      <c r="C1206" s="2">
        <f t="shared" si="56"/>
        <v>2014</v>
      </c>
      <c r="D1206" s="5">
        <v>41807</v>
      </c>
      <c r="E1206" s="34">
        <v>629.94420000000002</v>
      </c>
      <c r="F1206" s="2">
        <v>68.02</v>
      </c>
      <c r="G1206" s="2">
        <v>0.28999999999999998</v>
      </c>
      <c r="H1206" s="2">
        <v>2820.19</v>
      </c>
      <c r="I1206" s="2">
        <v>166.7</v>
      </c>
      <c r="J1206" s="2">
        <v>926.15859999999998</v>
      </c>
      <c r="K1206" s="2">
        <v>9107.59</v>
      </c>
      <c r="L1206" s="2">
        <v>16414.77</v>
      </c>
    </row>
    <row r="1207" spans="1:12" x14ac:dyDescent="0.25">
      <c r="A1207" s="2">
        <f t="shared" si="54"/>
        <v>18</v>
      </c>
      <c r="B1207" s="2">
        <f t="shared" si="55"/>
        <v>6</v>
      </c>
      <c r="C1207" s="2">
        <f t="shared" si="56"/>
        <v>2014</v>
      </c>
      <c r="D1207" s="5">
        <v>41808</v>
      </c>
      <c r="E1207" s="34">
        <v>632.4674</v>
      </c>
      <c r="F1207" s="2">
        <v>68.290000000000006</v>
      </c>
      <c r="G1207" s="2">
        <v>0.27</v>
      </c>
      <c r="H1207" s="2">
        <v>2845.59</v>
      </c>
      <c r="I1207" s="2">
        <v>338.51</v>
      </c>
      <c r="J1207" s="2">
        <v>926.16240000000005</v>
      </c>
      <c r="K1207" s="2">
        <v>9107.67</v>
      </c>
      <c r="L1207" s="2">
        <v>16434.7</v>
      </c>
    </row>
    <row r="1208" spans="1:12" x14ac:dyDescent="0.25">
      <c r="A1208" s="2">
        <f t="shared" si="54"/>
        <v>19</v>
      </c>
      <c r="B1208" s="2">
        <f t="shared" si="55"/>
        <v>6</v>
      </c>
      <c r="C1208" s="2">
        <f t="shared" si="56"/>
        <v>2014</v>
      </c>
      <c r="D1208" s="5">
        <v>41809</v>
      </c>
      <c r="E1208" s="34">
        <v>635.08439999999996</v>
      </c>
      <c r="F1208" s="2">
        <v>68.569999999999993</v>
      </c>
      <c r="G1208" s="2">
        <v>0.28999999999999998</v>
      </c>
      <c r="H1208" s="2">
        <v>2892.35</v>
      </c>
      <c r="I1208" s="2">
        <v>243.59</v>
      </c>
      <c r="J1208" s="2">
        <v>926.12720000000002</v>
      </c>
      <c r="K1208" s="2">
        <v>9107.33</v>
      </c>
      <c r="L1208" s="2">
        <v>16433.96</v>
      </c>
    </row>
    <row r="1209" spans="1:12" x14ac:dyDescent="0.25">
      <c r="A1209" s="2">
        <f t="shared" si="54"/>
        <v>20</v>
      </c>
      <c r="B1209" s="2">
        <f t="shared" si="55"/>
        <v>6</v>
      </c>
      <c r="C1209" s="2">
        <f t="shared" si="56"/>
        <v>2014</v>
      </c>
      <c r="D1209" s="5">
        <v>41810</v>
      </c>
      <c r="E1209" s="34">
        <v>637.73080000000004</v>
      </c>
      <c r="F1209" s="2">
        <v>68.86</v>
      </c>
      <c r="G1209" s="2">
        <v>0.28999999999999998</v>
      </c>
      <c r="H1209" s="2">
        <v>2864.08</v>
      </c>
      <c r="I1209" s="2">
        <v>140.4</v>
      </c>
      <c r="J1209" s="2">
        <v>926.09519999999998</v>
      </c>
      <c r="K1209" s="2">
        <v>9086.7000000000007</v>
      </c>
      <c r="L1209" s="2">
        <v>16433.3</v>
      </c>
    </row>
    <row r="1210" spans="1:12" x14ac:dyDescent="0.25">
      <c r="A1210" s="2">
        <f t="shared" si="54"/>
        <v>21</v>
      </c>
      <c r="B1210" s="2">
        <f t="shared" si="55"/>
        <v>6</v>
      </c>
      <c r="C1210" s="2">
        <f t="shared" si="56"/>
        <v>2014</v>
      </c>
      <c r="D1210" s="5">
        <v>41811</v>
      </c>
      <c r="E1210" s="34">
        <v>640.79039999999998</v>
      </c>
      <c r="F1210" s="2">
        <v>69.19</v>
      </c>
      <c r="G1210" s="2">
        <v>0.32</v>
      </c>
      <c r="H1210" s="2">
        <v>3072.11</v>
      </c>
      <c r="I1210" s="2">
        <v>70.239999999999995</v>
      </c>
      <c r="J1210" s="2">
        <v>926.13679999999999</v>
      </c>
      <c r="K1210" s="2">
        <v>9065.65</v>
      </c>
      <c r="L1210" s="2">
        <v>16434.16</v>
      </c>
    </row>
    <row r="1211" spans="1:12" x14ac:dyDescent="0.25">
      <c r="A1211" s="2">
        <f t="shared" si="54"/>
        <v>22</v>
      </c>
      <c r="B1211" s="2">
        <f t="shared" si="55"/>
        <v>6</v>
      </c>
      <c r="C1211" s="2">
        <f t="shared" si="56"/>
        <v>2014</v>
      </c>
      <c r="D1211" s="5">
        <v>41812</v>
      </c>
      <c r="E1211" s="34">
        <v>643.9117</v>
      </c>
      <c r="F1211" s="2">
        <v>69.53</v>
      </c>
      <c r="G1211" s="2">
        <v>0.34</v>
      </c>
      <c r="H1211" s="2">
        <v>3178.96</v>
      </c>
      <c r="I1211" s="2">
        <v>73.180000000000007</v>
      </c>
      <c r="J1211" s="2">
        <v>926.1404</v>
      </c>
      <c r="K1211" s="2">
        <v>9060.2099999999991</v>
      </c>
      <c r="L1211" s="2">
        <v>16434.240000000002</v>
      </c>
    </row>
    <row r="1212" spans="1:12" x14ac:dyDescent="0.25">
      <c r="A1212" s="2">
        <f t="shared" si="54"/>
        <v>23</v>
      </c>
      <c r="B1212" s="2">
        <f t="shared" si="55"/>
        <v>6</v>
      </c>
      <c r="C1212" s="2">
        <f t="shared" si="56"/>
        <v>2014</v>
      </c>
      <c r="D1212" s="5">
        <v>41813</v>
      </c>
      <c r="E1212" s="34">
        <v>646.6037</v>
      </c>
      <c r="F1212" s="2">
        <v>69.819999999999993</v>
      </c>
      <c r="G1212" s="2">
        <v>0.28999999999999998</v>
      </c>
      <c r="H1212" s="2">
        <v>2789.97</v>
      </c>
      <c r="I1212" s="2">
        <v>136.81</v>
      </c>
      <c r="J1212" s="2">
        <v>926.14940000000001</v>
      </c>
      <c r="K1212" s="2">
        <v>9050.33</v>
      </c>
      <c r="L1212" s="2">
        <v>16434.43</v>
      </c>
    </row>
    <row r="1213" spans="1:12" x14ac:dyDescent="0.25">
      <c r="A1213" s="2">
        <f t="shared" si="54"/>
        <v>24</v>
      </c>
      <c r="B1213" s="2">
        <f t="shared" si="55"/>
        <v>6</v>
      </c>
      <c r="C1213" s="2">
        <f t="shared" si="56"/>
        <v>2014</v>
      </c>
      <c r="D1213" s="5">
        <v>41814</v>
      </c>
      <c r="E1213" s="34">
        <v>648.84349999999995</v>
      </c>
      <c r="F1213" s="2">
        <v>70.06</v>
      </c>
      <c r="G1213" s="2">
        <v>0.24</v>
      </c>
      <c r="H1213" s="2">
        <v>2593.48</v>
      </c>
      <c r="I1213" s="2">
        <v>378.86</v>
      </c>
      <c r="J1213" s="2">
        <v>926.15150000000006</v>
      </c>
      <c r="K1213" s="2">
        <v>9042.67</v>
      </c>
      <c r="L1213" s="2">
        <v>16434.47</v>
      </c>
    </row>
    <row r="1214" spans="1:12" x14ac:dyDescent="0.25">
      <c r="A1214" s="2">
        <f t="shared" si="54"/>
        <v>25</v>
      </c>
      <c r="B1214" s="2">
        <f t="shared" si="55"/>
        <v>6</v>
      </c>
      <c r="C1214" s="2">
        <f t="shared" si="56"/>
        <v>2014</v>
      </c>
      <c r="D1214" s="5">
        <v>41815</v>
      </c>
      <c r="E1214" s="34">
        <v>650.79859999999996</v>
      </c>
      <c r="F1214" s="2">
        <v>70.28</v>
      </c>
      <c r="G1214" s="2">
        <v>0.22</v>
      </c>
      <c r="H1214" s="2">
        <v>2627.35</v>
      </c>
      <c r="I1214" s="2">
        <v>601.29999999999995</v>
      </c>
      <c r="J1214" s="2">
        <v>926.07399999999996</v>
      </c>
      <c r="K1214" s="2">
        <v>8974.7999999999993</v>
      </c>
      <c r="L1214" s="2">
        <v>16432.86</v>
      </c>
    </row>
    <row r="1215" spans="1:12" x14ac:dyDescent="0.25">
      <c r="A1215" s="2">
        <f t="shared" si="54"/>
        <v>26</v>
      </c>
      <c r="B1215" s="2">
        <f t="shared" si="55"/>
        <v>6</v>
      </c>
      <c r="C1215" s="2">
        <f t="shared" si="56"/>
        <v>2014</v>
      </c>
      <c r="D1215" s="5">
        <v>41816</v>
      </c>
      <c r="E1215" s="34">
        <v>652.75</v>
      </c>
      <c r="F1215" s="2">
        <v>70.489999999999995</v>
      </c>
      <c r="G1215" s="2">
        <v>0.21</v>
      </c>
      <c r="H1215" s="2">
        <v>2387.31</v>
      </c>
      <c r="I1215" s="2">
        <v>429.64</v>
      </c>
      <c r="J1215" s="2">
        <v>926.03330000000005</v>
      </c>
      <c r="K1215" s="2">
        <v>8952.15</v>
      </c>
      <c r="L1215" s="2">
        <v>16432.009999999998</v>
      </c>
    </row>
    <row r="1216" spans="1:12" x14ac:dyDescent="0.25">
      <c r="A1216" s="2">
        <f t="shared" si="54"/>
        <v>27</v>
      </c>
      <c r="B1216" s="2">
        <f t="shared" si="55"/>
        <v>6</v>
      </c>
      <c r="C1216" s="2">
        <f t="shared" si="56"/>
        <v>2014</v>
      </c>
      <c r="D1216" s="5">
        <v>41817</v>
      </c>
      <c r="E1216" s="34">
        <v>655.09709999999995</v>
      </c>
      <c r="F1216" s="2">
        <v>70.739999999999995</v>
      </c>
      <c r="G1216" s="2">
        <v>0.25</v>
      </c>
      <c r="H1216" s="2">
        <v>2660.87</v>
      </c>
      <c r="I1216" s="2">
        <v>326.87</v>
      </c>
      <c r="J1216" s="2">
        <v>926.03930000000003</v>
      </c>
      <c r="K1216" s="2">
        <v>8950.57</v>
      </c>
      <c r="L1216" s="2">
        <v>16432.14</v>
      </c>
    </row>
    <row r="1217" spans="1:12" x14ac:dyDescent="0.25">
      <c r="A1217" s="2">
        <f t="shared" si="54"/>
        <v>28</v>
      </c>
      <c r="B1217" s="2">
        <f t="shared" si="55"/>
        <v>6</v>
      </c>
      <c r="C1217" s="2">
        <f t="shared" si="56"/>
        <v>2014</v>
      </c>
      <c r="D1217" s="5">
        <v>41818</v>
      </c>
      <c r="E1217" s="34">
        <v>658.00829999999996</v>
      </c>
      <c r="F1217" s="2">
        <v>71.05</v>
      </c>
      <c r="G1217" s="2">
        <v>0.31</v>
      </c>
      <c r="H1217" s="2">
        <v>2905.39</v>
      </c>
      <c r="I1217" s="2">
        <v>35.22</v>
      </c>
      <c r="J1217" s="2">
        <v>926.06119999999999</v>
      </c>
      <c r="K1217" s="2">
        <v>8950.84</v>
      </c>
      <c r="L1217" s="2">
        <v>16432.599999999999</v>
      </c>
    </row>
    <row r="1218" spans="1:12" x14ac:dyDescent="0.25">
      <c r="A1218" s="2">
        <f t="shared" ref="A1218:A1281" si="57">+DAY(D1218)</f>
        <v>29</v>
      </c>
      <c r="B1218" s="2">
        <f t="shared" ref="B1218:B1281" si="58">+MONTH(D1218)</f>
        <v>6</v>
      </c>
      <c r="C1218" s="2">
        <f t="shared" ref="C1218:C1281" si="59">+YEAR(D1218)</f>
        <v>2014</v>
      </c>
      <c r="D1218" s="5">
        <v>41819</v>
      </c>
      <c r="E1218" s="34">
        <v>661.30010000000004</v>
      </c>
      <c r="F1218" s="2">
        <v>71.41</v>
      </c>
      <c r="G1218" s="2">
        <v>0.35</v>
      </c>
      <c r="H1218" s="2">
        <v>3295.4</v>
      </c>
      <c r="I1218" s="2">
        <v>31.55</v>
      </c>
      <c r="J1218" s="2">
        <v>926.07809999999995</v>
      </c>
      <c r="K1218" s="2">
        <v>8951.1</v>
      </c>
      <c r="L1218" s="2">
        <v>16432.95</v>
      </c>
    </row>
    <row r="1219" spans="1:12" x14ac:dyDescent="0.25">
      <c r="A1219" s="2">
        <f t="shared" si="57"/>
        <v>30</v>
      </c>
      <c r="B1219" s="2">
        <f t="shared" si="58"/>
        <v>6</v>
      </c>
      <c r="C1219" s="2">
        <f t="shared" si="59"/>
        <v>2014</v>
      </c>
      <c r="D1219" s="5">
        <v>41820</v>
      </c>
      <c r="E1219" s="34">
        <v>663.65959999999995</v>
      </c>
      <c r="F1219" s="2">
        <v>71.66</v>
      </c>
      <c r="G1219" s="2">
        <v>0.26</v>
      </c>
      <c r="H1219" s="2">
        <v>2725.42</v>
      </c>
      <c r="I1219" s="2">
        <v>278.3</v>
      </c>
      <c r="J1219" s="2">
        <v>926.09529999999995</v>
      </c>
      <c r="K1219" s="2">
        <v>8951.32</v>
      </c>
      <c r="L1219" s="2">
        <v>16433.3</v>
      </c>
    </row>
    <row r="1220" spans="1:12" x14ac:dyDescent="0.25">
      <c r="A1220" s="2">
        <f t="shared" si="57"/>
        <v>1</v>
      </c>
      <c r="B1220" s="2">
        <f t="shared" si="58"/>
        <v>7</v>
      </c>
      <c r="C1220" s="2">
        <f t="shared" si="59"/>
        <v>2014</v>
      </c>
      <c r="D1220" s="5">
        <v>41821</v>
      </c>
      <c r="E1220" s="34">
        <v>666.05370000000005</v>
      </c>
      <c r="F1220" s="2">
        <v>71.8</v>
      </c>
      <c r="G1220" s="2">
        <v>0.24</v>
      </c>
      <c r="H1220" s="2">
        <v>2573.0100000000002</v>
      </c>
      <c r="I1220" s="2">
        <v>346.49</v>
      </c>
      <c r="J1220" s="2">
        <v>927.62969999999996</v>
      </c>
      <c r="K1220" s="2">
        <v>9002.42</v>
      </c>
      <c r="L1220" s="2">
        <v>16433.830000000002</v>
      </c>
    </row>
    <row r="1221" spans="1:12" x14ac:dyDescent="0.25">
      <c r="A1221" s="2">
        <f t="shared" si="57"/>
        <v>2</v>
      </c>
      <c r="B1221" s="2">
        <f t="shared" si="58"/>
        <v>7</v>
      </c>
      <c r="C1221" s="2">
        <f t="shared" si="59"/>
        <v>2014</v>
      </c>
      <c r="D1221" s="5">
        <v>41822</v>
      </c>
      <c r="E1221" s="34">
        <v>668.02020000000005</v>
      </c>
      <c r="F1221" s="2">
        <v>72.010000000000005</v>
      </c>
      <c r="G1221" s="2">
        <v>0.25</v>
      </c>
      <c r="H1221" s="2">
        <v>2592.0700000000002</v>
      </c>
      <c r="I1221" s="2">
        <v>314.24</v>
      </c>
      <c r="J1221" s="2">
        <v>927.62810000000002</v>
      </c>
      <c r="K1221" s="2">
        <v>9002.42</v>
      </c>
      <c r="L1221" s="2">
        <v>16433.8</v>
      </c>
    </row>
    <row r="1222" spans="1:12" x14ac:dyDescent="0.25">
      <c r="A1222" s="2">
        <f t="shared" si="57"/>
        <v>3</v>
      </c>
      <c r="B1222" s="2">
        <f t="shared" si="58"/>
        <v>7</v>
      </c>
      <c r="C1222" s="2">
        <f t="shared" si="59"/>
        <v>2014</v>
      </c>
      <c r="D1222" s="5">
        <v>41823</v>
      </c>
      <c r="E1222" s="34">
        <v>670.72820000000002</v>
      </c>
      <c r="F1222" s="2">
        <v>72.3</v>
      </c>
      <c r="G1222" s="2">
        <v>0.24</v>
      </c>
      <c r="H1222" s="2">
        <v>2520.2199999999998</v>
      </c>
      <c r="I1222" s="2">
        <v>256.43</v>
      </c>
      <c r="J1222" s="2">
        <v>927.65170000000001</v>
      </c>
      <c r="K1222" s="2">
        <v>9060.59</v>
      </c>
      <c r="L1222" s="2">
        <v>16434.29</v>
      </c>
    </row>
    <row r="1223" spans="1:12" x14ac:dyDescent="0.25">
      <c r="A1223" s="2">
        <f t="shared" si="57"/>
        <v>4</v>
      </c>
      <c r="B1223" s="2">
        <f t="shared" si="58"/>
        <v>7</v>
      </c>
      <c r="C1223" s="2">
        <f t="shared" si="59"/>
        <v>2014</v>
      </c>
      <c r="D1223" s="5">
        <v>41824</v>
      </c>
      <c r="E1223" s="34">
        <v>673.27689999999996</v>
      </c>
      <c r="F1223" s="2">
        <v>72.58</v>
      </c>
      <c r="G1223" s="2">
        <v>0.27</v>
      </c>
      <c r="H1223" s="2">
        <v>2818.52</v>
      </c>
      <c r="I1223" s="2">
        <v>297.26</v>
      </c>
      <c r="J1223" s="2">
        <v>927.64670000000001</v>
      </c>
      <c r="K1223" s="2">
        <v>9060.57</v>
      </c>
      <c r="L1223" s="2">
        <v>16434.189999999999</v>
      </c>
    </row>
    <row r="1224" spans="1:12" x14ac:dyDescent="0.25">
      <c r="A1224" s="2">
        <f t="shared" si="57"/>
        <v>5</v>
      </c>
      <c r="B1224" s="2">
        <f t="shared" si="58"/>
        <v>7</v>
      </c>
      <c r="C1224" s="2">
        <f t="shared" si="59"/>
        <v>2014</v>
      </c>
      <c r="D1224" s="5">
        <v>41825</v>
      </c>
      <c r="E1224" s="34">
        <v>676.30079999999998</v>
      </c>
      <c r="F1224" s="2">
        <v>72.91</v>
      </c>
      <c r="G1224" s="2">
        <v>0.33</v>
      </c>
      <c r="H1224" s="2">
        <v>3162.19</v>
      </c>
      <c r="I1224" s="2">
        <v>103.06</v>
      </c>
      <c r="J1224" s="2">
        <v>927.57780000000002</v>
      </c>
      <c r="K1224" s="2">
        <v>9059.92</v>
      </c>
      <c r="L1224" s="2">
        <v>16432.759999999998</v>
      </c>
    </row>
    <row r="1225" spans="1:12" x14ac:dyDescent="0.25">
      <c r="A1225" s="2">
        <f t="shared" si="57"/>
        <v>6</v>
      </c>
      <c r="B1225" s="2">
        <f t="shared" si="58"/>
        <v>7</v>
      </c>
      <c r="C1225" s="2">
        <f t="shared" si="59"/>
        <v>2014</v>
      </c>
      <c r="D1225" s="5">
        <v>41826</v>
      </c>
      <c r="E1225" s="34">
        <v>679.59439999999995</v>
      </c>
      <c r="F1225" s="2">
        <v>73.260000000000005</v>
      </c>
      <c r="G1225" s="2">
        <v>0.35</v>
      </c>
      <c r="H1225" s="2">
        <v>3302.06</v>
      </c>
      <c r="I1225" s="2">
        <v>65.209999999999994</v>
      </c>
      <c r="J1225" s="2">
        <v>927.60289999999998</v>
      </c>
      <c r="K1225" s="2">
        <v>9060.23</v>
      </c>
      <c r="L1225" s="2">
        <v>16433.28</v>
      </c>
    </row>
    <row r="1226" spans="1:12" x14ac:dyDescent="0.25">
      <c r="A1226" s="2">
        <f t="shared" si="57"/>
        <v>7</v>
      </c>
      <c r="B1226" s="2">
        <f t="shared" si="58"/>
        <v>7</v>
      </c>
      <c r="C1226" s="2">
        <f t="shared" si="59"/>
        <v>2014</v>
      </c>
      <c r="D1226" s="5">
        <v>41827</v>
      </c>
      <c r="E1226" s="34">
        <v>681.95190000000002</v>
      </c>
      <c r="F1226" s="2">
        <v>73.52</v>
      </c>
      <c r="G1226" s="2">
        <v>0.26</v>
      </c>
      <c r="H1226" s="2">
        <v>2618.3200000000002</v>
      </c>
      <c r="I1226" s="2">
        <v>233.28</v>
      </c>
      <c r="J1226" s="2">
        <v>927.61180000000002</v>
      </c>
      <c r="K1226" s="2">
        <v>9060.3700000000008</v>
      </c>
      <c r="L1226" s="2">
        <v>16433.46</v>
      </c>
    </row>
    <row r="1227" spans="1:12" x14ac:dyDescent="0.25">
      <c r="A1227" s="2">
        <f t="shared" si="57"/>
        <v>8</v>
      </c>
      <c r="B1227" s="2">
        <f t="shared" si="58"/>
        <v>7</v>
      </c>
      <c r="C1227" s="2">
        <f t="shared" si="59"/>
        <v>2014</v>
      </c>
      <c r="D1227" s="5">
        <v>41828</v>
      </c>
      <c r="E1227" s="34">
        <v>684.03629999999998</v>
      </c>
      <c r="F1227" s="2">
        <v>73.739999999999995</v>
      </c>
      <c r="G1227" s="2">
        <v>0.22</v>
      </c>
      <c r="H1227" s="2">
        <v>2457.9899999999998</v>
      </c>
      <c r="I1227" s="2">
        <v>401.18</v>
      </c>
      <c r="J1227" s="2">
        <v>927.61620000000005</v>
      </c>
      <c r="K1227" s="2">
        <v>9060.7900000000009</v>
      </c>
      <c r="L1227" s="2">
        <v>16433.55</v>
      </c>
    </row>
    <row r="1228" spans="1:12" x14ac:dyDescent="0.25">
      <c r="A1228" s="2">
        <f t="shared" si="57"/>
        <v>9</v>
      </c>
      <c r="B1228" s="2">
        <f t="shared" si="58"/>
        <v>7</v>
      </c>
      <c r="C1228" s="2">
        <f t="shared" si="59"/>
        <v>2014</v>
      </c>
      <c r="D1228" s="5">
        <v>41829</v>
      </c>
      <c r="E1228" s="34">
        <v>686.07730000000004</v>
      </c>
      <c r="F1228" s="2">
        <v>73.959999999999994</v>
      </c>
      <c r="G1228" s="2">
        <v>0.22</v>
      </c>
      <c r="H1228" s="2">
        <v>2351.12</v>
      </c>
      <c r="I1228" s="2">
        <v>321.86</v>
      </c>
      <c r="J1228" s="2">
        <v>927.59320000000002</v>
      </c>
      <c r="K1228" s="2">
        <v>9060.58</v>
      </c>
      <c r="L1228" s="2">
        <v>16433.080000000002</v>
      </c>
    </row>
    <row r="1229" spans="1:12" x14ac:dyDescent="0.25">
      <c r="A1229" s="2">
        <f t="shared" si="57"/>
        <v>10</v>
      </c>
      <c r="B1229" s="2">
        <f t="shared" si="58"/>
        <v>7</v>
      </c>
      <c r="C1229" s="2">
        <f t="shared" si="59"/>
        <v>2014</v>
      </c>
      <c r="D1229" s="5">
        <v>41830</v>
      </c>
      <c r="E1229" s="34">
        <v>688.18899999999996</v>
      </c>
      <c r="F1229" s="2">
        <v>74.19</v>
      </c>
      <c r="G1229" s="2">
        <v>0.23</v>
      </c>
      <c r="H1229" s="2">
        <v>2319.2199999999998</v>
      </c>
      <c r="I1229" s="2">
        <v>230.6</v>
      </c>
      <c r="J1229" s="2">
        <v>927.58569999999997</v>
      </c>
      <c r="K1229" s="2">
        <v>9060.5400000000009</v>
      </c>
      <c r="L1229" s="2">
        <v>16432.919999999998</v>
      </c>
    </row>
    <row r="1230" spans="1:12" x14ac:dyDescent="0.25">
      <c r="A1230" s="2">
        <f t="shared" si="57"/>
        <v>11</v>
      </c>
      <c r="B1230" s="2">
        <f t="shared" si="58"/>
        <v>7</v>
      </c>
      <c r="C1230" s="2">
        <f t="shared" si="59"/>
        <v>2014</v>
      </c>
      <c r="D1230" s="5">
        <v>41831</v>
      </c>
      <c r="E1230" s="34">
        <v>690.51440000000002</v>
      </c>
      <c r="F1230" s="2">
        <v>74.349999999999994</v>
      </c>
      <c r="G1230" s="2">
        <v>0.25</v>
      </c>
      <c r="H1230" s="2">
        <v>2641.31</v>
      </c>
      <c r="I1230" s="2">
        <v>335.2</v>
      </c>
      <c r="J1230" s="2">
        <v>928.72550000000001</v>
      </c>
      <c r="K1230" s="2">
        <v>9060.77</v>
      </c>
      <c r="L1230" s="2">
        <v>16433.330000000002</v>
      </c>
    </row>
    <row r="1231" spans="1:12" x14ac:dyDescent="0.25">
      <c r="A1231" s="2">
        <f t="shared" si="57"/>
        <v>12</v>
      </c>
      <c r="B1231" s="2">
        <f t="shared" si="58"/>
        <v>7</v>
      </c>
      <c r="C1231" s="2">
        <f t="shared" si="59"/>
        <v>2014</v>
      </c>
      <c r="D1231" s="5">
        <v>41832</v>
      </c>
      <c r="E1231" s="34">
        <v>693.57849999999996</v>
      </c>
      <c r="F1231" s="2">
        <v>74.680000000000007</v>
      </c>
      <c r="G1231" s="2">
        <v>0.33</v>
      </c>
      <c r="H1231" s="2">
        <v>3195.98</v>
      </c>
      <c r="I1231" s="2">
        <v>111.87</v>
      </c>
      <c r="J1231" s="2">
        <v>928.69439999999997</v>
      </c>
      <c r="K1231" s="2">
        <v>9060.49</v>
      </c>
      <c r="L1231" s="2">
        <v>16432.689999999999</v>
      </c>
    </row>
    <row r="1232" spans="1:12" x14ac:dyDescent="0.25">
      <c r="A1232" s="2">
        <f t="shared" si="57"/>
        <v>13</v>
      </c>
      <c r="B1232" s="2">
        <f t="shared" si="58"/>
        <v>7</v>
      </c>
      <c r="C1232" s="2">
        <f t="shared" si="59"/>
        <v>2014</v>
      </c>
      <c r="D1232" s="5">
        <v>41833</v>
      </c>
      <c r="E1232" s="34">
        <v>696.84929999999997</v>
      </c>
      <c r="F1232" s="2">
        <v>75.03</v>
      </c>
      <c r="G1232" s="2">
        <v>0.35</v>
      </c>
      <c r="H1232" s="2">
        <v>3359.59</v>
      </c>
      <c r="I1232" s="2">
        <v>103.46</v>
      </c>
      <c r="J1232" s="2">
        <v>928.71799999999996</v>
      </c>
      <c r="K1232" s="2">
        <v>9060.7800000000007</v>
      </c>
      <c r="L1232" s="2">
        <v>16433.18</v>
      </c>
    </row>
    <row r="1233" spans="1:12" x14ac:dyDescent="0.25">
      <c r="A1233" s="2">
        <f t="shared" si="57"/>
        <v>14</v>
      </c>
      <c r="B1233" s="2">
        <f t="shared" si="58"/>
        <v>7</v>
      </c>
      <c r="C1233" s="2">
        <f t="shared" si="59"/>
        <v>2014</v>
      </c>
      <c r="D1233" s="5">
        <v>41834</v>
      </c>
      <c r="E1233" s="34">
        <v>699.28589999999997</v>
      </c>
      <c r="F1233" s="2">
        <v>75.290000000000006</v>
      </c>
      <c r="G1233" s="2">
        <v>0.26</v>
      </c>
      <c r="H1233" s="2">
        <v>2668.17</v>
      </c>
      <c r="I1233" s="2">
        <v>254.2</v>
      </c>
      <c r="J1233" s="2">
        <v>928.72979999999995</v>
      </c>
      <c r="K1233" s="2">
        <v>9060.93</v>
      </c>
      <c r="L1233" s="2">
        <v>16433.419999999998</v>
      </c>
    </row>
    <row r="1234" spans="1:12" x14ac:dyDescent="0.25">
      <c r="A1234" s="2">
        <f t="shared" si="57"/>
        <v>15</v>
      </c>
      <c r="B1234" s="2">
        <f t="shared" si="58"/>
        <v>7</v>
      </c>
      <c r="C1234" s="2">
        <f t="shared" si="59"/>
        <v>2014</v>
      </c>
      <c r="D1234" s="5">
        <v>41835</v>
      </c>
      <c r="E1234" s="34">
        <v>700.7396</v>
      </c>
      <c r="F1234" s="2">
        <v>75.45</v>
      </c>
      <c r="G1234" s="2">
        <v>0.16</v>
      </c>
      <c r="H1234" s="2">
        <v>2522.0300000000002</v>
      </c>
      <c r="I1234" s="2">
        <v>1046.99</v>
      </c>
      <c r="J1234" s="2">
        <v>928.71590000000003</v>
      </c>
      <c r="K1234" s="2">
        <v>9060.84</v>
      </c>
      <c r="L1234" s="2">
        <v>16433.13</v>
      </c>
    </row>
    <row r="1235" spans="1:12" x14ac:dyDescent="0.25">
      <c r="A1235" s="2">
        <f t="shared" si="57"/>
        <v>16</v>
      </c>
      <c r="B1235" s="2">
        <f t="shared" si="58"/>
        <v>7</v>
      </c>
      <c r="C1235" s="2">
        <f t="shared" si="59"/>
        <v>2014</v>
      </c>
      <c r="D1235" s="5">
        <v>41836</v>
      </c>
      <c r="E1235" s="34">
        <v>702.84929999999997</v>
      </c>
      <c r="F1235" s="2">
        <v>75.680000000000007</v>
      </c>
      <c r="G1235" s="2">
        <v>0.24</v>
      </c>
      <c r="H1235" s="2">
        <v>2576.5700000000002</v>
      </c>
      <c r="I1235" s="2">
        <v>385.18</v>
      </c>
      <c r="J1235" s="2">
        <v>928.70920000000001</v>
      </c>
      <c r="K1235" s="2">
        <v>9060.81</v>
      </c>
      <c r="L1235" s="2">
        <v>16432.990000000002</v>
      </c>
    </row>
    <row r="1236" spans="1:12" x14ac:dyDescent="0.25">
      <c r="A1236" s="2">
        <f t="shared" si="57"/>
        <v>17</v>
      </c>
      <c r="B1236" s="2">
        <f t="shared" si="58"/>
        <v>7</v>
      </c>
      <c r="C1236" s="2">
        <f t="shared" si="59"/>
        <v>2014</v>
      </c>
      <c r="D1236" s="5">
        <v>41837</v>
      </c>
      <c r="E1236" s="34">
        <v>705.18679999999995</v>
      </c>
      <c r="F1236" s="2">
        <v>75.930000000000007</v>
      </c>
      <c r="G1236" s="2">
        <v>0.25</v>
      </c>
      <c r="H1236" s="2">
        <v>2557.66</v>
      </c>
      <c r="I1236" s="2">
        <v>239.21</v>
      </c>
      <c r="J1236" s="2">
        <v>928.71939999999995</v>
      </c>
      <c r="K1236" s="2">
        <v>9060.9500000000007</v>
      </c>
      <c r="L1236" s="2">
        <v>16433.2</v>
      </c>
    </row>
    <row r="1237" spans="1:12" x14ac:dyDescent="0.25">
      <c r="A1237" s="2">
        <f t="shared" si="57"/>
        <v>18</v>
      </c>
      <c r="B1237" s="2">
        <f t="shared" si="58"/>
        <v>7</v>
      </c>
      <c r="C1237" s="2">
        <f t="shared" si="59"/>
        <v>2014</v>
      </c>
      <c r="D1237" s="5">
        <v>41838</v>
      </c>
      <c r="E1237" s="34">
        <v>707.88199999999995</v>
      </c>
      <c r="F1237" s="2">
        <v>76.22</v>
      </c>
      <c r="G1237" s="2">
        <v>0.28999999999999998</v>
      </c>
      <c r="H1237" s="2">
        <v>2836.48</v>
      </c>
      <c r="I1237" s="2">
        <v>167.28</v>
      </c>
      <c r="J1237" s="2">
        <v>928.74760000000003</v>
      </c>
      <c r="K1237" s="2">
        <v>9061.2800000000007</v>
      </c>
      <c r="L1237" s="2">
        <v>16433.79</v>
      </c>
    </row>
    <row r="1238" spans="1:12" x14ac:dyDescent="0.25">
      <c r="A1238" s="2">
        <f t="shared" si="57"/>
        <v>19</v>
      </c>
      <c r="B1238" s="2">
        <f t="shared" si="58"/>
        <v>7</v>
      </c>
      <c r="C1238" s="2">
        <f t="shared" si="59"/>
        <v>2014</v>
      </c>
      <c r="D1238" s="5">
        <v>41839</v>
      </c>
      <c r="E1238" s="34">
        <v>711.20830000000001</v>
      </c>
      <c r="F1238" s="2">
        <v>76.540000000000006</v>
      </c>
      <c r="G1238" s="2">
        <v>0.36</v>
      </c>
      <c r="H1238" s="2">
        <v>3400.91</v>
      </c>
      <c r="I1238" s="2">
        <v>88.25</v>
      </c>
      <c r="J1238" s="2">
        <v>929.2432</v>
      </c>
      <c r="K1238" s="2">
        <v>9086.7800000000007</v>
      </c>
      <c r="L1238" s="2">
        <v>16484.75</v>
      </c>
    </row>
    <row r="1239" spans="1:12" x14ac:dyDescent="0.25">
      <c r="A1239" s="2">
        <f t="shared" si="57"/>
        <v>20</v>
      </c>
      <c r="B1239" s="2">
        <f t="shared" si="58"/>
        <v>7</v>
      </c>
      <c r="C1239" s="2">
        <f t="shared" si="59"/>
        <v>2014</v>
      </c>
      <c r="D1239" s="5">
        <v>41840</v>
      </c>
      <c r="E1239" s="34">
        <v>714.61630000000002</v>
      </c>
      <c r="F1239" s="2">
        <v>76.91</v>
      </c>
      <c r="G1239" s="2">
        <v>0.37</v>
      </c>
      <c r="H1239" s="2">
        <v>3492.93</v>
      </c>
      <c r="I1239" s="2">
        <v>71.489999999999995</v>
      </c>
      <c r="J1239" s="2">
        <v>929.21950000000004</v>
      </c>
      <c r="K1239" s="2">
        <v>9086.6</v>
      </c>
      <c r="L1239" s="2">
        <v>16484.259999999998</v>
      </c>
    </row>
    <row r="1240" spans="1:12" x14ac:dyDescent="0.25">
      <c r="A1240" s="2">
        <f t="shared" si="57"/>
        <v>21</v>
      </c>
      <c r="B1240" s="2">
        <f t="shared" si="58"/>
        <v>7</v>
      </c>
      <c r="C1240" s="2">
        <f t="shared" si="59"/>
        <v>2014</v>
      </c>
      <c r="D1240" s="5">
        <v>41841</v>
      </c>
      <c r="E1240" s="34">
        <v>717.14710000000002</v>
      </c>
      <c r="F1240" s="2">
        <v>77.17</v>
      </c>
      <c r="G1240" s="2">
        <v>0.27</v>
      </c>
      <c r="H1240" s="2">
        <v>2666.13</v>
      </c>
      <c r="I1240" s="2">
        <v>168.28</v>
      </c>
      <c r="J1240" s="2">
        <v>929.25340000000006</v>
      </c>
      <c r="K1240" s="2">
        <v>9086.99</v>
      </c>
      <c r="L1240" s="2">
        <v>16484.97</v>
      </c>
    </row>
    <row r="1241" spans="1:12" x14ac:dyDescent="0.25">
      <c r="A1241" s="2">
        <f t="shared" si="57"/>
        <v>22</v>
      </c>
      <c r="B1241" s="2">
        <f t="shared" si="58"/>
        <v>7</v>
      </c>
      <c r="C1241" s="2">
        <f t="shared" si="59"/>
        <v>2014</v>
      </c>
      <c r="D1241" s="5">
        <v>41842</v>
      </c>
      <c r="E1241" s="34">
        <v>719.79579999999999</v>
      </c>
      <c r="F1241" s="2">
        <v>77.459999999999994</v>
      </c>
      <c r="G1241" s="2">
        <v>0.28000000000000003</v>
      </c>
      <c r="H1241" s="2">
        <v>2859.57</v>
      </c>
      <c r="I1241" s="2">
        <v>219.4</v>
      </c>
      <c r="J1241" s="2">
        <v>929.25340000000006</v>
      </c>
      <c r="K1241" s="2">
        <v>9087.0400000000009</v>
      </c>
      <c r="L1241" s="2">
        <v>16484.97</v>
      </c>
    </row>
    <row r="1242" spans="1:12" x14ac:dyDescent="0.25">
      <c r="A1242" s="2">
        <f t="shared" si="57"/>
        <v>23</v>
      </c>
      <c r="B1242" s="2">
        <f t="shared" si="58"/>
        <v>7</v>
      </c>
      <c r="C1242" s="2">
        <f t="shared" si="59"/>
        <v>2014</v>
      </c>
      <c r="D1242" s="5">
        <v>41843</v>
      </c>
      <c r="E1242" s="34">
        <v>722.43579999999997</v>
      </c>
      <c r="F1242" s="2">
        <v>77.739999999999995</v>
      </c>
      <c r="G1242" s="2">
        <v>0.28000000000000003</v>
      </c>
      <c r="H1242" s="2">
        <v>2730.68</v>
      </c>
      <c r="I1242" s="2">
        <v>142.16</v>
      </c>
      <c r="J1242" s="2">
        <v>929.26459999999997</v>
      </c>
      <c r="K1242" s="2">
        <v>9087.2000000000007</v>
      </c>
      <c r="L1242" s="2">
        <v>16485.2</v>
      </c>
    </row>
    <row r="1243" spans="1:12" x14ac:dyDescent="0.25">
      <c r="A1243" s="2">
        <f t="shared" si="57"/>
        <v>24</v>
      </c>
      <c r="B1243" s="2">
        <f t="shared" si="58"/>
        <v>7</v>
      </c>
      <c r="C1243" s="2">
        <f t="shared" si="59"/>
        <v>2014</v>
      </c>
      <c r="D1243" s="5">
        <v>41844</v>
      </c>
      <c r="E1243" s="34">
        <v>725.08849999999995</v>
      </c>
      <c r="F1243" s="2">
        <v>78.03</v>
      </c>
      <c r="G1243" s="2">
        <v>0.28999999999999998</v>
      </c>
      <c r="H1243" s="2">
        <v>2810.32</v>
      </c>
      <c r="I1243" s="2">
        <v>133.62</v>
      </c>
      <c r="J1243" s="2">
        <v>929.22249999999997</v>
      </c>
      <c r="K1243" s="2">
        <v>9086.81</v>
      </c>
      <c r="L1243" s="2">
        <v>16484.32</v>
      </c>
    </row>
    <row r="1244" spans="1:12" x14ac:dyDescent="0.25">
      <c r="A1244" s="2">
        <f t="shared" si="57"/>
        <v>25</v>
      </c>
      <c r="B1244" s="2">
        <f t="shared" si="58"/>
        <v>7</v>
      </c>
      <c r="C1244" s="2">
        <f t="shared" si="59"/>
        <v>2014</v>
      </c>
      <c r="D1244" s="5">
        <v>41845</v>
      </c>
      <c r="E1244" s="34">
        <v>728.03039999999999</v>
      </c>
      <c r="F1244" s="2">
        <v>78.349999999999994</v>
      </c>
      <c r="G1244" s="2">
        <v>0.31</v>
      </c>
      <c r="H1244" s="2">
        <v>2949.71</v>
      </c>
      <c r="I1244" s="2">
        <v>74.91</v>
      </c>
      <c r="J1244" s="2">
        <v>929.22540000000004</v>
      </c>
      <c r="K1244" s="2">
        <v>9097.44</v>
      </c>
      <c r="L1244" s="2">
        <v>16484.38</v>
      </c>
    </row>
    <row r="1245" spans="1:12" x14ac:dyDescent="0.25">
      <c r="A1245" s="2">
        <f t="shared" si="57"/>
        <v>26</v>
      </c>
      <c r="B1245" s="2">
        <f t="shared" si="58"/>
        <v>7</v>
      </c>
      <c r="C1245" s="2">
        <f t="shared" si="59"/>
        <v>2014</v>
      </c>
      <c r="D1245" s="5">
        <v>41846</v>
      </c>
      <c r="E1245" s="34">
        <v>731.30650000000003</v>
      </c>
      <c r="F1245" s="2">
        <v>78.7</v>
      </c>
      <c r="G1245" s="2">
        <v>0.35</v>
      </c>
      <c r="H1245" s="2">
        <v>3341.56</v>
      </c>
      <c r="I1245" s="2">
        <v>46.33</v>
      </c>
      <c r="J1245" s="2">
        <v>929.23140000000001</v>
      </c>
      <c r="K1245" s="2">
        <v>9097.5499999999993</v>
      </c>
      <c r="L1245" s="2">
        <v>16484.509999999998</v>
      </c>
    </row>
    <row r="1246" spans="1:12" x14ac:dyDescent="0.25">
      <c r="A1246" s="2">
        <f t="shared" si="57"/>
        <v>27</v>
      </c>
      <c r="B1246" s="2">
        <f t="shared" si="58"/>
        <v>7</v>
      </c>
      <c r="C1246" s="2">
        <f t="shared" si="59"/>
        <v>2014</v>
      </c>
      <c r="D1246" s="5">
        <v>41847</v>
      </c>
      <c r="E1246" s="34">
        <v>734.82960000000003</v>
      </c>
      <c r="F1246" s="2">
        <v>79.08</v>
      </c>
      <c r="G1246" s="2">
        <v>0.37</v>
      </c>
      <c r="H1246" s="2">
        <v>3566.25</v>
      </c>
      <c r="I1246" s="2">
        <v>85.28</v>
      </c>
      <c r="J1246" s="2">
        <v>929.24990000000003</v>
      </c>
      <c r="K1246" s="2">
        <v>9097.7900000000009</v>
      </c>
      <c r="L1246" s="2">
        <v>16484.89</v>
      </c>
    </row>
    <row r="1247" spans="1:12" x14ac:dyDescent="0.25">
      <c r="A1247" s="2">
        <f t="shared" si="57"/>
        <v>28</v>
      </c>
      <c r="B1247" s="2">
        <f t="shared" si="58"/>
        <v>7</v>
      </c>
      <c r="C1247" s="2">
        <f t="shared" si="59"/>
        <v>2014</v>
      </c>
      <c r="D1247" s="5">
        <v>41848</v>
      </c>
      <c r="E1247" s="34">
        <v>737.67830000000004</v>
      </c>
      <c r="F1247" s="2">
        <v>79.38</v>
      </c>
      <c r="G1247" s="2">
        <v>0.31</v>
      </c>
      <c r="H1247" s="2">
        <v>2938.6</v>
      </c>
      <c r="I1247" s="2">
        <v>92.67</v>
      </c>
      <c r="J1247" s="2">
        <v>929.25509999999997</v>
      </c>
      <c r="K1247" s="2">
        <v>9097.89</v>
      </c>
      <c r="L1247" s="2">
        <v>16485</v>
      </c>
    </row>
    <row r="1248" spans="1:12" x14ac:dyDescent="0.25">
      <c r="A1248" s="2">
        <f t="shared" si="57"/>
        <v>29</v>
      </c>
      <c r="B1248" s="2">
        <f t="shared" si="58"/>
        <v>7</v>
      </c>
      <c r="C1248" s="2">
        <f t="shared" si="59"/>
        <v>2014</v>
      </c>
      <c r="D1248" s="5">
        <v>41849</v>
      </c>
      <c r="E1248" s="34">
        <v>740.69500000000005</v>
      </c>
      <c r="F1248" s="2">
        <v>79.709999999999994</v>
      </c>
      <c r="G1248" s="2">
        <v>0.32</v>
      </c>
      <c r="H1248" s="2">
        <v>3042.62</v>
      </c>
      <c r="I1248" s="2">
        <v>63.19</v>
      </c>
      <c r="J1248" s="2">
        <v>929.27340000000004</v>
      </c>
      <c r="K1248" s="2">
        <v>9098.11</v>
      </c>
      <c r="L1248" s="2">
        <v>16485.38</v>
      </c>
    </row>
    <row r="1249" spans="1:12" x14ac:dyDescent="0.25">
      <c r="A1249" s="2">
        <f t="shared" si="57"/>
        <v>30</v>
      </c>
      <c r="B1249" s="2">
        <f t="shared" si="58"/>
        <v>7</v>
      </c>
      <c r="C1249" s="2">
        <f t="shared" si="59"/>
        <v>2014</v>
      </c>
      <c r="D1249" s="5">
        <v>41850</v>
      </c>
      <c r="E1249" s="34">
        <v>743.72609999999997</v>
      </c>
      <c r="F1249" s="2">
        <v>80.040000000000006</v>
      </c>
      <c r="G1249" s="2">
        <v>0.33</v>
      </c>
      <c r="H1249" s="2">
        <v>3135.15</v>
      </c>
      <c r="I1249" s="2">
        <v>79.430000000000007</v>
      </c>
      <c r="J1249" s="2">
        <v>929.22649999999999</v>
      </c>
      <c r="K1249" s="2">
        <v>9071.85</v>
      </c>
      <c r="L1249" s="2">
        <v>16484.41</v>
      </c>
    </row>
    <row r="1250" spans="1:12" x14ac:dyDescent="0.25">
      <c r="A1250" s="2">
        <f t="shared" si="57"/>
        <v>31</v>
      </c>
      <c r="B1250" s="2">
        <f t="shared" si="58"/>
        <v>7</v>
      </c>
      <c r="C1250" s="2">
        <f t="shared" si="59"/>
        <v>2014</v>
      </c>
      <c r="D1250" s="5">
        <v>41851</v>
      </c>
      <c r="E1250" s="34">
        <v>746.52250000000004</v>
      </c>
      <c r="F1250" s="2">
        <v>80.34</v>
      </c>
      <c r="G1250" s="2">
        <v>0.32</v>
      </c>
      <c r="H1250" s="2">
        <v>3078.39</v>
      </c>
      <c r="I1250" s="2">
        <v>95.29</v>
      </c>
      <c r="J1250" s="2">
        <v>929.21389999999997</v>
      </c>
      <c r="K1250" s="2">
        <v>9008.5</v>
      </c>
      <c r="L1250" s="2">
        <v>16484.150000000001</v>
      </c>
    </row>
    <row r="1251" spans="1:12" x14ac:dyDescent="0.25">
      <c r="A1251" s="2">
        <f t="shared" si="57"/>
        <v>1</v>
      </c>
      <c r="B1251" s="2">
        <f t="shared" si="58"/>
        <v>8</v>
      </c>
      <c r="C1251" s="2">
        <f t="shared" si="59"/>
        <v>2014</v>
      </c>
      <c r="D1251" s="5">
        <v>41852</v>
      </c>
      <c r="E1251" s="34">
        <v>749.41240000000005</v>
      </c>
      <c r="F1251" s="2">
        <v>80.63</v>
      </c>
      <c r="G1251" s="2">
        <v>0.32</v>
      </c>
      <c r="H1251" s="2">
        <v>3181.75</v>
      </c>
      <c r="I1251" s="2">
        <v>218.23</v>
      </c>
      <c r="J1251" s="2">
        <v>929.40340000000003</v>
      </c>
      <c r="K1251" s="2">
        <v>9113.09</v>
      </c>
      <c r="L1251" s="2">
        <v>16483.689999999999</v>
      </c>
    </row>
    <row r="1252" spans="1:12" x14ac:dyDescent="0.25">
      <c r="A1252" s="2">
        <f t="shared" si="57"/>
        <v>2</v>
      </c>
      <c r="B1252" s="2">
        <f t="shared" si="58"/>
        <v>8</v>
      </c>
      <c r="C1252" s="2">
        <f t="shared" si="59"/>
        <v>2014</v>
      </c>
      <c r="D1252" s="5">
        <v>41853</v>
      </c>
      <c r="E1252" s="34">
        <v>752.88409999999999</v>
      </c>
      <c r="F1252" s="2">
        <v>81</v>
      </c>
      <c r="G1252" s="2">
        <v>0.37</v>
      </c>
      <c r="H1252" s="2">
        <v>3568.04</v>
      </c>
      <c r="I1252" s="2">
        <v>125.44</v>
      </c>
      <c r="J1252" s="2">
        <v>929.42970000000003</v>
      </c>
      <c r="K1252" s="2">
        <v>8997.81</v>
      </c>
      <c r="L1252" s="2">
        <v>16484.240000000002</v>
      </c>
    </row>
    <row r="1253" spans="1:12" x14ac:dyDescent="0.25">
      <c r="A1253" s="2">
        <f t="shared" si="57"/>
        <v>3</v>
      </c>
      <c r="B1253" s="2">
        <f t="shared" si="58"/>
        <v>8</v>
      </c>
      <c r="C1253" s="2">
        <f t="shared" si="59"/>
        <v>2014</v>
      </c>
      <c r="D1253" s="5">
        <v>41854</v>
      </c>
      <c r="E1253" s="34">
        <v>756.37</v>
      </c>
      <c r="F1253" s="2">
        <v>81.38</v>
      </c>
      <c r="G1253" s="2">
        <v>0.38</v>
      </c>
      <c r="H1253" s="2">
        <v>3636.2</v>
      </c>
      <c r="I1253" s="2">
        <v>122.45</v>
      </c>
      <c r="J1253" s="2">
        <v>929.39089999999999</v>
      </c>
      <c r="K1253" s="2">
        <v>9115.01</v>
      </c>
      <c r="L1253" s="2">
        <v>16483.43</v>
      </c>
    </row>
    <row r="1254" spans="1:12" x14ac:dyDescent="0.25">
      <c r="A1254" s="2">
        <f t="shared" si="57"/>
        <v>4</v>
      </c>
      <c r="B1254" s="2">
        <f t="shared" si="58"/>
        <v>8</v>
      </c>
      <c r="C1254" s="2">
        <f t="shared" si="59"/>
        <v>2014</v>
      </c>
      <c r="D1254" s="5">
        <v>41855</v>
      </c>
      <c r="E1254" s="34">
        <v>759.15470000000005</v>
      </c>
      <c r="F1254" s="2">
        <v>81.680000000000007</v>
      </c>
      <c r="G1254" s="2">
        <v>0.3</v>
      </c>
      <c r="H1254" s="2">
        <v>2935.31</v>
      </c>
      <c r="I1254" s="2">
        <v>156.69</v>
      </c>
      <c r="J1254" s="2">
        <v>929.38549999999998</v>
      </c>
      <c r="K1254" s="2">
        <v>8994.2199999999993</v>
      </c>
      <c r="L1254" s="2">
        <v>16483.32</v>
      </c>
    </row>
    <row r="1255" spans="1:12" x14ac:dyDescent="0.25">
      <c r="A1255" s="2">
        <f t="shared" si="57"/>
        <v>5</v>
      </c>
      <c r="B1255" s="2">
        <f t="shared" si="58"/>
        <v>8</v>
      </c>
      <c r="C1255" s="2">
        <f t="shared" si="59"/>
        <v>2014</v>
      </c>
      <c r="D1255" s="5">
        <v>41856</v>
      </c>
      <c r="E1255" s="34">
        <v>761.97860000000003</v>
      </c>
      <c r="F1255" s="2">
        <v>81.99</v>
      </c>
      <c r="G1255" s="2">
        <v>0.3</v>
      </c>
      <c r="H1255" s="2">
        <v>2972.02</v>
      </c>
      <c r="I1255" s="2">
        <v>172.1</v>
      </c>
      <c r="J1255" s="2">
        <v>929.39779999999996</v>
      </c>
      <c r="K1255" s="2">
        <v>8994.3700000000008</v>
      </c>
      <c r="L1255" s="2">
        <v>16483.57</v>
      </c>
    </row>
    <row r="1256" spans="1:12" x14ac:dyDescent="0.25">
      <c r="A1256" s="2">
        <f t="shared" si="57"/>
        <v>6</v>
      </c>
      <c r="B1256" s="2">
        <f t="shared" si="58"/>
        <v>8</v>
      </c>
      <c r="C1256" s="2">
        <f t="shared" si="59"/>
        <v>2014</v>
      </c>
      <c r="D1256" s="5">
        <v>41857</v>
      </c>
      <c r="E1256" s="34">
        <v>764.8741</v>
      </c>
      <c r="F1256" s="2">
        <v>82.3</v>
      </c>
      <c r="G1256" s="2">
        <v>0.31</v>
      </c>
      <c r="H1256" s="2">
        <v>2958.49</v>
      </c>
      <c r="I1256" s="2">
        <v>87.46</v>
      </c>
      <c r="J1256" s="2">
        <v>929.41579999999999</v>
      </c>
      <c r="K1256" s="2">
        <v>9049.6</v>
      </c>
      <c r="L1256" s="2">
        <v>16483.95</v>
      </c>
    </row>
    <row r="1257" spans="1:12" x14ac:dyDescent="0.25">
      <c r="A1257" s="2">
        <f t="shared" si="57"/>
        <v>7</v>
      </c>
      <c r="B1257" s="2">
        <f t="shared" si="58"/>
        <v>8</v>
      </c>
      <c r="C1257" s="2">
        <f t="shared" si="59"/>
        <v>2014</v>
      </c>
      <c r="D1257" s="5">
        <v>41858</v>
      </c>
      <c r="E1257" s="34">
        <v>767.91669999999999</v>
      </c>
      <c r="F1257" s="2">
        <v>82.62</v>
      </c>
      <c r="G1257" s="2">
        <v>0.32</v>
      </c>
      <c r="H1257" s="2">
        <v>3143.39</v>
      </c>
      <c r="I1257" s="2">
        <v>122.77</v>
      </c>
      <c r="J1257" s="2">
        <v>929.43489999999997</v>
      </c>
      <c r="K1257" s="2">
        <v>9072.1</v>
      </c>
      <c r="L1257" s="2">
        <v>16484.349999999999</v>
      </c>
    </row>
    <row r="1258" spans="1:12" x14ac:dyDescent="0.25">
      <c r="A1258" s="2">
        <f t="shared" si="57"/>
        <v>8</v>
      </c>
      <c r="B1258" s="2">
        <f t="shared" si="58"/>
        <v>8</v>
      </c>
      <c r="C1258" s="2">
        <f t="shared" si="59"/>
        <v>2014</v>
      </c>
      <c r="D1258" s="5">
        <v>41859</v>
      </c>
      <c r="E1258" s="34">
        <v>770.9742</v>
      </c>
      <c r="F1258" s="2">
        <v>82.95</v>
      </c>
      <c r="G1258" s="2">
        <v>0.33</v>
      </c>
      <c r="H1258" s="2">
        <v>3216.69</v>
      </c>
      <c r="I1258" s="2">
        <v>173.95</v>
      </c>
      <c r="J1258" s="2">
        <v>929.44060000000002</v>
      </c>
      <c r="K1258" s="2">
        <v>9072.2000000000007</v>
      </c>
      <c r="L1258" s="2">
        <v>16484.46</v>
      </c>
    </row>
    <row r="1259" spans="1:12" x14ac:dyDescent="0.25">
      <c r="A1259" s="2">
        <f t="shared" si="57"/>
        <v>9</v>
      </c>
      <c r="B1259" s="2">
        <f t="shared" si="58"/>
        <v>8</v>
      </c>
      <c r="C1259" s="2">
        <f t="shared" si="59"/>
        <v>2014</v>
      </c>
      <c r="D1259" s="5">
        <v>41860</v>
      </c>
      <c r="E1259" s="34">
        <v>774.33190000000002</v>
      </c>
      <c r="F1259" s="2">
        <v>83.31</v>
      </c>
      <c r="G1259" s="2">
        <v>0.36</v>
      </c>
      <c r="H1259" s="2">
        <v>3395.34</v>
      </c>
      <c r="I1259" s="2">
        <v>64.36</v>
      </c>
      <c r="J1259" s="2">
        <v>929.47929999999997</v>
      </c>
      <c r="K1259" s="2">
        <v>9089.32</v>
      </c>
      <c r="L1259" s="2">
        <v>16485.27</v>
      </c>
    </row>
    <row r="1260" spans="1:12" x14ac:dyDescent="0.25">
      <c r="A1260" s="2">
        <f t="shared" si="57"/>
        <v>10</v>
      </c>
      <c r="B1260" s="2">
        <f t="shared" si="58"/>
        <v>8</v>
      </c>
      <c r="C1260" s="2">
        <f t="shared" si="59"/>
        <v>2014</v>
      </c>
      <c r="D1260" s="5">
        <v>41861</v>
      </c>
      <c r="E1260" s="34">
        <v>777.66679999999997</v>
      </c>
      <c r="F1260" s="2">
        <v>83.67</v>
      </c>
      <c r="G1260" s="2">
        <v>0.36</v>
      </c>
      <c r="H1260" s="2">
        <v>3409.17</v>
      </c>
      <c r="I1260" s="2">
        <v>63.51</v>
      </c>
      <c r="J1260" s="2">
        <v>929.44510000000002</v>
      </c>
      <c r="K1260" s="2">
        <v>9106.6200000000008</v>
      </c>
      <c r="L1260" s="2">
        <v>16484.560000000001</v>
      </c>
    </row>
    <row r="1261" spans="1:12" x14ac:dyDescent="0.25">
      <c r="A1261" s="2">
        <f t="shared" si="57"/>
        <v>11</v>
      </c>
      <c r="B1261" s="2">
        <f t="shared" si="58"/>
        <v>8</v>
      </c>
      <c r="C1261" s="2">
        <f t="shared" si="59"/>
        <v>2014</v>
      </c>
      <c r="D1261" s="5">
        <v>41862</v>
      </c>
      <c r="E1261" s="34">
        <v>780.67060000000004</v>
      </c>
      <c r="F1261" s="2">
        <v>83.99</v>
      </c>
      <c r="G1261" s="2">
        <v>0.32</v>
      </c>
      <c r="H1261" s="2">
        <v>3031.02</v>
      </c>
      <c r="I1261" s="2">
        <v>63.26</v>
      </c>
      <c r="J1261" s="2">
        <v>929.48119999999994</v>
      </c>
      <c r="K1261" s="2">
        <v>9089.43</v>
      </c>
      <c r="L1261" s="2">
        <v>16485.310000000001</v>
      </c>
    </row>
    <row r="1262" spans="1:12" x14ac:dyDescent="0.25">
      <c r="A1262" s="2">
        <f t="shared" si="57"/>
        <v>12</v>
      </c>
      <c r="B1262" s="2">
        <f t="shared" si="58"/>
        <v>8</v>
      </c>
      <c r="C1262" s="2">
        <f t="shared" si="59"/>
        <v>2014</v>
      </c>
      <c r="D1262" s="5">
        <v>41863</v>
      </c>
      <c r="E1262" s="34">
        <v>783.68449999999996</v>
      </c>
      <c r="F1262" s="2">
        <v>84.31</v>
      </c>
      <c r="G1262" s="2">
        <v>0.32</v>
      </c>
      <c r="H1262" s="2">
        <v>3123.23</v>
      </c>
      <c r="I1262" s="2">
        <v>141.65</v>
      </c>
      <c r="J1262" s="2">
        <v>929.49680000000001</v>
      </c>
      <c r="K1262" s="2">
        <v>9089.6200000000008</v>
      </c>
      <c r="L1262" s="2">
        <v>16485.63</v>
      </c>
    </row>
    <row r="1263" spans="1:12" x14ac:dyDescent="0.25">
      <c r="A1263" s="2">
        <f t="shared" si="57"/>
        <v>13</v>
      </c>
      <c r="B1263" s="2">
        <f t="shared" si="58"/>
        <v>8</v>
      </c>
      <c r="C1263" s="2">
        <f t="shared" si="59"/>
        <v>2014</v>
      </c>
      <c r="D1263" s="5">
        <v>41864</v>
      </c>
      <c r="E1263" s="34">
        <v>786.33870000000002</v>
      </c>
      <c r="F1263" s="2">
        <v>84.6</v>
      </c>
      <c r="G1263" s="2">
        <v>0.28999999999999998</v>
      </c>
      <c r="H1263" s="2">
        <v>2828.66</v>
      </c>
      <c r="I1263" s="2">
        <v>108.46</v>
      </c>
      <c r="J1263" s="2">
        <v>929.42679999999996</v>
      </c>
      <c r="K1263" s="2">
        <v>9106.5499999999993</v>
      </c>
      <c r="L1263" s="2">
        <v>16484.18</v>
      </c>
    </row>
    <row r="1264" spans="1:12" x14ac:dyDescent="0.25">
      <c r="A1264" s="2">
        <f t="shared" si="57"/>
        <v>14</v>
      </c>
      <c r="B1264" s="2">
        <f t="shared" si="58"/>
        <v>8</v>
      </c>
      <c r="C1264" s="2">
        <f t="shared" si="59"/>
        <v>2014</v>
      </c>
      <c r="D1264" s="5">
        <v>41865</v>
      </c>
      <c r="E1264" s="34">
        <v>788.87300000000005</v>
      </c>
      <c r="F1264" s="2">
        <v>84.88</v>
      </c>
      <c r="G1264" s="2">
        <v>0.27</v>
      </c>
      <c r="H1264" s="2">
        <v>2775.65</v>
      </c>
      <c r="I1264" s="2">
        <v>241.7</v>
      </c>
      <c r="J1264" s="2">
        <v>929.42079999999999</v>
      </c>
      <c r="K1264" s="2">
        <v>9106.51</v>
      </c>
      <c r="L1264" s="2">
        <v>16484.05</v>
      </c>
    </row>
    <row r="1265" spans="1:12" x14ac:dyDescent="0.25">
      <c r="A1265" s="2">
        <f t="shared" si="57"/>
        <v>15</v>
      </c>
      <c r="B1265" s="2">
        <f t="shared" si="58"/>
        <v>8</v>
      </c>
      <c r="C1265" s="2">
        <f t="shared" si="59"/>
        <v>2014</v>
      </c>
      <c r="D1265" s="5">
        <v>41866</v>
      </c>
      <c r="E1265" s="34">
        <v>791.55949999999996</v>
      </c>
      <c r="F1265" s="2">
        <v>85.17</v>
      </c>
      <c r="G1265" s="2">
        <v>0.28999999999999998</v>
      </c>
      <c r="H1265" s="2">
        <v>2850.64</v>
      </c>
      <c r="I1265" s="2">
        <v>196.62</v>
      </c>
      <c r="J1265" s="2">
        <v>929.44150000000002</v>
      </c>
      <c r="K1265" s="2">
        <v>9106.75</v>
      </c>
      <c r="L1265" s="2">
        <v>16484.48</v>
      </c>
    </row>
    <row r="1266" spans="1:12" x14ac:dyDescent="0.25">
      <c r="A1266" s="2">
        <f t="shared" si="57"/>
        <v>16</v>
      </c>
      <c r="B1266" s="2">
        <f t="shared" si="58"/>
        <v>8</v>
      </c>
      <c r="C1266" s="2">
        <f t="shared" si="59"/>
        <v>2014</v>
      </c>
      <c r="D1266" s="5">
        <v>41867</v>
      </c>
      <c r="E1266" s="34">
        <v>794.46720000000005</v>
      </c>
      <c r="F1266" s="2">
        <v>85.47</v>
      </c>
      <c r="G1266" s="2">
        <v>0.28000000000000003</v>
      </c>
      <c r="H1266" s="2">
        <v>2691.85</v>
      </c>
      <c r="I1266" s="2">
        <v>112.31</v>
      </c>
      <c r="J1266" s="2">
        <v>929.52909999999997</v>
      </c>
      <c r="K1266" s="2">
        <v>9122.57</v>
      </c>
      <c r="L1266" s="2">
        <v>16486.3</v>
      </c>
    </row>
    <row r="1267" spans="1:12" x14ac:dyDescent="0.25">
      <c r="A1267" s="2">
        <f t="shared" si="57"/>
        <v>17</v>
      </c>
      <c r="B1267" s="2">
        <f t="shared" si="58"/>
        <v>8</v>
      </c>
      <c r="C1267" s="2">
        <f t="shared" si="59"/>
        <v>2014</v>
      </c>
      <c r="D1267" s="5">
        <v>41868</v>
      </c>
      <c r="E1267" s="34">
        <v>796.98199999999997</v>
      </c>
      <c r="F1267" s="2">
        <v>85.75</v>
      </c>
      <c r="G1267" s="2">
        <v>0.28000000000000003</v>
      </c>
      <c r="H1267" s="2">
        <v>2701.66</v>
      </c>
      <c r="I1267" s="2">
        <v>130.99</v>
      </c>
      <c r="J1267" s="2">
        <v>929.47900000000004</v>
      </c>
      <c r="K1267" s="2">
        <v>9107.09</v>
      </c>
      <c r="L1267" s="2">
        <v>16485.259999999998</v>
      </c>
    </row>
    <row r="1268" spans="1:12" x14ac:dyDescent="0.25">
      <c r="A1268" s="2">
        <f t="shared" si="57"/>
        <v>18</v>
      </c>
      <c r="B1268" s="2">
        <f t="shared" si="58"/>
        <v>8</v>
      </c>
      <c r="C1268" s="2">
        <f t="shared" si="59"/>
        <v>2014</v>
      </c>
      <c r="D1268" s="5">
        <v>41869</v>
      </c>
      <c r="E1268" s="34">
        <v>799.20719999999994</v>
      </c>
      <c r="F1268" s="2">
        <v>85.98</v>
      </c>
      <c r="G1268" s="2">
        <v>0.24</v>
      </c>
      <c r="H1268" s="2">
        <v>2462.64</v>
      </c>
      <c r="I1268" s="2">
        <v>258.49</v>
      </c>
      <c r="J1268" s="2">
        <v>929.49279999999999</v>
      </c>
      <c r="K1268" s="2">
        <v>9050.81</v>
      </c>
      <c r="L1268" s="2">
        <v>16485.55</v>
      </c>
    </row>
    <row r="1269" spans="1:12" x14ac:dyDescent="0.25">
      <c r="A1269" s="2">
        <f t="shared" si="57"/>
        <v>19</v>
      </c>
      <c r="B1269" s="2">
        <f t="shared" si="58"/>
        <v>8</v>
      </c>
      <c r="C1269" s="2">
        <f t="shared" si="59"/>
        <v>2014</v>
      </c>
      <c r="D1269" s="5">
        <v>41870</v>
      </c>
      <c r="E1269" s="34">
        <v>801.17669999999998</v>
      </c>
      <c r="F1269" s="2">
        <v>86.19</v>
      </c>
      <c r="G1269" s="2">
        <v>0.21</v>
      </c>
      <c r="H1269" s="2">
        <v>2330.4499999999998</v>
      </c>
      <c r="I1269" s="2">
        <v>383.99</v>
      </c>
      <c r="J1269" s="2">
        <v>929.51900000000001</v>
      </c>
      <c r="K1269" s="2">
        <v>9073.35</v>
      </c>
      <c r="L1269" s="2">
        <v>16486.09</v>
      </c>
    </row>
    <row r="1270" spans="1:12" x14ac:dyDescent="0.25">
      <c r="A1270" s="2">
        <f t="shared" si="57"/>
        <v>20</v>
      </c>
      <c r="B1270" s="2">
        <f t="shared" si="58"/>
        <v>8</v>
      </c>
      <c r="C1270" s="2">
        <f t="shared" si="59"/>
        <v>2014</v>
      </c>
      <c r="D1270" s="5">
        <v>41871</v>
      </c>
      <c r="E1270" s="34">
        <v>802.97239999999999</v>
      </c>
      <c r="F1270" s="2">
        <v>86.39</v>
      </c>
      <c r="G1270" s="2">
        <v>0.2</v>
      </c>
      <c r="H1270" s="2">
        <v>2285.63</v>
      </c>
      <c r="I1270" s="2">
        <v>457.22</v>
      </c>
      <c r="J1270" s="2">
        <v>929.49080000000004</v>
      </c>
      <c r="K1270" s="2">
        <v>9097.01</v>
      </c>
      <c r="L1270" s="2">
        <v>16485.509999999998</v>
      </c>
    </row>
    <row r="1271" spans="1:12" x14ac:dyDescent="0.25">
      <c r="A1271" s="2">
        <f t="shared" si="57"/>
        <v>21</v>
      </c>
      <c r="B1271" s="2">
        <f t="shared" si="58"/>
        <v>8</v>
      </c>
      <c r="C1271" s="2">
        <f t="shared" si="59"/>
        <v>2014</v>
      </c>
      <c r="D1271" s="5">
        <v>41872</v>
      </c>
      <c r="E1271" s="34">
        <v>804.95180000000005</v>
      </c>
      <c r="F1271" s="2">
        <v>86.6</v>
      </c>
      <c r="G1271" s="2">
        <v>0.21</v>
      </c>
      <c r="H1271" s="2">
        <v>2388.27</v>
      </c>
      <c r="I1271" s="2">
        <v>436.95</v>
      </c>
      <c r="J1271" s="2">
        <v>929.48530000000005</v>
      </c>
      <c r="K1271" s="2">
        <v>9126.5499999999993</v>
      </c>
      <c r="L1271" s="2">
        <v>16485.39</v>
      </c>
    </row>
    <row r="1272" spans="1:12" x14ac:dyDescent="0.25">
      <c r="A1272" s="2">
        <f t="shared" si="57"/>
        <v>22</v>
      </c>
      <c r="B1272" s="2">
        <f t="shared" si="58"/>
        <v>8</v>
      </c>
      <c r="C1272" s="2">
        <f t="shared" si="59"/>
        <v>2014</v>
      </c>
      <c r="D1272" s="5">
        <v>41873</v>
      </c>
      <c r="E1272" s="34">
        <v>807.10609999999997</v>
      </c>
      <c r="F1272" s="2">
        <v>86.83</v>
      </c>
      <c r="G1272" s="2">
        <v>0.23</v>
      </c>
      <c r="H1272" s="2">
        <v>2392.0300000000002</v>
      </c>
      <c r="I1272" s="2">
        <v>259.35000000000002</v>
      </c>
      <c r="J1272" s="2">
        <v>929.50609999999995</v>
      </c>
      <c r="K1272" s="2">
        <v>9126.77</v>
      </c>
      <c r="L1272" s="2">
        <v>16485.830000000002</v>
      </c>
    </row>
    <row r="1273" spans="1:12" x14ac:dyDescent="0.25">
      <c r="A1273" s="2">
        <f t="shared" si="57"/>
        <v>23</v>
      </c>
      <c r="B1273" s="2">
        <f t="shared" si="58"/>
        <v>8</v>
      </c>
      <c r="C1273" s="2">
        <f t="shared" si="59"/>
        <v>2014</v>
      </c>
      <c r="D1273" s="5">
        <v>41874</v>
      </c>
      <c r="E1273" s="34">
        <v>809.43610000000001</v>
      </c>
      <c r="F1273" s="2">
        <v>87.08</v>
      </c>
      <c r="G1273" s="2">
        <v>0.25</v>
      </c>
      <c r="H1273" s="2">
        <v>2479.7800000000002</v>
      </c>
      <c r="I1273" s="2">
        <v>148.91</v>
      </c>
      <c r="J1273" s="2">
        <v>929.49549999999999</v>
      </c>
      <c r="K1273" s="2">
        <v>9126.69</v>
      </c>
      <c r="L1273" s="2">
        <v>16485.599999999999</v>
      </c>
    </row>
    <row r="1274" spans="1:12" x14ac:dyDescent="0.25">
      <c r="A1274" s="2">
        <f t="shared" si="57"/>
        <v>24</v>
      </c>
      <c r="B1274" s="2">
        <f t="shared" si="58"/>
        <v>8</v>
      </c>
      <c r="C1274" s="2">
        <f t="shared" si="59"/>
        <v>2014</v>
      </c>
      <c r="D1274" s="5">
        <v>41875</v>
      </c>
      <c r="E1274" s="34">
        <v>811.74480000000005</v>
      </c>
      <c r="F1274" s="2">
        <v>87.33</v>
      </c>
      <c r="G1274" s="2">
        <v>0.25</v>
      </c>
      <c r="H1274" s="2">
        <v>2432.79</v>
      </c>
      <c r="I1274" s="2">
        <v>125.55</v>
      </c>
      <c r="J1274" s="2">
        <v>929.47479999999996</v>
      </c>
      <c r="K1274" s="2">
        <v>9126.5</v>
      </c>
      <c r="L1274" s="2">
        <v>16485.169999999998</v>
      </c>
    </row>
    <row r="1275" spans="1:12" x14ac:dyDescent="0.25">
      <c r="A1275" s="2">
        <f t="shared" si="57"/>
        <v>25</v>
      </c>
      <c r="B1275" s="2">
        <f t="shared" si="58"/>
        <v>8</v>
      </c>
      <c r="C1275" s="2">
        <f t="shared" si="59"/>
        <v>2014</v>
      </c>
      <c r="D1275" s="5">
        <v>41876</v>
      </c>
      <c r="E1275" s="34">
        <v>813.34770000000003</v>
      </c>
      <c r="F1275" s="2">
        <v>87.51</v>
      </c>
      <c r="G1275" s="2">
        <v>0.17</v>
      </c>
      <c r="H1275" s="2">
        <v>1845.04</v>
      </c>
      <c r="I1275" s="2">
        <v>250.72</v>
      </c>
      <c r="J1275" s="2">
        <v>929.47439999999995</v>
      </c>
      <c r="K1275" s="2">
        <v>9126.51</v>
      </c>
      <c r="L1275" s="2">
        <v>16485.169999999998</v>
      </c>
    </row>
    <row r="1276" spans="1:12" x14ac:dyDescent="0.25">
      <c r="A1276" s="2">
        <f t="shared" si="57"/>
        <v>26</v>
      </c>
      <c r="B1276" s="2">
        <f t="shared" si="58"/>
        <v>8</v>
      </c>
      <c r="C1276" s="2">
        <f t="shared" si="59"/>
        <v>2014</v>
      </c>
      <c r="D1276" s="5">
        <v>41877</v>
      </c>
      <c r="E1276" s="34">
        <v>814.47050000000002</v>
      </c>
      <c r="F1276" s="2">
        <v>87.63</v>
      </c>
      <c r="G1276" s="2">
        <v>0.12</v>
      </c>
      <c r="H1276" s="2">
        <v>1657.59</v>
      </c>
      <c r="I1276" s="2">
        <v>539.95000000000005</v>
      </c>
      <c r="J1276" s="2">
        <v>929.46550000000002</v>
      </c>
      <c r="K1276" s="2">
        <v>9126.42</v>
      </c>
      <c r="L1276" s="2">
        <v>16484.98</v>
      </c>
    </row>
    <row r="1277" spans="1:12" x14ac:dyDescent="0.25">
      <c r="A1277" s="2">
        <f t="shared" si="57"/>
        <v>27</v>
      </c>
      <c r="B1277" s="2">
        <f t="shared" si="58"/>
        <v>8</v>
      </c>
      <c r="C1277" s="2">
        <f t="shared" si="59"/>
        <v>2014</v>
      </c>
      <c r="D1277" s="5">
        <v>41878</v>
      </c>
      <c r="E1277" s="34">
        <v>815.82749999999999</v>
      </c>
      <c r="F1277" s="2">
        <v>87.77</v>
      </c>
      <c r="G1277" s="2">
        <v>0.15</v>
      </c>
      <c r="H1277" s="2">
        <v>1810.6</v>
      </c>
      <c r="I1277" s="2">
        <v>462.77</v>
      </c>
      <c r="J1277" s="2">
        <v>929.48320000000001</v>
      </c>
      <c r="K1277" s="2">
        <v>9126.6</v>
      </c>
      <c r="L1277" s="2">
        <v>16485.349999999999</v>
      </c>
    </row>
    <row r="1278" spans="1:12" x14ac:dyDescent="0.25">
      <c r="A1278" s="2">
        <f t="shared" si="57"/>
        <v>28</v>
      </c>
      <c r="B1278" s="2">
        <f t="shared" si="58"/>
        <v>8</v>
      </c>
      <c r="C1278" s="2">
        <f t="shared" si="59"/>
        <v>2014</v>
      </c>
      <c r="D1278" s="5">
        <v>41879</v>
      </c>
      <c r="E1278" s="34">
        <v>816.96849999999995</v>
      </c>
      <c r="F1278" s="2">
        <v>87.9</v>
      </c>
      <c r="G1278" s="2">
        <v>0.13</v>
      </c>
      <c r="H1278" s="2">
        <v>1867.65</v>
      </c>
      <c r="I1278" s="2">
        <v>680.87</v>
      </c>
      <c r="J1278" s="2">
        <v>929.46389999999997</v>
      </c>
      <c r="K1278" s="2">
        <v>9126.42</v>
      </c>
      <c r="L1278" s="2">
        <v>16484.95</v>
      </c>
    </row>
    <row r="1279" spans="1:12" x14ac:dyDescent="0.25">
      <c r="A1279" s="2">
        <f t="shared" si="57"/>
        <v>29</v>
      </c>
      <c r="B1279" s="2">
        <f t="shared" si="58"/>
        <v>8</v>
      </c>
      <c r="C1279" s="2">
        <f t="shared" si="59"/>
        <v>2014</v>
      </c>
      <c r="D1279" s="5">
        <v>41880</v>
      </c>
      <c r="E1279" s="34">
        <v>818.81820000000005</v>
      </c>
      <c r="F1279" s="2">
        <v>88.09</v>
      </c>
      <c r="G1279" s="2">
        <v>0.2</v>
      </c>
      <c r="H1279" s="2">
        <v>2041.8</v>
      </c>
      <c r="I1279" s="2">
        <v>226.16</v>
      </c>
      <c r="J1279" s="2">
        <v>929.49630000000002</v>
      </c>
      <c r="K1279" s="2">
        <v>9126.7800000000007</v>
      </c>
      <c r="L1279" s="2">
        <v>16485.62</v>
      </c>
    </row>
    <row r="1280" spans="1:12" x14ac:dyDescent="0.25">
      <c r="A1280" s="2">
        <f t="shared" si="57"/>
        <v>30</v>
      </c>
      <c r="B1280" s="2">
        <f t="shared" si="58"/>
        <v>8</v>
      </c>
      <c r="C1280" s="2">
        <f t="shared" si="59"/>
        <v>2014</v>
      </c>
      <c r="D1280" s="5">
        <v>41881</v>
      </c>
      <c r="E1280" s="34">
        <v>821.01369999999997</v>
      </c>
      <c r="F1280" s="2">
        <v>88.33</v>
      </c>
      <c r="G1280" s="2">
        <v>0.25</v>
      </c>
      <c r="H1280" s="2">
        <v>2467.5500000000002</v>
      </c>
      <c r="I1280" s="2">
        <v>117</v>
      </c>
      <c r="J1280" s="2">
        <v>929.50239999999997</v>
      </c>
      <c r="K1280" s="2">
        <v>9126.8700000000008</v>
      </c>
      <c r="L1280" s="2">
        <v>16485.75</v>
      </c>
    </row>
    <row r="1281" spans="1:13" x14ac:dyDescent="0.25">
      <c r="A1281" s="2">
        <f t="shared" si="57"/>
        <v>31</v>
      </c>
      <c r="B1281" s="2">
        <f t="shared" si="58"/>
        <v>8</v>
      </c>
      <c r="C1281" s="2">
        <f t="shared" si="59"/>
        <v>2014</v>
      </c>
      <c r="D1281" s="5">
        <v>41882</v>
      </c>
      <c r="E1281" s="34">
        <v>823.25620000000004</v>
      </c>
      <c r="F1281" s="2">
        <v>88.57</v>
      </c>
      <c r="G1281" s="2">
        <v>0.27</v>
      </c>
      <c r="H1281" s="2">
        <v>2551.38</v>
      </c>
      <c r="I1281" s="2">
        <v>88</v>
      </c>
      <c r="J1281" s="2">
        <v>929.52560000000005</v>
      </c>
      <c r="K1281" s="2">
        <v>9127.15</v>
      </c>
      <c r="L1281" s="2">
        <v>16486.23</v>
      </c>
    </row>
    <row r="1282" spans="1:13" x14ac:dyDescent="0.25">
      <c r="A1282" s="2">
        <f t="shared" ref="A1282:A1345" si="60">+DAY(D1282)</f>
        <v>1</v>
      </c>
      <c r="B1282" s="2">
        <f t="shared" ref="B1282:B1345" si="61">+MONTH(D1282)</f>
        <v>9</v>
      </c>
      <c r="C1282" s="2">
        <f t="shared" ref="C1282:C1345" si="62">+YEAR(D1282)</f>
        <v>2014</v>
      </c>
      <c r="D1282" s="5">
        <v>41883</v>
      </c>
      <c r="E1282" s="34">
        <v>824.71590000000003</v>
      </c>
      <c r="F1282" s="2">
        <v>88.63</v>
      </c>
      <c r="G1282" s="2">
        <v>0.15</v>
      </c>
      <c r="H1282" s="2">
        <v>1728.38</v>
      </c>
      <c r="I1282" s="2">
        <v>343.99</v>
      </c>
      <c r="J1282" s="2">
        <v>930.46389999999997</v>
      </c>
      <c r="K1282" s="2">
        <v>9127.0300000000007</v>
      </c>
      <c r="L1282" s="2">
        <v>16485.939999999999</v>
      </c>
      <c r="M1282" s="2" t="s">
        <v>36</v>
      </c>
    </row>
    <row r="1283" spans="1:13" x14ac:dyDescent="0.25">
      <c r="A1283" s="2">
        <f t="shared" si="60"/>
        <v>2</v>
      </c>
      <c r="B1283" s="2">
        <f t="shared" si="61"/>
        <v>9</v>
      </c>
      <c r="C1283" s="2">
        <f t="shared" si="62"/>
        <v>2014</v>
      </c>
      <c r="D1283" s="5">
        <v>41884</v>
      </c>
      <c r="E1283" s="34">
        <v>826.06410000000005</v>
      </c>
      <c r="F1283" s="2">
        <v>88.78</v>
      </c>
      <c r="G1283" s="2">
        <v>0.15</v>
      </c>
      <c r="H1283" s="2">
        <v>1640.66</v>
      </c>
      <c r="I1283" s="2">
        <v>274.77</v>
      </c>
      <c r="J1283" s="2">
        <v>930.43759999999997</v>
      </c>
      <c r="K1283" s="2">
        <v>9126.83</v>
      </c>
      <c r="L1283" s="2">
        <v>16485.439999999999</v>
      </c>
    </row>
    <row r="1284" spans="1:13" x14ac:dyDescent="0.25">
      <c r="A1284" s="2">
        <f t="shared" si="60"/>
        <v>3</v>
      </c>
      <c r="B1284" s="2">
        <f t="shared" si="61"/>
        <v>9</v>
      </c>
      <c r="C1284" s="2">
        <f t="shared" si="62"/>
        <v>2014</v>
      </c>
      <c r="D1284" s="5">
        <v>41885</v>
      </c>
      <c r="E1284" s="34">
        <v>826.96379999999999</v>
      </c>
      <c r="F1284" s="2">
        <v>88.67</v>
      </c>
      <c r="G1284" s="2">
        <v>0.14000000000000001</v>
      </c>
      <c r="H1284" s="2">
        <v>1637.25</v>
      </c>
      <c r="I1284" s="2">
        <v>296.64999999999998</v>
      </c>
      <c r="J1284" s="2">
        <v>932.64239999999995</v>
      </c>
      <c r="K1284" s="2">
        <v>9127.01</v>
      </c>
      <c r="L1284" s="2">
        <v>16485.84</v>
      </c>
    </row>
    <row r="1285" spans="1:13" x14ac:dyDescent="0.25">
      <c r="A1285" s="2">
        <f t="shared" si="60"/>
        <v>4</v>
      </c>
      <c r="B1285" s="2">
        <f t="shared" si="61"/>
        <v>9</v>
      </c>
      <c r="C1285" s="2">
        <f t="shared" si="62"/>
        <v>2014</v>
      </c>
      <c r="D1285" s="5">
        <v>41886</v>
      </c>
      <c r="E1285" s="34">
        <v>830.18039999999996</v>
      </c>
      <c r="F1285" s="2">
        <v>89.01</v>
      </c>
      <c r="G1285" s="2">
        <v>0.35</v>
      </c>
      <c r="H1285" s="2">
        <v>3484.46</v>
      </c>
      <c r="I1285" s="2">
        <v>262.76</v>
      </c>
      <c r="J1285" s="2">
        <v>932.65340000000003</v>
      </c>
      <c r="K1285" s="2">
        <v>9127.1299999999992</v>
      </c>
      <c r="L1285" s="2">
        <v>16486.07</v>
      </c>
    </row>
    <row r="1286" spans="1:13" x14ac:dyDescent="0.25">
      <c r="A1286" s="2">
        <f t="shared" si="60"/>
        <v>5</v>
      </c>
      <c r="B1286" s="2">
        <f t="shared" si="61"/>
        <v>9</v>
      </c>
      <c r="C1286" s="2">
        <f t="shared" si="62"/>
        <v>2014</v>
      </c>
      <c r="D1286" s="5">
        <v>41887</v>
      </c>
      <c r="E1286" s="34">
        <v>832.20429999999999</v>
      </c>
      <c r="F1286" s="2">
        <v>89.24</v>
      </c>
      <c r="G1286" s="2">
        <v>0.18</v>
      </c>
      <c r="H1286" s="2">
        <v>1906.95</v>
      </c>
      <c r="I1286" s="2">
        <v>191.55</v>
      </c>
      <c r="J1286" s="2">
        <v>932.52359999999999</v>
      </c>
      <c r="K1286" s="2">
        <v>9125.81</v>
      </c>
      <c r="L1286" s="2">
        <v>16483.37</v>
      </c>
    </row>
    <row r="1287" spans="1:13" x14ac:dyDescent="0.25">
      <c r="A1287" s="2">
        <f t="shared" si="60"/>
        <v>6</v>
      </c>
      <c r="B1287" s="2">
        <f t="shared" si="61"/>
        <v>9</v>
      </c>
      <c r="C1287" s="2">
        <f t="shared" si="62"/>
        <v>2014</v>
      </c>
      <c r="D1287" s="5">
        <v>41888</v>
      </c>
      <c r="E1287" s="34">
        <v>834.29859999999996</v>
      </c>
      <c r="F1287" s="2">
        <v>89.47</v>
      </c>
      <c r="G1287" s="2">
        <v>0.23</v>
      </c>
      <c r="H1287" s="2">
        <v>2278.9899999999998</v>
      </c>
      <c r="I1287" s="2">
        <v>171.59</v>
      </c>
      <c r="J1287" s="2">
        <v>932.5077</v>
      </c>
      <c r="K1287" s="2">
        <v>9125.65</v>
      </c>
      <c r="L1287" s="2">
        <v>16483.04</v>
      </c>
    </row>
    <row r="1288" spans="1:13" x14ac:dyDescent="0.25">
      <c r="A1288" s="2">
        <f t="shared" si="60"/>
        <v>7</v>
      </c>
      <c r="B1288" s="2">
        <f t="shared" si="61"/>
        <v>9</v>
      </c>
      <c r="C1288" s="2">
        <f t="shared" si="62"/>
        <v>2014</v>
      </c>
      <c r="D1288" s="5">
        <v>41889</v>
      </c>
      <c r="E1288" s="34">
        <v>836.69039999999995</v>
      </c>
      <c r="F1288" s="2">
        <v>89.72</v>
      </c>
      <c r="G1288" s="2">
        <v>0.26</v>
      </c>
      <c r="H1288" s="2">
        <v>2502.79</v>
      </c>
      <c r="I1288" s="2">
        <v>106.9</v>
      </c>
      <c r="J1288" s="2">
        <v>932.50609999999995</v>
      </c>
      <c r="K1288" s="2">
        <v>9179.0400000000009</v>
      </c>
      <c r="L1288" s="2">
        <v>16483.009999999998</v>
      </c>
    </row>
    <row r="1289" spans="1:13" x14ac:dyDescent="0.25">
      <c r="A1289" s="2">
        <f t="shared" si="60"/>
        <v>8</v>
      </c>
      <c r="B1289" s="2">
        <f t="shared" si="61"/>
        <v>9</v>
      </c>
      <c r="C1289" s="2">
        <f t="shared" si="62"/>
        <v>2014</v>
      </c>
      <c r="D1289" s="5">
        <v>41890</v>
      </c>
      <c r="E1289" s="34">
        <v>838.10929999999996</v>
      </c>
      <c r="F1289" s="2">
        <v>89.88</v>
      </c>
      <c r="G1289" s="2">
        <v>0.15</v>
      </c>
      <c r="H1289" s="2">
        <v>1591.35</v>
      </c>
      <c r="I1289" s="2">
        <v>175.58</v>
      </c>
      <c r="J1289" s="2">
        <v>932.50210000000004</v>
      </c>
      <c r="K1289" s="2">
        <v>9224.5400000000009</v>
      </c>
      <c r="L1289" s="2">
        <v>16459.93</v>
      </c>
    </row>
    <row r="1290" spans="1:13" x14ac:dyDescent="0.25">
      <c r="A1290" s="2">
        <f t="shared" si="60"/>
        <v>9</v>
      </c>
      <c r="B1290" s="2">
        <f t="shared" si="61"/>
        <v>9</v>
      </c>
      <c r="C1290" s="2">
        <f t="shared" si="62"/>
        <v>2014</v>
      </c>
      <c r="D1290" s="5">
        <v>41891</v>
      </c>
      <c r="E1290" s="34">
        <v>839.17359999999996</v>
      </c>
      <c r="F1290" s="2">
        <v>89.99</v>
      </c>
      <c r="G1290" s="2">
        <v>0.11</v>
      </c>
      <c r="H1290" s="2">
        <v>1332.99</v>
      </c>
      <c r="I1290" s="2">
        <v>306.89</v>
      </c>
      <c r="J1290" s="2">
        <v>932.54870000000005</v>
      </c>
      <c r="K1290" s="2">
        <v>9165.85</v>
      </c>
      <c r="L1290" s="2">
        <v>16496.59</v>
      </c>
    </row>
    <row r="1291" spans="1:13" x14ac:dyDescent="0.25">
      <c r="A1291" s="2">
        <f t="shared" si="60"/>
        <v>10</v>
      </c>
      <c r="B1291" s="2">
        <f t="shared" si="61"/>
        <v>9</v>
      </c>
      <c r="C1291" s="2">
        <f t="shared" si="62"/>
        <v>2014</v>
      </c>
      <c r="D1291" s="5">
        <v>41892</v>
      </c>
      <c r="E1291" s="34">
        <v>840.38250000000005</v>
      </c>
      <c r="F1291" s="2">
        <v>90.11</v>
      </c>
      <c r="G1291" s="2">
        <v>0.12</v>
      </c>
      <c r="H1291" s="2">
        <v>1448.68</v>
      </c>
      <c r="I1291" s="2">
        <v>300.2</v>
      </c>
      <c r="J1291" s="2">
        <v>932.62660000000005</v>
      </c>
      <c r="K1291" s="2">
        <v>9166.64</v>
      </c>
      <c r="L1291" s="2">
        <v>16498.2</v>
      </c>
    </row>
    <row r="1292" spans="1:13" x14ac:dyDescent="0.25">
      <c r="A1292" s="2">
        <f t="shared" si="60"/>
        <v>11</v>
      </c>
      <c r="B1292" s="2">
        <f t="shared" si="61"/>
        <v>9</v>
      </c>
      <c r="C1292" s="2">
        <f t="shared" si="62"/>
        <v>2014</v>
      </c>
      <c r="D1292" s="5">
        <v>41893</v>
      </c>
      <c r="E1292" s="34">
        <v>841.45039999999995</v>
      </c>
      <c r="F1292" s="2">
        <v>90.22</v>
      </c>
      <c r="G1292" s="2">
        <v>0.11</v>
      </c>
      <c r="H1292" s="2">
        <v>2498.34</v>
      </c>
      <c r="I1292" s="2">
        <v>1464.72</v>
      </c>
      <c r="J1292" s="2">
        <v>932.66869999999994</v>
      </c>
      <c r="K1292" s="2">
        <v>9236.33</v>
      </c>
      <c r="L1292" s="2">
        <v>16463.39</v>
      </c>
    </row>
    <row r="1293" spans="1:13" x14ac:dyDescent="0.25">
      <c r="A1293" s="2">
        <f t="shared" si="60"/>
        <v>12</v>
      </c>
      <c r="B1293" s="2">
        <f t="shared" si="61"/>
        <v>9</v>
      </c>
      <c r="C1293" s="2">
        <f t="shared" si="62"/>
        <v>2014</v>
      </c>
      <c r="D1293" s="5">
        <v>41894</v>
      </c>
      <c r="E1293" s="34">
        <v>842.7663</v>
      </c>
      <c r="F1293" s="2">
        <v>90.36</v>
      </c>
      <c r="G1293" s="2">
        <v>0.14000000000000001</v>
      </c>
      <c r="H1293" s="2">
        <v>1599.94</v>
      </c>
      <c r="I1293" s="2">
        <v>251.42</v>
      </c>
      <c r="J1293" s="2">
        <v>932.65459999999996</v>
      </c>
      <c r="K1293" s="2">
        <v>9140.57</v>
      </c>
      <c r="L1293" s="2">
        <v>16463.099999999999</v>
      </c>
    </row>
    <row r="1294" spans="1:13" x14ac:dyDescent="0.25">
      <c r="A1294" s="2">
        <f t="shared" si="60"/>
        <v>13</v>
      </c>
      <c r="B1294" s="2">
        <f t="shared" si="61"/>
        <v>9</v>
      </c>
      <c r="C1294" s="2">
        <f t="shared" si="62"/>
        <v>2014</v>
      </c>
      <c r="D1294" s="5">
        <v>41895</v>
      </c>
      <c r="E1294" s="34">
        <v>844.93679999999995</v>
      </c>
      <c r="F1294" s="2">
        <v>90.6</v>
      </c>
      <c r="G1294" s="2">
        <v>0.24</v>
      </c>
      <c r="H1294" s="2">
        <v>2363.66</v>
      </c>
      <c r="I1294" s="2">
        <v>124.72</v>
      </c>
      <c r="J1294" s="2">
        <v>932.57259999999997</v>
      </c>
      <c r="K1294" s="2">
        <v>9126.31</v>
      </c>
      <c r="L1294" s="2">
        <v>16461.39</v>
      </c>
    </row>
    <row r="1295" spans="1:13" x14ac:dyDescent="0.25">
      <c r="A1295" s="2">
        <f t="shared" si="60"/>
        <v>14</v>
      </c>
      <c r="B1295" s="2">
        <f t="shared" si="61"/>
        <v>9</v>
      </c>
      <c r="C1295" s="2">
        <f t="shared" si="62"/>
        <v>2014</v>
      </c>
      <c r="D1295" s="5">
        <v>41896</v>
      </c>
      <c r="E1295" s="34">
        <v>847.0806</v>
      </c>
      <c r="F1295" s="2">
        <v>90.83</v>
      </c>
      <c r="G1295" s="2">
        <v>0.23</v>
      </c>
      <c r="H1295" s="2">
        <v>2306.39</v>
      </c>
      <c r="I1295" s="2">
        <v>144.36000000000001</v>
      </c>
      <c r="J1295" s="2">
        <v>932.56920000000002</v>
      </c>
      <c r="K1295" s="2">
        <v>9126.27</v>
      </c>
      <c r="L1295" s="2">
        <v>16461.32</v>
      </c>
    </row>
    <row r="1296" spans="1:13" x14ac:dyDescent="0.25">
      <c r="A1296" s="2">
        <f t="shared" si="60"/>
        <v>15</v>
      </c>
      <c r="B1296" s="2">
        <f t="shared" si="61"/>
        <v>9</v>
      </c>
      <c r="C1296" s="2">
        <f t="shared" si="62"/>
        <v>2014</v>
      </c>
      <c r="D1296" s="5">
        <v>41897</v>
      </c>
      <c r="E1296" s="34">
        <v>848.42259999999999</v>
      </c>
      <c r="F1296" s="2">
        <v>90.98</v>
      </c>
      <c r="G1296" s="2">
        <v>0.14000000000000001</v>
      </c>
      <c r="H1296" s="2">
        <v>1600.47</v>
      </c>
      <c r="I1296" s="2">
        <v>255.95</v>
      </c>
      <c r="J1296" s="2">
        <v>932.56970000000001</v>
      </c>
      <c r="K1296" s="2">
        <v>9169.9</v>
      </c>
      <c r="L1296" s="2">
        <v>16365.17</v>
      </c>
    </row>
    <row r="1297" spans="1:13" x14ac:dyDescent="0.25">
      <c r="A1297" s="2">
        <f t="shared" si="60"/>
        <v>16</v>
      </c>
      <c r="B1297" s="2">
        <f t="shared" si="61"/>
        <v>9</v>
      </c>
      <c r="C1297" s="2">
        <f t="shared" si="62"/>
        <v>2014</v>
      </c>
      <c r="D1297" s="5">
        <v>41898</v>
      </c>
      <c r="E1297" s="34">
        <v>849.26089999999999</v>
      </c>
      <c r="F1297" s="2">
        <v>91.07</v>
      </c>
      <c r="G1297" s="2">
        <v>0.1</v>
      </c>
      <c r="H1297" s="2">
        <v>1259.8499999999999</v>
      </c>
      <c r="I1297" s="2">
        <v>364.59</v>
      </c>
      <c r="J1297" s="2">
        <v>932.51459999999997</v>
      </c>
      <c r="K1297" s="2">
        <v>9200.86</v>
      </c>
      <c r="L1297" s="2">
        <v>16364.02</v>
      </c>
    </row>
    <row r="1298" spans="1:13" x14ac:dyDescent="0.25">
      <c r="A1298" s="2">
        <f t="shared" si="60"/>
        <v>17</v>
      </c>
      <c r="B1298" s="2">
        <f t="shared" si="61"/>
        <v>9</v>
      </c>
      <c r="C1298" s="2">
        <f t="shared" si="62"/>
        <v>2014</v>
      </c>
      <c r="D1298" s="5">
        <v>41899</v>
      </c>
      <c r="E1298" s="34">
        <v>850.36440000000005</v>
      </c>
      <c r="F1298" s="2">
        <v>91.19</v>
      </c>
      <c r="G1298" s="2">
        <v>0.12</v>
      </c>
      <c r="H1298" s="2">
        <v>1338.18</v>
      </c>
      <c r="I1298" s="2">
        <v>244.98</v>
      </c>
      <c r="J1298" s="2">
        <v>932.52099999999996</v>
      </c>
      <c r="K1298" s="2">
        <v>9125.7800000000007</v>
      </c>
      <c r="L1298" s="2">
        <v>16364.15</v>
      </c>
    </row>
    <row r="1299" spans="1:13" x14ac:dyDescent="0.25">
      <c r="A1299" s="2">
        <f t="shared" si="60"/>
        <v>18</v>
      </c>
      <c r="B1299" s="2">
        <f t="shared" si="61"/>
        <v>9</v>
      </c>
      <c r="C1299" s="2">
        <f t="shared" si="62"/>
        <v>2014</v>
      </c>
      <c r="D1299" s="5">
        <v>41900</v>
      </c>
      <c r="E1299" s="34">
        <v>851.64189999999996</v>
      </c>
      <c r="F1299" s="2">
        <v>91.33</v>
      </c>
      <c r="G1299" s="2">
        <v>0.14000000000000001</v>
      </c>
      <c r="H1299" s="2">
        <v>1576.96</v>
      </c>
      <c r="I1299" s="2">
        <v>271.33</v>
      </c>
      <c r="J1299" s="2">
        <v>932.5231</v>
      </c>
      <c r="K1299" s="2">
        <v>9101.89</v>
      </c>
      <c r="L1299" s="2">
        <v>16349.3</v>
      </c>
    </row>
    <row r="1300" spans="1:13" x14ac:dyDescent="0.25">
      <c r="A1300" s="2">
        <f t="shared" si="60"/>
        <v>19</v>
      </c>
      <c r="B1300" s="2">
        <f t="shared" si="61"/>
        <v>9</v>
      </c>
      <c r="C1300" s="2">
        <f t="shared" si="62"/>
        <v>2014</v>
      </c>
      <c r="D1300" s="5">
        <v>41901</v>
      </c>
      <c r="E1300" s="34">
        <v>852.96439999999996</v>
      </c>
      <c r="F1300" s="2">
        <v>91.46</v>
      </c>
      <c r="G1300" s="2">
        <v>0.14000000000000001</v>
      </c>
      <c r="H1300" s="2">
        <v>1533.12</v>
      </c>
      <c r="I1300" s="2">
        <v>260.05</v>
      </c>
      <c r="J1300" s="2">
        <v>932.58709999999996</v>
      </c>
      <c r="K1300" s="2">
        <v>9126.4500000000007</v>
      </c>
      <c r="L1300" s="2">
        <v>16365.53</v>
      </c>
    </row>
    <row r="1301" spans="1:13" x14ac:dyDescent="0.25">
      <c r="A1301" s="2">
        <f t="shared" si="60"/>
        <v>20</v>
      </c>
      <c r="B1301" s="2">
        <f t="shared" si="61"/>
        <v>9</v>
      </c>
      <c r="C1301" s="2">
        <f t="shared" si="62"/>
        <v>2014</v>
      </c>
      <c r="D1301" s="5">
        <v>41902</v>
      </c>
      <c r="E1301" s="34">
        <v>854.62869999999998</v>
      </c>
      <c r="F1301" s="2">
        <v>91.64</v>
      </c>
      <c r="G1301" s="2">
        <v>0.18</v>
      </c>
      <c r="H1301" s="2">
        <v>1937.96</v>
      </c>
      <c r="I1301" s="2">
        <v>251.5</v>
      </c>
      <c r="J1301" s="2">
        <v>932.60019999999997</v>
      </c>
      <c r="K1301" s="2">
        <v>9126.59</v>
      </c>
      <c r="L1301" s="2">
        <v>16365.8</v>
      </c>
    </row>
    <row r="1302" spans="1:13" x14ac:dyDescent="0.25">
      <c r="A1302" s="2">
        <f t="shared" si="60"/>
        <v>21</v>
      </c>
      <c r="B1302" s="2">
        <f t="shared" si="61"/>
        <v>9</v>
      </c>
      <c r="C1302" s="2">
        <f t="shared" si="62"/>
        <v>2014</v>
      </c>
      <c r="D1302" s="5">
        <v>41903</v>
      </c>
      <c r="E1302" s="34">
        <v>856.56219999999996</v>
      </c>
      <c r="F1302" s="2">
        <v>91.85</v>
      </c>
      <c r="G1302" s="2">
        <v>0.2</v>
      </c>
      <c r="H1302" s="2">
        <v>2109</v>
      </c>
      <c r="I1302" s="2">
        <v>216.13</v>
      </c>
      <c r="J1302" s="2">
        <v>932.59379999999999</v>
      </c>
      <c r="K1302" s="2">
        <v>9126.56</v>
      </c>
      <c r="L1302" s="2">
        <v>16365.74</v>
      </c>
    </row>
    <row r="1303" spans="1:13" x14ac:dyDescent="0.25">
      <c r="A1303" s="2">
        <f t="shared" si="60"/>
        <v>22</v>
      </c>
      <c r="B1303" s="2">
        <f t="shared" si="61"/>
        <v>9</v>
      </c>
      <c r="C1303" s="2">
        <f t="shared" si="62"/>
        <v>2014</v>
      </c>
      <c r="D1303" s="5">
        <v>41904</v>
      </c>
      <c r="E1303" s="34">
        <v>857.66039999999998</v>
      </c>
      <c r="F1303" s="2">
        <v>91.95</v>
      </c>
      <c r="G1303" s="2">
        <v>0.11</v>
      </c>
      <c r="H1303" s="2">
        <v>1409.57</v>
      </c>
      <c r="I1303" s="2">
        <v>384.69</v>
      </c>
      <c r="J1303" s="2">
        <v>932.69619999999998</v>
      </c>
      <c r="K1303" s="2">
        <v>9127.59</v>
      </c>
      <c r="L1303" s="2">
        <v>16367.86</v>
      </c>
    </row>
    <row r="1304" spans="1:13" x14ac:dyDescent="0.25">
      <c r="A1304" s="2">
        <f t="shared" si="60"/>
        <v>23</v>
      </c>
      <c r="B1304" s="2">
        <f t="shared" si="61"/>
        <v>9</v>
      </c>
      <c r="C1304" s="2">
        <f t="shared" si="62"/>
        <v>2014</v>
      </c>
      <c r="D1304" s="5">
        <v>41905</v>
      </c>
      <c r="E1304" s="34">
        <v>857.86800000000005</v>
      </c>
      <c r="F1304" s="2">
        <v>91.98</v>
      </c>
      <c r="G1304" s="2">
        <v>0.03</v>
      </c>
      <c r="H1304" s="2">
        <v>1007.72</v>
      </c>
      <c r="I1304" s="2">
        <v>744.73</v>
      </c>
      <c r="J1304" s="2">
        <v>932.64739999999995</v>
      </c>
      <c r="K1304" s="2">
        <v>9127.1</v>
      </c>
      <c r="L1304" s="2">
        <v>16366.85</v>
      </c>
    </row>
    <row r="1305" spans="1:13" x14ac:dyDescent="0.25">
      <c r="A1305" s="2">
        <f t="shared" si="60"/>
        <v>24</v>
      </c>
      <c r="B1305" s="2">
        <f t="shared" si="61"/>
        <v>9</v>
      </c>
      <c r="C1305" s="2">
        <f t="shared" si="62"/>
        <v>2014</v>
      </c>
      <c r="D1305" s="5">
        <v>41906</v>
      </c>
      <c r="E1305" s="34">
        <v>858.45809999999994</v>
      </c>
      <c r="F1305" s="2">
        <v>92.04</v>
      </c>
      <c r="G1305" s="2">
        <v>0.06</v>
      </c>
      <c r="H1305" s="2">
        <v>1039.05</v>
      </c>
      <c r="I1305" s="2">
        <v>496.76</v>
      </c>
      <c r="J1305" s="2">
        <v>932.65740000000005</v>
      </c>
      <c r="K1305" s="2">
        <v>9127.2000000000007</v>
      </c>
      <c r="L1305" s="2">
        <v>16367.06</v>
      </c>
    </row>
    <row r="1306" spans="1:13" x14ac:dyDescent="0.25">
      <c r="A1306" s="2">
        <f t="shared" si="60"/>
        <v>25</v>
      </c>
      <c r="B1306" s="2">
        <f t="shared" si="61"/>
        <v>9</v>
      </c>
      <c r="C1306" s="2">
        <f t="shared" si="62"/>
        <v>2014</v>
      </c>
      <c r="D1306" s="5">
        <v>41907</v>
      </c>
      <c r="E1306" s="34">
        <v>859.00080000000003</v>
      </c>
      <c r="F1306" s="2">
        <v>92.1</v>
      </c>
      <c r="G1306" s="2">
        <v>0.05</v>
      </c>
      <c r="H1306" s="2">
        <v>1092.3499999999999</v>
      </c>
      <c r="I1306" s="2">
        <v>583.27</v>
      </c>
      <c r="J1306" s="2">
        <v>932.6671</v>
      </c>
      <c r="K1306" s="2">
        <v>9127.2999999999993</v>
      </c>
      <c r="L1306" s="2">
        <v>16367.26</v>
      </c>
    </row>
    <row r="1307" spans="1:13" x14ac:dyDescent="0.25">
      <c r="A1307" s="2">
        <f t="shared" si="60"/>
        <v>26</v>
      </c>
      <c r="B1307" s="2">
        <f t="shared" si="61"/>
        <v>9</v>
      </c>
      <c r="C1307" s="2">
        <f t="shared" si="62"/>
        <v>2014</v>
      </c>
      <c r="D1307" s="5">
        <v>41908</v>
      </c>
      <c r="E1307" s="34">
        <v>859.56759999999997</v>
      </c>
      <c r="F1307" s="2">
        <v>92.16</v>
      </c>
      <c r="G1307" s="2">
        <v>0.09</v>
      </c>
      <c r="H1307" s="2">
        <v>1288.1600000000001</v>
      </c>
      <c r="I1307" s="2">
        <v>463.75</v>
      </c>
      <c r="J1307" s="2">
        <v>932.6798</v>
      </c>
      <c r="K1307" s="2">
        <v>9127.43</v>
      </c>
      <c r="L1307" s="2">
        <v>16486.689999999999</v>
      </c>
    </row>
    <row r="1308" spans="1:13" x14ac:dyDescent="0.25">
      <c r="A1308" s="2">
        <f t="shared" si="60"/>
        <v>27</v>
      </c>
      <c r="B1308" s="2">
        <f t="shared" si="61"/>
        <v>9</v>
      </c>
      <c r="C1308" s="2">
        <f t="shared" si="62"/>
        <v>2014</v>
      </c>
      <c r="D1308" s="5">
        <v>41909</v>
      </c>
      <c r="E1308" s="34">
        <v>861.45989999999995</v>
      </c>
      <c r="F1308" s="2">
        <v>92.37</v>
      </c>
      <c r="G1308" s="2">
        <v>0.2</v>
      </c>
      <c r="H1308" s="2">
        <v>2054.2800000000002</v>
      </c>
      <c r="I1308" s="2">
        <v>156.58000000000001</v>
      </c>
      <c r="J1308" s="2">
        <v>932.66359999999997</v>
      </c>
      <c r="K1308" s="2">
        <v>9127.26</v>
      </c>
      <c r="L1308" s="2">
        <v>16486.349999999999</v>
      </c>
    </row>
    <row r="1309" spans="1:13" x14ac:dyDescent="0.25">
      <c r="A1309" s="2">
        <f t="shared" si="60"/>
        <v>28</v>
      </c>
      <c r="B1309" s="2">
        <f t="shared" si="61"/>
        <v>9</v>
      </c>
      <c r="C1309" s="2">
        <f t="shared" si="62"/>
        <v>2014</v>
      </c>
      <c r="D1309" s="5">
        <v>41910</v>
      </c>
      <c r="E1309" s="34">
        <v>863.37170000000003</v>
      </c>
      <c r="F1309" s="2">
        <v>92.57</v>
      </c>
      <c r="G1309" s="2">
        <v>0.21</v>
      </c>
      <c r="H1309" s="2">
        <v>2056.0100000000002</v>
      </c>
      <c r="I1309" s="2">
        <v>131.41999999999999</v>
      </c>
      <c r="J1309" s="2">
        <v>932.6644</v>
      </c>
      <c r="K1309" s="2">
        <v>9127.27</v>
      </c>
      <c r="L1309" s="2">
        <v>16486.37</v>
      </c>
    </row>
    <row r="1310" spans="1:13" x14ac:dyDescent="0.25">
      <c r="A1310" s="2">
        <f t="shared" si="60"/>
        <v>29</v>
      </c>
      <c r="B1310" s="2">
        <f t="shared" si="61"/>
        <v>9</v>
      </c>
      <c r="C1310" s="2">
        <f t="shared" si="62"/>
        <v>2014</v>
      </c>
      <c r="D1310" s="5">
        <v>41911</v>
      </c>
      <c r="E1310" s="34">
        <v>864.43110000000001</v>
      </c>
      <c r="F1310" s="2">
        <v>92.68</v>
      </c>
      <c r="G1310" s="2">
        <v>0.11</v>
      </c>
      <c r="H1310" s="2">
        <v>1398.99</v>
      </c>
      <c r="I1310" s="2">
        <v>345.86</v>
      </c>
      <c r="J1310" s="2">
        <v>932.66639999999995</v>
      </c>
      <c r="K1310" s="2">
        <v>9127.2900000000009</v>
      </c>
      <c r="L1310" s="2">
        <v>16486.41</v>
      </c>
    </row>
    <row r="1311" spans="1:13" x14ac:dyDescent="0.25">
      <c r="A1311" s="2">
        <f t="shared" si="60"/>
        <v>30</v>
      </c>
      <c r="B1311" s="2">
        <f t="shared" si="61"/>
        <v>9</v>
      </c>
      <c r="C1311" s="2">
        <f t="shared" si="62"/>
        <v>2014</v>
      </c>
      <c r="D1311" s="5">
        <v>41912</v>
      </c>
      <c r="E1311" s="34">
        <v>866.34209999999996</v>
      </c>
      <c r="F1311" s="2">
        <v>92.8</v>
      </c>
      <c r="G1311" s="2">
        <v>0.08</v>
      </c>
      <c r="H1311" s="2">
        <v>1219.0899999999999</v>
      </c>
      <c r="I1311" s="2">
        <v>455.84</v>
      </c>
      <c r="J1311" s="2">
        <v>933.59280000000001</v>
      </c>
      <c r="K1311" s="2">
        <v>9127.11</v>
      </c>
      <c r="L1311" s="2">
        <v>16486.05</v>
      </c>
    </row>
    <row r="1312" spans="1:13" x14ac:dyDescent="0.25">
      <c r="A1312" s="2">
        <f t="shared" si="60"/>
        <v>1</v>
      </c>
      <c r="B1312" s="2">
        <f t="shared" si="61"/>
        <v>10</v>
      </c>
      <c r="C1312" s="2">
        <f t="shared" si="62"/>
        <v>2014</v>
      </c>
      <c r="D1312" s="5">
        <v>41913</v>
      </c>
      <c r="E1312" s="34">
        <v>867.41480000000001</v>
      </c>
      <c r="F1312" s="2">
        <v>92.73</v>
      </c>
      <c r="G1312" s="2">
        <v>0.1</v>
      </c>
      <c r="H1312" s="2">
        <v>1300.96</v>
      </c>
      <c r="I1312" s="2">
        <v>320.41000000000003</v>
      </c>
      <c r="J1312" s="2">
        <v>935.42679999999996</v>
      </c>
      <c r="K1312" s="2">
        <v>9146.2999999999993</v>
      </c>
      <c r="L1312" s="2">
        <v>16522.59</v>
      </c>
      <c r="M1312" s="2" t="s">
        <v>36</v>
      </c>
    </row>
    <row r="1313" spans="1:12" x14ac:dyDescent="0.25">
      <c r="A1313" s="2">
        <f t="shared" si="60"/>
        <v>2</v>
      </c>
      <c r="B1313" s="2">
        <f t="shared" si="61"/>
        <v>10</v>
      </c>
      <c r="C1313" s="2">
        <f t="shared" si="62"/>
        <v>2014</v>
      </c>
      <c r="D1313" s="5">
        <v>41914</v>
      </c>
      <c r="E1313" s="34">
        <v>868.55709999999999</v>
      </c>
      <c r="F1313" s="2">
        <v>92.85</v>
      </c>
      <c r="G1313" s="2">
        <v>0.12</v>
      </c>
      <c r="H1313" s="2">
        <v>1366.49</v>
      </c>
      <c r="I1313" s="2">
        <v>272.38</v>
      </c>
      <c r="J1313" s="2">
        <v>935.44</v>
      </c>
      <c r="K1313" s="2">
        <v>9146.43</v>
      </c>
      <c r="L1313" s="2">
        <v>16522.87</v>
      </c>
    </row>
    <row r="1314" spans="1:12" x14ac:dyDescent="0.25">
      <c r="A1314" s="2">
        <f t="shared" si="60"/>
        <v>3</v>
      </c>
      <c r="B1314" s="2">
        <f t="shared" si="61"/>
        <v>10</v>
      </c>
      <c r="C1314" s="2">
        <f t="shared" si="62"/>
        <v>2014</v>
      </c>
      <c r="D1314" s="5">
        <v>41915</v>
      </c>
      <c r="E1314" s="34">
        <v>869.87729999999999</v>
      </c>
      <c r="F1314" s="2">
        <v>92.99</v>
      </c>
      <c r="G1314" s="2">
        <v>0.14000000000000001</v>
      </c>
      <c r="H1314" s="2">
        <v>1561.61</v>
      </c>
      <c r="I1314" s="2">
        <v>277.91000000000003</v>
      </c>
      <c r="J1314" s="2">
        <v>935.45410000000004</v>
      </c>
      <c r="K1314" s="2">
        <v>9146.57</v>
      </c>
      <c r="L1314" s="2">
        <v>16523.16</v>
      </c>
    </row>
    <row r="1315" spans="1:12" x14ac:dyDescent="0.25">
      <c r="A1315" s="2">
        <f t="shared" si="60"/>
        <v>4</v>
      </c>
      <c r="B1315" s="2">
        <f t="shared" si="61"/>
        <v>10</v>
      </c>
      <c r="C1315" s="2">
        <f t="shared" si="62"/>
        <v>2014</v>
      </c>
      <c r="D1315" s="5">
        <v>41916</v>
      </c>
      <c r="E1315" s="34">
        <v>871.51220000000001</v>
      </c>
      <c r="F1315" s="2">
        <v>93.17</v>
      </c>
      <c r="G1315" s="2">
        <v>0.18</v>
      </c>
      <c r="H1315" s="2">
        <v>1843.4</v>
      </c>
      <c r="I1315" s="2">
        <v>202.17</v>
      </c>
      <c r="J1315" s="2">
        <v>935.4357</v>
      </c>
      <c r="K1315" s="2">
        <v>9146.39</v>
      </c>
      <c r="L1315" s="2">
        <v>16522.78</v>
      </c>
    </row>
    <row r="1316" spans="1:12" x14ac:dyDescent="0.25">
      <c r="A1316" s="2">
        <f t="shared" si="60"/>
        <v>5</v>
      </c>
      <c r="B1316" s="2">
        <f t="shared" si="61"/>
        <v>10</v>
      </c>
      <c r="C1316" s="2">
        <f t="shared" si="62"/>
        <v>2014</v>
      </c>
      <c r="D1316" s="5">
        <v>41917</v>
      </c>
      <c r="E1316" s="34">
        <v>873.17269999999996</v>
      </c>
      <c r="F1316" s="2">
        <v>93.35</v>
      </c>
      <c r="G1316" s="2">
        <v>0.17</v>
      </c>
      <c r="H1316" s="2">
        <v>1797.04</v>
      </c>
      <c r="I1316" s="2">
        <v>194.41</v>
      </c>
      <c r="J1316" s="2">
        <v>935.41629999999998</v>
      </c>
      <c r="K1316" s="2">
        <v>9092.68</v>
      </c>
      <c r="L1316" s="2">
        <v>16522.37</v>
      </c>
    </row>
    <row r="1317" spans="1:12" x14ac:dyDescent="0.25">
      <c r="A1317" s="2">
        <f t="shared" si="60"/>
        <v>6</v>
      </c>
      <c r="B1317" s="2">
        <f t="shared" si="61"/>
        <v>10</v>
      </c>
      <c r="C1317" s="2">
        <f t="shared" si="62"/>
        <v>2014</v>
      </c>
      <c r="D1317" s="5">
        <v>41918</v>
      </c>
      <c r="E1317" s="34">
        <v>873.91600000000005</v>
      </c>
      <c r="F1317" s="2">
        <v>93.43</v>
      </c>
      <c r="G1317" s="2">
        <v>7.0000000000000007E-2</v>
      </c>
      <c r="H1317" s="2">
        <v>1168.68</v>
      </c>
      <c r="I1317" s="2">
        <v>475.58</v>
      </c>
      <c r="J1317" s="2">
        <v>935.40229999999997</v>
      </c>
      <c r="K1317" s="2">
        <v>9014.7199999999993</v>
      </c>
      <c r="L1317" s="2">
        <v>16492.310000000001</v>
      </c>
    </row>
    <row r="1318" spans="1:12" x14ac:dyDescent="0.25">
      <c r="A1318" s="2">
        <f t="shared" si="60"/>
        <v>7</v>
      </c>
      <c r="B1318" s="2">
        <f t="shared" si="61"/>
        <v>10</v>
      </c>
      <c r="C1318" s="2">
        <f t="shared" si="62"/>
        <v>2014</v>
      </c>
      <c r="D1318" s="5">
        <v>41919</v>
      </c>
      <c r="E1318" s="34">
        <v>874.16189999999995</v>
      </c>
      <c r="F1318" s="2">
        <v>93.45</v>
      </c>
      <c r="G1318" s="2">
        <v>0.05</v>
      </c>
      <c r="H1318" s="2">
        <v>891.39</v>
      </c>
      <c r="I1318" s="2">
        <v>456.13</v>
      </c>
      <c r="J1318" s="2">
        <v>935.38390000000004</v>
      </c>
      <c r="K1318" s="2">
        <v>8954.5300000000007</v>
      </c>
      <c r="L1318" s="2">
        <v>16461.28</v>
      </c>
    </row>
    <row r="1319" spans="1:12" x14ac:dyDescent="0.25">
      <c r="A1319" s="2">
        <f t="shared" si="60"/>
        <v>8</v>
      </c>
      <c r="B1319" s="2">
        <f t="shared" si="61"/>
        <v>10</v>
      </c>
      <c r="C1319" s="2">
        <f t="shared" si="62"/>
        <v>2014</v>
      </c>
      <c r="D1319" s="5">
        <v>41920</v>
      </c>
      <c r="E1319" s="34">
        <v>874.75609999999995</v>
      </c>
      <c r="F1319" s="2">
        <v>93.52</v>
      </c>
      <c r="G1319" s="2">
        <v>0.06</v>
      </c>
      <c r="H1319" s="2">
        <v>1013.6</v>
      </c>
      <c r="I1319" s="2">
        <v>420.18</v>
      </c>
      <c r="J1319" s="2">
        <v>935.37329999999997</v>
      </c>
      <c r="K1319" s="2">
        <v>8979.64</v>
      </c>
      <c r="L1319" s="2">
        <v>16461.060000000001</v>
      </c>
    </row>
    <row r="1320" spans="1:12" x14ac:dyDescent="0.25">
      <c r="A1320" s="2">
        <f t="shared" si="60"/>
        <v>9</v>
      </c>
      <c r="B1320" s="2">
        <f t="shared" si="61"/>
        <v>10</v>
      </c>
      <c r="C1320" s="2">
        <f t="shared" si="62"/>
        <v>2014</v>
      </c>
      <c r="D1320" s="5">
        <v>41921</v>
      </c>
      <c r="E1320" s="34">
        <v>875.49860000000001</v>
      </c>
      <c r="F1320" s="2">
        <v>93.6</v>
      </c>
      <c r="G1320" s="2">
        <v>0.08</v>
      </c>
      <c r="H1320" s="2">
        <v>1205.1300000000001</v>
      </c>
      <c r="I1320" s="2">
        <v>489.49</v>
      </c>
      <c r="J1320" s="2">
        <v>935.36620000000005</v>
      </c>
      <c r="K1320" s="2">
        <v>9014.83</v>
      </c>
      <c r="L1320" s="2">
        <v>16460.91</v>
      </c>
    </row>
    <row r="1321" spans="1:12" x14ac:dyDescent="0.25">
      <c r="A1321" s="2">
        <f t="shared" si="60"/>
        <v>10</v>
      </c>
      <c r="B1321" s="2">
        <f t="shared" si="61"/>
        <v>10</v>
      </c>
      <c r="C1321" s="2">
        <f t="shared" si="62"/>
        <v>2014</v>
      </c>
      <c r="D1321" s="5">
        <v>41922</v>
      </c>
      <c r="E1321" s="34">
        <v>876.24080000000004</v>
      </c>
      <c r="F1321" s="2">
        <v>93.68</v>
      </c>
      <c r="G1321" s="2">
        <v>0.08</v>
      </c>
      <c r="H1321" s="2">
        <v>1259.17</v>
      </c>
      <c r="I1321" s="2">
        <v>510.68</v>
      </c>
      <c r="J1321" s="2">
        <v>935.36429999999996</v>
      </c>
      <c r="K1321" s="2">
        <v>9100.1299999999992</v>
      </c>
      <c r="L1321" s="2">
        <v>16521.29</v>
      </c>
    </row>
    <row r="1322" spans="1:12" x14ac:dyDescent="0.25">
      <c r="A1322" s="2">
        <f t="shared" si="60"/>
        <v>11</v>
      </c>
      <c r="B1322" s="2">
        <f t="shared" si="61"/>
        <v>10</v>
      </c>
      <c r="C1322" s="2">
        <f t="shared" si="62"/>
        <v>2014</v>
      </c>
      <c r="D1322" s="5">
        <v>41923</v>
      </c>
      <c r="E1322" s="34">
        <v>877.77610000000004</v>
      </c>
      <c r="F1322" s="2">
        <v>93.84</v>
      </c>
      <c r="G1322" s="2">
        <v>0.17</v>
      </c>
      <c r="H1322" s="2">
        <v>1805.53</v>
      </c>
      <c r="I1322" s="2">
        <v>207.92</v>
      </c>
      <c r="J1322" s="2">
        <v>935.36320000000001</v>
      </c>
      <c r="K1322" s="2">
        <v>9127.32</v>
      </c>
      <c r="L1322" s="2">
        <v>16521.27</v>
      </c>
    </row>
    <row r="1323" spans="1:12" x14ac:dyDescent="0.25">
      <c r="A1323" s="2">
        <f t="shared" si="60"/>
        <v>12</v>
      </c>
      <c r="B1323" s="2">
        <f t="shared" si="61"/>
        <v>10</v>
      </c>
      <c r="C1323" s="2">
        <f t="shared" si="62"/>
        <v>2014</v>
      </c>
      <c r="D1323" s="5">
        <v>41924</v>
      </c>
      <c r="E1323" s="34">
        <v>879.58929999999998</v>
      </c>
      <c r="F1323" s="2">
        <v>94.03</v>
      </c>
      <c r="G1323" s="2">
        <v>0.2</v>
      </c>
      <c r="H1323" s="2">
        <v>2026.82</v>
      </c>
      <c r="I1323" s="2">
        <v>195.09</v>
      </c>
      <c r="J1323" s="2">
        <v>935.47500000000002</v>
      </c>
      <c r="K1323" s="2">
        <v>9115.18</v>
      </c>
      <c r="L1323" s="2">
        <v>16520.580000000002</v>
      </c>
    </row>
    <row r="1324" spans="1:12" x14ac:dyDescent="0.25">
      <c r="A1324" s="2">
        <f t="shared" si="60"/>
        <v>13</v>
      </c>
      <c r="B1324" s="2">
        <f t="shared" si="61"/>
        <v>10</v>
      </c>
      <c r="C1324" s="2">
        <f t="shared" si="62"/>
        <v>2014</v>
      </c>
      <c r="D1324" s="5">
        <v>41925</v>
      </c>
      <c r="E1324" s="34">
        <v>880.55219999999997</v>
      </c>
      <c r="F1324" s="2">
        <v>94.13</v>
      </c>
      <c r="G1324" s="2">
        <v>0.09</v>
      </c>
      <c r="H1324" s="2">
        <v>1327.13</v>
      </c>
      <c r="I1324" s="2">
        <v>464.01</v>
      </c>
      <c r="J1324" s="2">
        <v>935.50810000000001</v>
      </c>
      <c r="K1324" s="2">
        <v>9127.0400000000009</v>
      </c>
      <c r="L1324" s="2">
        <v>16521.27</v>
      </c>
    </row>
    <row r="1325" spans="1:12" x14ac:dyDescent="0.25">
      <c r="A1325" s="2">
        <f t="shared" si="60"/>
        <v>14</v>
      </c>
      <c r="B1325" s="2">
        <f t="shared" si="61"/>
        <v>10</v>
      </c>
      <c r="C1325" s="2">
        <f t="shared" si="62"/>
        <v>2014</v>
      </c>
      <c r="D1325" s="5">
        <v>41926</v>
      </c>
      <c r="E1325" s="34">
        <v>881.16570000000002</v>
      </c>
      <c r="F1325" s="2">
        <v>94.19</v>
      </c>
      <c r="G1325" s="2">
        <v>0.06</v>
      </c>
      <c r="H1325" s="2">
        <v>1209.18</v>
      </c>
      <c r="I1325" s="2">
        <v>609.5</v>
      </c>
      <c r="J1325" s="2">
        <v>935.51260000000002</v>
      </c>
      <c r="K1325" s="2">
        <v>9145.7000000000007</v>
      </c>
      <c r="L1325" s="2">
        <v>16521.36</v>
      </c>
    </row>
    <row r="1326" spans="1:12" x14ac:dyDescent="0.25">
      <c r="A1326" s="2">
        <f t="shared" si="60"/>
        <v>15</v>
      </c>
      <c r="B1326" s="2">
        <f t="shared" si="61"/>
        <v>10</v>
      </c>
      <c r="C1326" s="2">
        <f t="shared" si="62"/>
        <v>2014</v>
      </c>
      <c r="D1326" s="5">
        <v>41927</v>
      </c>
      <c r="E1326" s="34">
        <v>881.66750000000002</v>
      </c>
      <c r="F1326" s="2">
        <v>94.24</v>
      </c>
      <c r="G1326" s="2">
        <v>0.05</v>
      </c>
      <c r="H1326" s="2">
        <v>1028.3</v>
      </c>
      <c r="I1326" s="2">
        <v>516.95000000000005</v>
      </c>
      <c r="J1326" s="2">
        <v>935.51009999999997</v>
      </c>
      <c r="K1326" s="2">
        <v>9145.67</v>
      </c>
      <c r="L1326" s="2">
        <v>16521.310000000001</v>
      </c>
    </row>
    <row r="1327" spans="1:12" x14ac:dyDescent="0.25">
      <c r="A1327" s="2">
        <f t="shared" si="60"/>
        <v>16</v>
      </c>
      <c r="B1327" s="2">
        <f t="shared" si="61"/>
        <v>10</v>
      </c>
      <c r="C1327" s="2">
        <f t="shared" si="62"/>
        <v>2014</v>
      </c>
      <c r="D1327" s="5">
        <v>41928</v>
      </c>
      <c r="E1327" s="34">
        <v>882.51700000000005</v>
      </c>
      <c r="F1327" s="2">
        <v>94.34</v>
      </c>
      <c r="G1327" s="2">
        <v>0.09</v>
      </c>
      <c r="H1327" s="2">
        <v>1247.98</v>
      </c>
      <c r="I1327" s="2">
        <v>415.55</v>
      </c>
      <c r="J1327" s="2">
        <v>935.51250000000005</v>
      </c>
      <c r="K1327" s="2">
        <v>9145.7000000000007</v>
      </c>
      <c r="L1327" s="2">
        <v>16521.36</v>
      </c>
    </row>
    <row r="1328" spans="1:12" x14ac:dyDescent="0.25">
      <c r="A1328" s="2">
        <f t="shared" si="60"/>
        <v>17</v>
      </c>
      <c r="B1328" s="2">
        <f t="shared" si="61"/>
        <v>10</v>
      </c>
      <c r="C1328" s="2">
        <f t="shared" si="62"/>
        <v>2014</v>
      </c>
      <c r="D1328" s="5">
        <v>41929</v>
      </c>
      <c r="E1328" s="34">
        <v>883.33119999999997</v>
      </c>
      <c r="F1328" s="2">
        <v>94.42</v>
      </c>
      <c r="G1328" s="2">
        <v>0.09</v>
      </c>
      <c r="H1328" s="2">
        <v>1170.67</v>
      </c>
      <c r="I1328" s="2">
        <v>333.64</v>
      </c>
      <c r="J1328" s="2">
        <v>935.51139999999998</v>
      </c>
      <c r="K1328" s="2">
        <v>9145.69</v>
      </c>
      <c r="L1328" s="2">
        <v>16521.34</v>
      </c>
    </row>
    <row r="1329" spans="1:12" x14ac:dyDescent="0.25">
      <c r="A1329" s="2">
        <f t="shared" si="60"/>
        <v>18</v>
      </c>
      <c r="B1329" s="2">
        <f t="shared" si="61"/>
        <v>10</v>
      </c>
      <c r="C1329" s="2">
        <f t="shared" si="62"/>
        <v>2014</v>
      </c>
      <c r="D1329" s="5">
        <v>41930</v>
      </c>
      <c r="E1329" s="34">
        <v>884.99099999999999</v>
      </c>
      <c r="F1329" s="2">
        <v>94.6</v>
      </c>
      <c r="G1329" s="2">
        <v>0.18</v>
      </c>
      <c r="H1329" s="2">
        <v>1926.81</v>
      </c>
      <c r="I1329" s="2">
        <v>252.98</v>
      </c>
      <c r="J1329" s="2">
        <v>935.49519999999995</v>
      </c>
      <c r="K1329" s="2">
        <v>9145.52</v>
      </c>
      <c r="L1329" s="2">
        <v>16521</v>
      </c>
    </row>
    <row r="1330" spans="1:12" x14ac:dyDescent="0.25">
      <c r="A1330" s="2">
        <f t="shared" si="60"/>
        <v>19</v>
      </c>
      <c r="B1330" s="2">
        <f t="shared" si="61"/>
        <v>10</v>
      </c>
      <c r="C1330" s="2">
        <f t="shared" si="62"/>
        <v>2014</v>
      </c>
      <c r="D1330" s="5">
        <v>41931</v>
      </c>
      <c r="E1330" s="34">
        <v>886.75570000000005</v>
      </c>
      <c r="F1330" s="2">
        <v>94.79</v>
      </c>
      <c r="G1330" s="2">
        <v>0.19</v>
      </c>
      <c r="H1330" s="2">
        <v>1980.47</v>
      </c>
      <c r="I1330" s="2">
        <v>180.52</v>
      </c>
      <c r="J1330" s="2">
        <v>935.45249999999999</v>
      </c>
      <c r="K1330" s="2">
        <v>9127.06</v>
      </c>
      <c r="L1330" s="2">
        <v>16520.11</v>
      </c>
    </row>
    <row r="1331" spans="1:12" x14ac:dyDescent="0.25">
      <c r="A1331" s="2">
        <f t="shared" si="60"/>
        <v>20</v>
      </c>
      <c r="B1331" s="2">
        <f t="shared" si="61"/>
        <v>10</v>
      </c>
      <c r="C1331" s="2">
        <f t="shared" si="62"/>
        <v>2014</v>
      </c>
      <c r="D1331" s="5">
        <v>41932</v>
      </c>
      <c r="E1331" s="34">
        <v>887.65800000000002</v>
      </c>
      <c r="F1331" s="2">
        <v>94.89</v>
      </c>
      <c r="G1331" s="2">
        <v>0.09</v>
      </c>
      <c r="H1331" s="2">
        <v>1089.54</v>
      </c>
      <c r="I1331" s="2">
        <v>288.49</v>
      </c>
      <c r="J1331" s="2">
        <v>935.50429999999994</v>
      </c>
      <c r="K1331" s="2">
        <v>8965.5400000000009</v>
      </c>
      <c r="L1331" s="2">
        <v>16460.77</v>
      </c>
    </row>
    <row r="1332" spans="1:12" x14ac:dyDescent="0.25">
      <c r="A1332" s="2">
        <f t="shared" si="60"/>
        <v>21</v>
      </c>
      <c r="B1332" s="2">
        <f t="shared" si="61"/>
        <v>10</v>
      </c>
      <c r="C1332" s="2">
        <f t="shared" si="62"/>
        <v>2014</v>
      </c>
      <c r="D1332" s="5">
        <v>41933</v>
      </c>
      <c r="E1332" s="34">
        <v>888.08770000000004</v>
      </c>
      <c r="F1332" s="2">
        <v>94.93</v>
      </c>
      <c r="G1332" s="2">
        <v>0.05</v>
      </c>
      <c r="H1332" s="2">
        <v>906.97</v>
      </c>
      <c r="I1332" s="2">
        <v>473.17</v>
      </c>
      <c r="J1332" s="2">
        <v>935.49900000000002</v>
      </c>
      <c r="K1332" s="2">
        <v>8954.23</v>
      </c>
      <c r="L1332" s="2">
        <v>16436.240000000002</v>
      </c>
    </row>
    <row r="1333" spans="1:12" x14ac:dyDescent="0.25">
      <c r="A1333" s="2">
        <f t="shared" si="60"/>
        <v>22</v>
      </c>
      <c r="B1333" s="2">
        <f t="shared" si="61"/>
        <v>10</v>
      </c>
      <c r="C1333" s="2">
        <f t="shared" si="62"/>
        <v>2014</v>
      </c>
      <c r="D1333" s="5">
        <v>41934</v>
      </c>
      <c r="E1333" s="34">
        <v>887.80899999999997</v>
      </c>
      <c r="F1333" s="2">
        <v>94.9</v>
      </c>
      <c r="G1333" s="2">
        <v>-0.03</v>
      </c>
      <c r="H1333" s="2">
        <v>691.3</v>
      </c>
      <c r="I1333" s="2">
        <v>974.08</v>
      </c>
      <c r="J1333" s="2">
        <v>935.4982</v>
      </c>
      <c r="K1333" s="2">
        <v>8954.2199999999993</v>
      </c>
      <c r="L1333" s="2">
        <v>16454.52</v>
      </c>
    </row>
    <row r="1334" spans="1:12" x14ac:dyDescent="0.25">
      <c r="A1334" s="2">
        <f t="shared" si="60"/>
        <v>23</v>
      </c>
      <c r="B1334" s="2">
        <f t="shared" si="61"/>
        <v>10</v>
      </c>
      <c r="C1334" s="2">
        <f t="shared" si="62"/>
        <v>2014</v>
      </c>
      <c r="D1334" s="5">
        <v>41935</v>
      </c>
      <c r="E1334" s="34">
        <v>887.26869999999997</v>
      </c>
      <c r="F1334" s="2">
        <v>94.84</v>
      </c>
      <c r="G1334" s="2">
        <v>-0.06</v>
      </c>
      <c r="H1334" s="2">
        <v>515.78</v>
      </c>
      <c r="I1334" s="2">
        <v>1070.48</v>
      </c>
      <c r="J1334" s="2">
        <v>935.50969999999995</v>
      </c>
      <c r="K1334" s="2">
        <v>8993.57</v>
      </c>
      <c r="L1334" s="2">
        <v>16490.46</v>
      </c>
    </row>
    <row r="1335" spans="1:12" x14ac:dyDescent="0.25">
      <c r="A1335" s="2">
        <f t="shared" si="60"/>
        <v>24</v>
      </c>
      <c r="B1335" s="2">
        <f t="shared" si="61"/>
        <v>10</v>
      </c>
      <c r="C1335" s="2">
        <f t="shared" si="62"/>
        <v>2014</v>
      </c>
      <c r="D1335" s="5">
        <v>41936</v>
      </c>
      <c r="E1335" s="34">
        <v>887.14359999999999</v>
      </c>
      <c r="F1335" s="2">
        <v>94.83</v>
      </c>
      <c r="G1335" s="2">
        <v>-0.01</v>
      </c>
      <c r="H1335" s="2">
        <v>648.92999999999995</v>
      </c>
      <c r="I1335" s="2">
        <v>772.72</v>
      </c>
      <c r="J1335" s="2">
        <v>935.51049999999998</v>
      </c>
      <c r="K1335" s="2">
        <v>9052.19</v>
      </c>
      <c r="L1335" s="2">
        <v>16521.32</v>
      </c>
    </row>
    <row r="1336" spans="1:12" x14ac:dyDescent="0.25">
      <c r="A1336" s="2">
        <f t="shared" si="60"/>
        <v>25</v>
      </c>
      <c r="B1336" s="2">
        <f t="shared" si="61"/>
        <v>10</v>
      </c>
      <c r="C1336" s="2">
        <f t="shared" si="62"/>
        <v>2014</v>
      </c>
      <c r="D1336" s="5">
        <v>41937</v>
      </c>
      <c r="E1336" s="34">
        <v>887.65779999999995</v>
      </c>
      <c r="F1336" s="2">
        <v>94.89</v>
      </c>
      <c r="G1336" s="2">
        <v>0.06</v>
      </c>
      <c r="H1336" s="2">
        <v>1090.71</v>
      </c>
      <c r="I1336" s="2">
        <v>563.9</v>
      </c>
      <c r="J1336" s="2">
        <v>935.50789999999995</v>
      </c>
      <c r="K1336" s="2">
        <v>9120.25</v>
      </c>
      <c r="L1336" s="2">
        <v>16531.189999999999</v>
      </c>
    </row>
    <row r="1337" spans="1:12" x14ac:dyDescent="0.25">
      <c r="A1337" s="2">
        <f t="shared" si="60"/>
        <v>26</v>
      </c>
      <c r="B1337" s="2">
        <f t="shared" si="61"/>
        <v>10</v>
      </c>
      <c r="C1337" s="2">
        <f t="shared" si="62"/>
        <v>2014</v>
      </c>
      <c r="D1337" s="5">
        <v>41938</v>
      </c>
      <c r="E1337" s="34">
        <v>888.25580000000002</v>
      </c>
      <c r="F1337" s="2">
        <v>94.95</v>
      </c>
      <c r="G1337" s="2">
        <v>7.0000000000000007E-2</v>
      </c>
      <c r="H1337" s="2">
        <v>1189.1300000000001</v>
      </c>
      <c r="I1337" s="2">
        <v>503.29</v>
      </c>
      <c r="J1337" s="2">
        <v>935.50879999999995</v>
      </c>
      <c r="K1337" s="2">
        <v>9119.57</v>
      </c>
      <c r="L1337" s="2">
        <v>16521.28</v>
      </c>
    </row>
    <row r="1338" spans="1:12" x14ac:dyDescent="0.25">
      <c r="A1338" s="2">
        <f t="shared" si="60"/>
        <v>27</v>
      </c>
      <c r="B1338" s="2">
        <f t="shared" si="61"/>
        <v>10</v>
      </c>
      <c r="C1338" s="2">
        <f t="shared" si="62"/>
        <v>2014</v>
      </c>
      <c r="D1338" s="5">
        <v>41939</v>
      </c>
      <c r="E1338" s="34">
        <v>887.78729999999996</v>
      </c>
      <c r="F1338" s="2">
        <v>94.9</v>
      </c>
      <c r="G1338" s="2">
        <v>-0.05</v>
      </c>
      <c r="H1338" s="2">
        <v>558.79</v>
      </c>
      <c r="I1338" s="2">
        <v>1015.15</v>
      </c>
      <c r="J1338" s="2">
        <v>935.50729999999999</v>
      </c>
      <c r="K1338" s="2">
        <v>9145.64</v>
      </c>
      <c r="L1338" s="2">
        <v>16521.25</v>
      </c>
    </row>
    <row r="1339" spans="1:12" x14ac:dyDescent="0.25">
      <c r="A1339" s="2">
        <f t="shared" si="60"/>
        <v>28</v>
      </c>
      <c r="B1339" s="2">
        <f t="shared" si="61"/>
        <v>10</v>
      </c>
      <c r="C1339" s="2">
        <f t="shared" si="62"/>
        <v>2014</v>
      </c>
      <c r="D1339" s="5">
        <v>41940</v>
      </c>
      <c r="E1339" s="34">
        <v>886.66849999999999</v>
      </c>
      <c r="F1339" s="2">
        <v>94.78</v>
      </c>
      <c r="G1339" s="2">
        <v>-0.1</v>
      </c>
      <c r="H1339" s="2">
        <v>462.5</v>
      </c>
      <c r="I1339" s="2">
        <v>1428.63</v>
      </c>
      <c r="J1339" s="2">
        <v>935.4819</v>
      </c>
      <c r="K1339" s="2">
        <v>9145.39</v>
      </c>
      <c r="L1339" s="2">
        <v>16520.72</v>
      </c>
    </row>
    <row r="1340" spans="1:12" x14ac:dyDescent="0.25">
      <c r="A1340" s="2">
        <f t="shared" si="60"/>
        <v>29</v>
      </c>
      <c r="B1340" s="2">
        <f t="shared" si="61"/>
        <v>10</v>
      </c>
      <c r="C1340" s="2">
        <f t="shared" si="62"/>
        <v>2014</v>
      </c>
      <c r="D1340" s="5">
        <v>41941</v>
      </c>
      <c r="E1340" s="34">
        <v>885.13220000000001</v>
      </c>
      <c r="F1340" s="2">
        <v>94.62</v>
      </c>
      <c r="G1340" s="2">
        <v>-0.17</v>
      </c>
      <c r="H1340" s="2">
        <v>321.10000000000002</v>
      </c>
      <c r="I1340" s="2">
        <v>1880.11</v>
      </c>
      <c r="J1340" s="2">
        <v>935.5068</v>
      </c>
      <c r="K1340" s="2">
        <v>9145.64</v>
      </c>
      <c r="L1340" s="2">
        <v>16521.240000000002</v>
      </c>
    </row>
    <row r="1341" spans="1:12" x14ac:dyDescent="0.25">
      <c r="A1341" s="2">
        <f t="shared" si="60"/>
        <v>30</v>
      </c>
      <c r="B1341" s="2">
        <f t="shared" si="61"/>
        <v>10</v>
      </c>
      <c r="C1341" s="2">
        <f t="shared" si="62"/>
        <v>2014</v>
      </c>
      <c r="D1341" s="5">
        <v>41942</v>
      </c>
      <c r="E1341" s="34">
        <v>883.94880000000001</v>
      </c>
      <c r="F1341" s="2">
        <v>94.49</v>
      </c>
      <c r="G1341" s="2">
        <v>-0.12</v>
      </c>
      <c r="H1341" s="2">
        <v>365.32</v>
      </c>
      <c r="I1341" s="2">
        <v>1516.3</v>
      </c>
      <c r="J1341" s="2">
        <v>935.5086</v>
      </c>
      <c r="K1341" s="2">
        <v>9145.66</v>
      </c>
      <c r="L1341" s="2">
        <v>16521.28</v>
      </c>
    </row>
    <row r="1342" spans="1:12" x14ac:dyDescent="0.25">
      <c r="A1342" s="2">
        <f t="shared" si="60"/>
        <v>31</v>
      </c>
      <c r="B1342" s="2">
        <f t="shared" si="61"/>
        <v>10</v>
      </c>
      <c r="C1342" s="2">
        <f t="shared" si="62"/>
        <v>2014</v>
      </c>
      <c r="D1342" s="5">
        <v>41943</v>
      </c>
      <c r="E1342" s="34">
        <v>887.57479999999998</v>
      </c>
      <c r="F1342" s="2">
        <v>94.88</v>
      </c>
      <c r="G1342" s="2">
        <v>0.38</v>
      </c>
      <c r="H1342" s="2">
        <v>4652.5200000000004</v>
      </c>
      <c r="I1342" s="2">
        <v>1093.8900000000001</v>
      </c>
      <c r="J1342" s="2">
        <v>935.50620000000004</v>
      </c>
      <c r="K1342" s="2">
        <v>9076.84</v>
      </c>
      <c r="L1342" s="2">
        <v>16521.23</v>
      </c>
    </row>
    <row r="1343" spans="1:12" x14ac:dyDescent="0.25">
      <c r="A1343" s="2">
        <f t="shared" si="60"/>
        <v>1</v>
      </c>
      <c r="B1343" s="2">
        <f t="shared" si="61"/>
        <v>11</v>
      </c>
      <c r="C1343" s="2">
        <f t="shared" si="62"/>
        <v>2014</v>
      </c>
      <c r="D1343" s="5">
        <v>41944</v>
      </c>
      <c r="E1343" s="34">
        <v>888.15239999999994</v>
      </c>
      <c r="F1343" s="2">
        <v>94.91</v>
      </c>
      <c r="G1343" s="2">
        <v>0.06</v>
      </c>
      <c r="H1343" s="2">
        <v>1005.46</v>
      </c>
      <c r="I1343" s="2">
        <v>469.49</v>
      </c>
      <c r="J1343" s="2">
        <v>935.75530000000003</v>
      </c>
      <c r="K1343" s="2">
        <v>9111.24</v>
      </c>
      <c r="L1343" s="2">
        <v>16536.310000000001</v>
      </c>
    </row>
    <row r="1344" spans="1:12" x14ac:dyDescent="0.25">
      <c r="A1344" s="2">
        <f t="shared" si="60"/>
        <v>2</v>
      </c>
      <c r="B1344" s="2">
        <f t="shared" si="61"/>
        <v>11</v>
      </c>
      <c r="C1344" s="2">
        <f t="shared" si="62"/>
        <v>2014</v>
      </c>
      <c r="D1344" s="5">
        <v>41945</v>
      </c>
      <c r="E1344" s="34">
        <v>888.73099999999999</v>
      </c>
      <c r="F1344" s="2">
        <v>94.97</v>
      </c>
      <c r="G1344" s="2">
        <v>0.06</v>
      </c>
      <c r="H1344" s="2">
        <v>1008.56</v>
      </c>
      <c r="I1344" s="2">
        <v>448.14</v>
      </c>
      <c r="J1344" s="2">
        <v>935.78740000000005</v>
      </c>
      <c r="K1344" s="2">
        <v>9095.42</v>
      </c>
      <c r="L1344" s="2">
        <v>16536.32</v>
      </c>
    </row>
    <row r="1345" spans="1:12" x14ac:dyDescent="0.25">
      <c r="A1345" s="2">
        <f t="shared" si="60"/>
        <v>3</v>
      </c>
      <c r="B1345" s="2">
        <f t="shared" si="61"/>
        <v>11</v>
      </c>
      <c r="C1345" s="2">
        <f t="shared" si="62"/>
        <v>2014</v>
      </c>
      <c r="D1345" s="5">
        <v>41946</v>
      </c>
      <c r="E1345" s="34">
        <v>888.07569999999998</v>
      </c>
      <c r="F1345" s="2">
        <v>94.9</v>
      </c>
      <c r="G1345" s="2">
        <v>-0.08</v>
      </c>
      <c r="H1345" s="2">
        <v>424.53</v>
      </c>
      <c r="I1345" s="2">
        <v>1167.3499999999999</v>
      </c>
      <c r="J1345" s="2">
        <v>935.79510000000005</v>
      </c>
      <c r="K1345" s="2">
        <v>9200.9699999999993</v>
      </c>
      <c r="L1345" s="2">
        <v>16536.48</v>
      </c>
    </row>
    <row r="1346" spans="1:12" x14ac:dyDescent="0.25">
      <c r="A1346" s="2">
        <f t="shared" ref="A1346:A1409" si="63">+DAY(D1346)</f>
        <v>4</v>
      </c>
      <c r="B1346" s="2">
        <f t="shared" ref="B1346:B1409" si="64">+MONTH(D1346)</f>
        <v>11</v>
      </c>
      <c r="C1346" s="2">
        <f t="shared" ref="C1346:C1409" si="65">+YEAR(D1346)</f>
        <v>2014</v>
      </c>
      <c r="D1346" s="5">
        <v>41947</v>
      </c>
      <c r="E1346" s="34">
        <v>887.23230000000001</v>
      </c>
      <c r="F1346" s="2">
        <v>94.81</v>
      </c>
      <c r="G1346" s="2">
        <v>-0.1</v>
      </c>
      <c r="H1346" s="2">
        <v>335.47</v>
      </c>
      <c r="I1346" s="2">
        <v>1252.53</v>
      </c>
      <c r="J1346" s="2">
        <v>935.79660000000001</v>
      </c>
      <c r="K1346" s="2">
        <v>9200.99</v>
      </c>
      <c r="L1346" s="2">
        <v>16536.509999999998</v>
      </c>
    </row>
    <row r="1347" spans="1:12" x14ac:dyDescent="0.25">
      <c r="A1347" s="2">
        <f t="shared" si="63"/>
        <v>5</v>
      </c>
      <c r="B1347" s="2">
        <f t="shared" si="64"/>
        <v>11</v>
      </c>
      <c r="C1347" s="2">
        <f t="shared" si="65"/>
        <v>2014</v>
      </c>
      <c r="D1347" s="5">
        <v>41948</v>
      </c>
      <c r="E1347" s="34">
        <v>885.99379999999996</v>
      </c>
      <c r="F1347" s="2">
        <v>94.68</v>
      </c>
      <c r="G1347" s="2">
        <v>-0.13</v>
      </c>
      <c r="H1347" s="2">
        <v>231.7</v>
      </c>
      <c r="I1347" s="2">
        <v>1441.18</v>
      </c>
      <c r="J1347" s="2">
        <v>935.79660000000001</v>
      </c>
      <c r="K1347" s="2">
        <v>9200.98</v>
      </c>
      <c r="L1347" s="2">
        <v>16536.509999999998</v>
      </c>
    </row>
    <row r="1348" spans="1:12" x14ac:dyDescent="0.25">
      <c r="A1348" s="2">
        <f t="shared" si="63"/>
        <v>6</v>
      </c>
      <c r="B1348" s="2">
        <f t="shared" si="64"/>
        <v>11</v>
      </c>
      <c r="C1348" s="2">
        <f t="shared" si="65"/>
        <v>2014</v>
      </c>
      <c r="D1348" s="5">
        <v>41949</v>
      </c>
      <c r="E1348" s="34">
        <v>884.5421</v>
      </c>
      <c r="F1348" s="2">
        <v>94.52</v>
      </c>
      <c r="G1348" s="2">
        <v>-0.15</v>
      </c>
      <c r="H1348" s="2">
        <v>242.22</v>
      </c>
      <c r="I1348" s="2">
        <v>1681.78</v>
      </c>
      <c r="J1348" s="2">
        <v>935.79390000000001</v>
      </c>
      <c r="K1348" s="2">
        <v>9200.9599999999991</v>
      </c>
      <c r="L1348" s="2">
        <v>16536.45</v>
      </c>
    </row>
    <row r="1349" spans="1:12" x14ac:dyDescent="0.25">
      <c r="A1349" s="2">
        <f t="shared" si="63"/>
        <v>7</v>
      </c>
      <c r="B1349" s="2">
        <f t="shared" si="64"/>
        <v>11</v>
      </c>
      <c r="C1349" s="2">
        <f t="shared" si="65"/>
        <v>2014</v>
      </c>
      <c r="D1349" s="5">
        <v>41950</v>
      </c>
      <c r="E1349" s="34">
        <v>883.72109999999998</v>
      </c>
      <c r="F1349" s="2">
        <v>94.44</v>
      </c>
      <c r="G1349" s="2">
        <v>-0.1</v>
      </c>
      <c r="H1349" s="2">
        <v>350.13</v>
      </c>
      <c r="I1349" s="2">
        <v>1270.47</v>
      </c>
      <c r="J1349" s="2">
        <v>935.79179999999997</v>
      </c>
      <c r="K1349" s="2">
        <v>9200.94</v>
      </c>
      <c r="L1349" s="2">
        <v>16536.41</v>
      </c>
    </row>
    <row r="1350" spans="1:12" x14ac:dyDescent="0.25">
      <c r="A1350" s="2">
        <f t="shared" si="63"/>
        <v>8</v>
      </c>
      <c r="B1350" s="2">
        <f t="shared" si="64"/>
        <v>11</v>
      </c>
      <c r="C1350" s="2">
        <f t="shared" si="65"/>
        <v>2014</v>
      </c>
      <c r="D1350" s="5">
        <v>41951</v>
      </c>
      <c r="E1350" s="34">
        <v>883.55290000000002</v>
      </c>
      <c r="F1350" s="2">
        <v>94.42</v>
      </c>
      <c r="G1350" s="2">
        <v>-0.02</v>
      </c>
      <c r="H1350" s="2">
        <v>479.85</v>
      </c>
      <c r="I1350" s="2">
        <v>657.43</v>
      </c>
      <c r="J1350" s="2">
        <v>935.79219999999998</v>
      </c>
      <c r="K1350" s="2">
        <v>9200.94</v>
      </c>
      <c r="L1350" s="2">
        <v>16536.419999999998</v>
      </c>
    </row>
    <row r="1351" spans="1:12" x14ac:dyDescent="0.25">
      <c r="A1351" s="2">
        <f t="shared" si="63"/>
        <v>9</v>
      </c>
      <c r="B1351" s="2">
        <f t="shared" si="64"/>
        <v>11</v>
      </c>
      <c r="C1351" s="2">
        <f t="shared" si="65"/>
        <v>2014</v>
      </c>
      <c r="D1351" s="5">
        <v>41952</v>
      </c>
      <c r="E1351" s="34">
        <v>883.32380000000001</v>
      </c>
      <c r="F1351" s="2">
        <v>94.39</v>
      </c>
      <c r="G1351" s="2">
        <v>-0.03</v>
      </c>
      <c r="H1351" s="2">
        <v>512.14</v>
      </c>
      <c r="I1351" s="2">
        <v>765.74</v>
      </c>
      <c r="J1351" s="2">
        <v>935.79190000000006</v>
      </c>
      <c r="K1351" s="2">
        <v>9200.94</v>
      </c>
      <c r="L1351" s="2">
        <v>16536.41</v>
      </c>
    </row>
    <row r="1352" spans="1:12" x14ac:dyDescent="0.25">
      <c r="A1352" s="2">
        <f t="shared" si="63"/>
        <v>10</v>
      </c>
      <c r="B1352" s="2">
        <f t="shared" si="64"/>
        <v>11</v>
      </c>
      <c r="C1352" s="2">
        <f t="shared" si="65"/>
        <v>2014</v>
      </c>
      <c r="D1352" s="5">
        <v>41953</v>
      </c>
      <c r="E1352" s="34">
        <v>882.05769999999995</v>
      </c>
      <c r="F1352" s="2">
        <v>94.26</v>
      </c>
      <c r="G1352" s="2">
        <v>-0.13</v>
      </c>
      <c r="H1352" s="2">
        <v>239.92</v>
      </c>
      <c r="I1352" s="2">
        <v>1446.86</v>
      </c>
      <c r="J1352" s="2">
        <v>935.78250000000003</v>
      </c>
      <c r="K1352" s="2">
        <v>9200.84</v>
      </c>
      <c r="L1352" s="2">
        <v>16536.22</v>
      </c>
    </row>
    <row r="1353" spans="1:12" x14ac:dyDescent="0.25">
      <c r="A1353" s="2">
        <f t="shared" si="63"/>
        <v>11</v>
      </c>
      <c r="B1353" s="2">
        <f t="shared" si="64"/>
        <v>11</v>
      </c>
      <c r="C1353" s="2">
        <f t="shared" si="65"/>
        <v>2014</v>
      </c>
      <c r="D1353" s="5">
        <v>41954</v>
      </c>
      <c r="E1353" s="34">
        <v>881.22879999999998</v>
      </c>
      <c r="F1353" s="2">
        <v>94.17</v>
      </c>
      <c r="G1353" s="2">
        <v>-0.09</v>
      </c>
      <c r="H1353" s="2">
        <v>306.33999999999997</v>
      </c>
      <c r="I1353" s="2">
        <v>1149.7</v>
      </c>
      <c r="J1353" s="2">
        <v>935.75009999999997</v>
      </c>
      <c r="K1353" s="2">
        <v>9200.51</v>
      </c>
      <c r="L1353" s="2">
        <v>16535.54</v>
      </c>
    </row>
    <row r="1354" spans="1:12" x14ac:dyDescent="0.25">
      <c r="A1354" s="2">
        <f t="shared" si="63"/>
        <v>12</v>
      </c>
      <c r="B1354" s="2">
        <f t="shared" si="64"/>
        <v>11</v>
      </c>
      <c r="C1354" s="2">
        <f t="shared" si="65"/>
        <v>2014</v>
      </c>
      <c r="D1354" s="5">
        <v>41955</v>
      </c>
      <c r="E1354" s="34">
        <v>880.06309999999996</v>
      </c>
      <c r="F1354" s="2">
        <v>94.05</v>
      </c>
      <c r="G1354" s="2">
        <v>-0.13</v>
      </c>
      <c r="H1354" s="2">
        <v>215.92</v>
      </c>
      <c r="I1354" s="2">
        <v>1390.25</v>
      </c>
      <c r="J1354" s="2">
        <v>935.75250000000005</v>
      </c>
      <c r="K1354" s="2">
        <v>9200.5400000000009</v>
      </c>
      <c r="L1354" s="2">
        <v>16535.59</v>
      </c>
    </row>
    <row r="1355" spans="1:12" x14ac:dyDescent="0.25">
      <c r="A1355" s="2">
        <f t="shared" si="63"/>
        <v>13</v>
      </c>
      <c r="B1355" s="2">
        <f t="shared" si="64"/>
        <v>11</v>
      </c>
      <c r="C1355" s="2">
        <f t="shared" si="65"/>
        <v>2014</v>
      </c>
      <c r="D1355" s="5">
        <v>41956</v>
      </c>
      <c r="E1355" s="34">
        <v>878.99900000000002</v>
      </c>
      <c r="F1355" s="2">
        <v>93.93</v>
      </c>
      <c r="G1355" s="2">
        <v>-0.11</v>
      </c>
      <c r="H1355" s="2">
        <v>211.38</v>
      </c>
      <c r="I1355" s="2">
        <v>1277.29</v>
      </c>
      <c r="J1355" s="2">
        <v>935.755</v>
      </c>
      <c r="K1355" s="2">
        <v>9200.56</v>
      </c>
      <c r="L1355" s="2">
        <v>16535.650000000001</v>
      </c>
    </row>
    <row r="1356" spans="1:12" x14ac:dyDescent="0.25">
      <c r="A1356" s="2">
        <f t="shared" si="63"/>
        <v>14</v>
      </c>
      <c r="B1356" s="2">
        <f t="shared" si="64"/>
        <v>11</v>
      </c>
      <c r="C1356" s="2">
        <f t="shared" si="65"/>
        <v>2014</v>
      </c>
      <c r="D1356" s="5">
        <v>41957</v>
      </c>
      <c r="E1356" s="34">
        <v>878.34190000000001</v>
      </c>
      <c r="F1356" s="2">
        <v>93.86</v>
      </c>
      <c r="G1356" s="2">
        <v>-7.0000000000000007E-2</v>
      </c>
      <c r="H1356" s="2">
        <v>293.05</v>
      </c>
      <c r="I1356" s="2">
        <v>991.57</v>
      </c>
      <c r="J1356" s="2">
        <v>935.77890000000002</v>
      </c>
      <c r="K1356" s="2">
        <v>9200.81</v>
      </c>
      <c r="L1356" s="2">
        <v>16536.14</v>
      </c>
    </row>
    <row r="1357" spans="1:12" x14ac:dyDescent="0.25">
      <c r="A1357" s="2">
        <f t="shared" si="63"/>
        <v>15</v>
      </c>
      <c r="B1357" s="2">
        <f t="shared" si="64"/>
        <v>11</v>
      </c>
      <c r="C1357" s="2">
        <f t="shared" si="65"/>
        <v>2014</v>
      </c>
      <c r="D1357" s="5">
        <v>41958</v>
      </c>
      <c r="E1357" s="34">
        <v>878.07140000000004</v>
      </c>
      <c r="F1357" s="2">
        <v>93.83</v>
      </c>
      <c r="G1357" s="2">
        <v>-0.03</v>
      </c>
      <c r="H1357" s="2">
        <v>383.02</v>
      </c>
      <c r="I1357" s="2">
        <v>705.84</v>
      </c>
      <c r="J1357" s="2">
        <v>935.78980000000001</v>
      </c>
      <c r="K1357" s="2">
        <v>9200.92</v>
      </c>
      <c r="L1357" s="2">
        <v>16536.37</v>
      </c>
    </row>
    <row r="1358" spans="1:12" x14ac:dyDescent="0.25">
      <c r="A1358" s="2">
        <f t="shared" si="63"/>
        <v>16</v>
      </c>
      <c r="B1358" s="2">
        <f t="shared" si="64"/>
        <v>11</v>
      </c>
      <c r="C1358" s="2">
        <f t="shared" si="65"/>
        <v>2014</v>
      </c>
      <c r="D1358" s="5">
        <v>41959</v>
      </c>
      <c r="E1358" s="34">
        <v>877.67049999999995</v>
      </c>
      <c r="F1358" s="2">
        <v>93.79</v>
      </c>
      <c r="G1358" s="2">
        <v>-0.05</v>
      </c>
      <c r="H1358" s="2">
        <v>361.42</v>
      </c>
      <c r="I1358" s="2">
        <v>808.97</v>
      </c>
      <c r="J1358" s="2">
        <v>935.78809999999999</v>
      </c>
      <c r="K1358" s="2">
        <v>9200.9</v>
      </c>
      <c r="L1358" s="2">
        <v>16536.330000000002</v>
      </c>
    </row>
    <row r="1359" spans="1:12" x14ac:dyDescent="0.25">
      <c r="A1359" s="2">
        <f t="shared" si="63"/>
        <v>17</v>
      </c>
      <c r="B1359" s="2">
        <f t="shared" si="64"/>
        <v>11</v>
      </c>
      <c r="C1359" s="2">
        <f t="shared" si="65"/>
        <v>2014</v>
      </c>
      <c r="D1359" s="5">
        <v>41960</v>
      </c>
      <c r="E1359" s="34">
        <v>876.09900000000005</v>
      </c>
      <c r="F1359" s="2">
        <v>93.62</v>
      </c>
      <c r="G1359" s="2">
        <v>-0.17</v>
      </c>
      <c r="H1359" s="2">
        <v>183.93</v>
      </c>
      <c r="I1359" s="2">
        <v>1776.84</v>
      </c>
      <c r="J1359" s="2">
        <v>935.78790000000004</v>
      </c>
      <c r="K1359" s="2">
        <v>9200.9</v>
      </c>
      <c r="L1359" s="2">
        <v>16536.330000000002</v>
      </c>
    </row>
    <row r="1360" spans="1:12" x14ac:dyDescent="0.25">
      <c r="A1360" s="2">
        <f t="shared" si="63"/>
        <v>18</v>
      </c>
      <c r="B1360" s="2">
        <f t="shared" si="64"/>
        <v>11</v>
      </c>
      <c r="C1360" s="2">
        <f t="shared" si="65"/>
        <v>2014</v>
      </c>
      <c r="D1360" s="5">
        <v>41961</v>
      </c>
      <c r="E1360" s="34">
        <v>874.08659999999998</v>
      </c>
      <c r="F1360" s="2">
        <v>93.41</v>
      </c>
      <c r="G1360" s="2">
        <v>-0.21</v>
      </c>
      <c r="H1360" s="2">
        <v>272.36</v>
      </c>
      <c r="I1360" s="2">
        <v>2253.48</v>
      </c>
      <c r="J1360" s="2">
        <v>935.78880000000004</v>
      </c>
      <c r="K1360" s="2">
        <v>9200.91</v>
      </c>
      <c r="L1360" s="2">
        <v>16536.349999999999</v>
      </c>
    </row>
    <row r="1361" spans="1:12" x14ac:dyDescent="0.25">
      <c r="A1361" s="2">
        <f t="shared" si="63"/>
        <v>19</v>
      </c>
      <c r="B1361" s="2">
        <f t="shared" si="64"/>
        <v>11</v>
      </c>
      <c r="C1361" s="2">
        <f t="shared" si="65"/>
        <v>2014</v>
      </c>
      <c r="D1361" s="5">
        <v>41962</v>
      </c>
      <c r="E1361" s="34">
        <v>871.78240000000005</v>
      </c>
      <c r="F1361" s="2">
        <v>93.16</v>
      </c>
      <c r="G1361" s="2">
        <v>-0.25</v>
      </c>
      <c r="H1361" s="2">
        <v>170.05</v>
      </c>
      <c r="I1361" s="2">
        <v>2472.5500000000002</v>
      </c>
      <c r="J1361" s="2">
        <v>935.79110000000003</v>
      </c>
      <c r="K1361" s="2">
        <v>9215.5499999999993</v>
      </c>
      <c r="L1361" s="2">
        <v>16536.400000000001</v>
      </c>
    </row>
    <row r="1362" spans="1:12" x14ac:dyDescent="0.25">
      <c r="A1362" s="2">
        <f t="shared" si="63"/>
        <v>20</v>
      </c>
      <c r="B1362" s="2">
        <f t="shared" si="64"/>
        <v>11</v>
      </c>
      <c r="C1362" s="2">
        <f t="shared" si="65"/>
        <v>2014</v>
      </c>
      <c r="D1362" s="5">
        <v>41963</v>
      </c>
      <c r="E1362" s="34">
        <v>869.11199999999997</v>
      </c>
      <c r="F1362" s="2">
        <v>92.87</v>
      </c>
      <c r="G1362" s="2">
        <v>-0.28999999999999998</v>
      </c>
      <c r="H1362" s="2">
        <v>126.59</v>
      </c>
      <c r="I1362" s="2">
        <v>2829.81</v>
      </c>
      <c r="J1362" s="2">
        <v>935.79129999999998</v>
      </c>
      <c r="K1362" s="2">
        <v>9223.0300000000007</v>
      </c>
      <c r="L1362" s="2">
        <v>16536.400000000001</v>
      </c>
    </row>
    <row r="1363" spans="1:12" x14ac:dyDescent="0.25">
      <c r="A1363" s="2">
        <f t="shared" si="63"/>
        <v>21</v>
      </c>
      <c r="B1363" s="2">
        <f t="shared" si="64"/>
        <v>11</v>
      </c>
      <c r="C1363" s="2">
        <f t="shared" si="65"/>
        <v>2014</v>
      </c>
      <c r="D1363" s="5">
        <v>41964</v>
      </c>
      <c r="E1363" s="34">
        <v>866.42909999999995</v>
      </c>
      <c r="F1363" s="2">
        <v>92.59</v>
      </c>
      <c r="G1363" s="2">
        <v>-0.28999999999999998</v>
      </c>
      <c r="H1363" s="2">
        <v>147.63</v>
      </c>
      <c r="I1363" s="2">
        <v>2836.03</v>
      </c>
      <c r="J1363" s="2">
        <v>935.79110000000003</v>
      </c>
      <c r="K1363" s="2">
        <v>9232.99</v>
      </c>
      <c r="L1363" s="2">
        <v>16536.400000000001</v>
      </c>
    </row>
    <row r="1364" spans="1:12" x14ac:dyDescent="0.25">
      <c r="A1364" s="2">
        <f t="shared" si="63"/>
        <v>22</v>
      </c>
      <c r="B1364" s="2">
        <f t="shared" si="64"/>
        <v>11</v>
      </c>
      <c r="C1364" s="2">
        <f t="shared" si="65"/>
        <v>2014</v>
      </c>
      <c r="D1364" s="5">
        <v>41965</v>
      </c>
      <c r="E1364" s="34">
        <v>864.96259999999995</v>
      </c>
      <c r="F1364" s="2">
        <v>92.43</v>
      </c>
      <c r="G1364" s="2">
        <v>-0.16</v>
      </c>
      <c r="H1364" s="2">
        <v>437.87</v>
      </c>
      <c r="I1364" s="2">
        <v>1919</v>
      </c>
      <c r="J1364" s="2">
        <v>935.7912</v>
      </c>
      <c r="K1364" s="2">
        <v>9232.99</v>
      </c>
      <c r="L1364" s="2">
        <v>16536.400000000001</v>
      </c>
    </row>
    <row r="1365" spans="1:12" x14ac:dyDescent="0.25">
      <c r="A1365" s="2">
        <f t="shared" si="63"/>
        <v>23</v>
      </c>
      <c r="B1365" s="2">
        <f t="shared" si="64"/>
        <v>11</v>
      </c>
      <c r="C1365" s="2">
        <f t="shared" si="65"/>
        <v>2014</v>
      </c>
      <c r="D1365" s="5">
        <v>41966</v>
      </c>
      <c r="E1365" s="34">
        <v>863.84670000000006</v>
      </c>
      <c r="F1365" s="2">
        <v>92.31</v>
      </c>
      <c r="G1365" s="2">
        <v>-0.12</v>
      </c>
      <c r="H1365" s="2">
        <v>436</v>
      </c>
      <c r="I1365" s="2">
        <v>1584.27</v>
      </c>
      <c r="J1365" s="2">
        <v>935.79169999999999</v>
      </c>
      <c r="K1365" s="2">
        <v>9195.6299999999992</v>
      </c>
      <c r="L1365" s="2">
        <v>16536.41</v>
      </c>
    </row>
    <row r="1366" spans="1:12" x14ac:dyDescent="0.25">
      <c r="A1366" s="2">
        <f t="shared" si="63"/>
        <v>24</v>
      </c>
      <c r="B1366" s="2">
        <f t="shared" si="64"/>
        <v>11</v>
      </c>
      <c r="C1366" s="2">
        <f t="shared" si="65"/>
        <v>2014</v>
      </c>
      <c r="D1366" s="5">
        <v>41967</v>
      </c>
      <c r="E1366" s="34">
        <v>861.21780000000001</v>
      </c>
      <c r="F1366" s="2">
        <v>92.03</v>
      </c>
      <c r="G1366" s="2">
        <v>-0.28999999999999998</v>
      </c>
      <c r="H1366" s="2">
        <v>160.63</v>
      </c>
      <c r="I1366" s="2">
        <v>2881.76</v>
      </c>
      <c r="J1366" s="2">
        <v>935.79250000000002</v>
      </c>
      <c r="K1366" s="2">
        <v>9164.11</v>
      </c>
      <c r="L1366" s="2">
        <v>16536.419999999998</v>
      </c>
    </row>
    <row r="1367" spans="1:12" x14ac:dyDescent="0.25">
      <c r="A1367" s="2">
        <f t="shared" si="63"/>
        <v>25</v>
      </c>
      <c r="B1367" s="2">
        <f t="shared" si="64"/>
        <v>11</v>
      </c>
      <c r="C1367" s="2">
        <f t="shared" si="65"/>
        <v>2014</v>
      </c>
      <c r="D1367" s="5">
        <v>41968</v>
      </c>
      <c r="E1367" s="34">
        <v>857.74850000000004</v>
      </c>
      <c r="F1367" s="2">
        <v>91.66</v>
      </c>
      <c r="G1367" s="2">
        <v>-0.37</v>
      </c>
      <c r="H1367" s="2">
        <v>134.41999999999999</v>
      </c>
      <c r="I1367" s="2">
        <v>3626.33</v>
      </c>
      <c r="J1367" s="2">
        <v>935.79200000000003</v>
      </c>
      <c r="K1367" s="2">
        <v>9167.85</v>
      </c>
      <c r="L1367" s="2">
        <v>16536.41</v>
      </c>
    </row>
    <row r="1368" spans="1:12" x14ac:dyDescent="0.25">
      <c r="A1368" s="2">
        <f t="shared" si="63"/>
        <v>26</v>
      </c>
      <c r="B1368" s="2">
        <f t="shared" si="64"/>
        <v>11</v>
      </c>
      <c r="C1368" s="2">
        <f t="shared" si="65"/>
        <v>2014</v>
      </c>
      <c r="D1368" s="5">
        <v>41969</v>
      </c>
      <c r="E1368" s="34">
        <v>854.05449999999996</v>
      </c>
      <c r="F1368" s="2">
        <v>91.27</v>
      </c>
      <c r="G1368" s="2">
        <v>-0.4</v>
      </c>
      <c r="H1368" s="2">
        <v>135.22</v>
      </c>
      <c r="I1368" s="2">
        <v>3858.29</v>
      </c>
      <c r="J1368" s="2">
        <v>935.78840000000002</v>
      </c>
      <c r="K1368" s="2">
        <v>9195.6</v>
      </c>
      <c r="L1368" s="2">
        <v>16536.34</v>
      </c>
    </row>
    <row r="1369" spans="1:12" x14ac:dyDescent="0.25">
      <c r="A1369" s="2">
        <f t="shared" si="63"/>
        <v>27</v>
      </c>
      <c r="B1369" s="2">
        <f t="shared" si="64"/>
        <v>11</v>
      </c>
      <c r="C1369" s="2">
        <f t="shared" si="65"/>
        <v>2014</v>
      </c>
      <c r="D1369" s="5">
        <v>41970</v>
      </c>
      <c r="E1369" s="34">
        <v>850.79459999999995</v>
      </c>
      <c r="F1369" s="2">
        <v>90.92</v>
      </c>
      <c r="G1369" s="2">
        <v>-0.35</v>
      </c>
      <c r="H1369" s="2">
        <v>344.87</v>
      </c>
      <c r="I1369" s="2">
        <v>3620.01</v>
      </c>
      <c r="J1369" s="2">
        <v>935.79</v>
      </c>
      <c r="K1369" s="2">
        <v>9223.01</v>
      </c>
      <c r="L1369" s="2">
        <v>16536.37</v>
      </c>
    </row>
    <row r="1370" spans="1:12" x14ac:dyDescent="0.25">
      <c r="A1370" s="2">
        <f t="shared" si="63"/>
        <v>28</v>
      </c>
      <c r="B1370" s="2">
        <f t="shared" si="64"/>
        <v>11</v>
      </c>
      <c r="C1370" s="2">
        <f t="shared" si="65"/>
        <v>2014</v>
      </c>
      <c r="D1370" s="5">
        <v>41971</v>
      </c>
      <c r="E1370" s="34">
        <v>848.00009999999997</v>
      </c>
      <c r="F1370" s="2">
        <v>90.62</v>
      </c>
      <c r="G1370" s="2">
        <v>-0.3</v>
      </c>
      <c r="H1370" s="2">
        <v>348.74</v>
      </c>
      <c r="I1370" s="2">
        <v>3146.8</v>
      </c>
      <c r="J1370" s="2">
        <v>935.79039999999998</v>
      </c>
      <c r="K1370" s="2">
        <v>9159.7800000000007</v>
      </c>
      <c r="L1370" s="2">
        <v>16536.38</v>
      </c>
    </row>
    <row r="1371" spans="1:12" x14ac:dyDescent="0.25">
      <c r="A1371" s="2">
        <f t="shared" si="63"/>
        <v>29</v>
      </c>
      <c r="B1371" s="2">
        <f t="shared" si="64"/>
        <v>11</v>
      </c>
      <c r="C1371" s="2">
        <f t="shared" si="65"/>
        <v>2014</v>
      </c>
      <c r="D1371" s="5">
        <v>41972</v>
      </c>
      <c r="E1371" s="34">
        <v>845.63329999999996</v>
      </c>
      <c r="F1371" s="2">
        <v>90.37</v>
      </c>
      <c r="G1371" s="2">
        <v>-0.25</v>
      </c>
      <c r="H1371" s="2">
        <v>290.83</v>
      </c>
      <c r="I1371" s="2">
        <v>2652.22</v>
      </c>
      <c r="J1371" s="2">
        <v>935.79079999999999</v>
      </c>
      <c r="K1371" s="2">
        <v>9162.6</v>
      </c>
      <c r="L1371" s="2">
        <v>16536.39</v>
      </c>
    </row>
    <row r="1372" spans="1:12" x14ac:dyDescent="0.25">
      <c r="A1372" s="2">
        <f t="shared" si="63"/>
        <v>30</v>
      </c>
      <c r="B1372" s="2">
        <f t="shared" si="64"/>
        <v>11</v>
      </c>
      <c r="C1372" s="2">
        <f t="shared" si="65"/>
        <v>2014</v>
      </c>
      <c r="D1372" s="5">
        <v>41973</v>
      </c>
      <c r="E1372" s="34">
        <v>843.36210000000005</v>
      </c>
      <c r="F1372" s="2">
        <v>90.12</v>
      </c>
      <c r="G1372" s="2">
        <v>-0.26</v>
      </c>
      <c r="H1372" s="2">
        <v>272.35000000000002</v>
      </c>
      <c r="I1372" s="2">
        <v>2673.52</v>
      </c>
      <c r="J1372" s="2">
        <v>935.79160000000002</v>
      </c>
      <c r="K1372" s="2">
        <v>9111.01</v>
      </c>
      <c r="L1372" s="2">
        <v>16536.41</v>
      </c>
    </row>
    <row r="1373" spans="1:12" x14ac:dyDescent="0.25">
      <c r="A1373" s="2">
        <f t="shared" si="63"/>
        <v>1</v>
      </c>
      <c r="B1373" s="2">
        <f t="shared" si="64"/>
        <v>12</v>
      </c>
      <c r="C1373" s="2">
        <f t="shared" si="65"/>
        <v>2014</v>
      </c>
      <c r="D1373" s="5">
        <v>41974</v>
      </c>
      <c r="E1373" s="34">
        <v>839.98030000000006</v>
      </c>
      <c r="F1373" s="2">
        <v>89.76</v>
      </c>
      <c r="G1373" s="2">
        <v>-0.44</v>
      </c>
      <c r="H1373" s="2">
        <v>84.49</v>
      </c>
      <c r="I1373" s="2">
        <v>4209.04</v>
      </c>
      <c r="J1373" s="2">
        <v>935.7912</v>
      </c>
      <c r="K1373" s="2">
        <v>9085.9699999999993</v>
      </c>
      <c r="L1373" s="2">
        <v>16536.400000000001</v>
      </c>
    </row>
    <row r="1374" spans="1:12" x14ac:dyDescent="0.25">
      <c r="A1374" s="2">
        <f t="shared" si="63"/>
        <v>2</v>
      </c>
      <c r="B1374" s="2">
        <f t="shared" si="64"/>
        <v>12</v>
      </c>
      <c r="C1374" s="2">
        <f t="shared" si="65"/>
        <v>2014</v>
      </c>
      <c r="D1374" s="5">
        <v>41975</v>
      </c>
      <c r="E1374" s="34">
        <v>835.0779</v>
      </c>
      <c r="F1374" s="2">
        <v>89.24</v>
      </c>
      <c r="G1374" s="2">
        <v>-0.52</v>
      </c>
      <c r="H1374" s="2">
        <v>130.56</v>
      </c>
      <c r="I1374" s="2">
        <v>5005.95</v>
      </c>
      <c r="J1374" s="2">
        <v>935.79070000000002</v>
      </c>
      <c r="K1374" s="2">
        <v>9096.2099999999991</v>
      </c>
      <c r="L1374" s="2">
        <v>16536.39</v>
      </c>
    </row>
    <row r="1375" spans="1:12" x14ac:dyDescent="0.25">
      <c r="A1375" s="2">
        <f t="shared" si="63"/>
        <v>3</v>
      </c>
      <c r="B1375" s="2">
        <f t="shared" si="64"/>
        <v>12</v>
      </c>
      <c r="C1375" s="2">
        <f t="shared" si="65"/>
        <v>2014</v>
      </c>
      <c r="D1375" s="5">
        <v>41976</v>
      </c>
      <c r="E1375" s="34">
        <v>829.73090000000002</v>
      </c>
      <c r="F1375" s="2">
        <v>88.67</v>
      </c>
      <c r="G1375" s="2">
        <v>-0.57999999999999996</v>
      </c>
      <c r="H1375" s="2">
        <v>141.53</v>
      </c>
      <c r="I1375" s="2">
        <v>5550.46</v>
      </c>
      <c r="J1375" s="2">
        <v>935.7894</v>
      </c>
      <c r="K1375" s="2">
        <v>9081.5400000000009</v>
      </c>
      <c r="L1375" s="2">
        <v>16536.36</v>
      </c>
    </row>
    <row r="1376" spans="1:12" x14ac:dyDescent="0.25">
      <c r="A1376" s="2">
        <f t="shared" si="63"/>
        <v>4</v>
      </c>
      <c r="B1376" s="2">
        <f t="shared" si="64"/>
        <v>12</v>
      </c>
      <c r="C1376" s="2">
        <f t="shared" si="65"/>
        <v>2014</v>
      </c>
      <c r="D1376" s="5">
        <v>41977</v>
      </c>
      <c r="E1376" s="34">
        <v>824.4873</v>
      </c>
      <c r="F1376" s="2">
        <v>88.11</v>
      </c>
      <c r="G1376" s="2">
        <v>-0.55000000000000004</v>
      </c>
      <c r="H1376" s="2">
        <v>200.39</v>
      </c>
      <c r="I1376" s="2">
        <v>5380.29</v>
      </c>
      <c r="J1376" s="2">
        <v>935.79010000000005</v>
      </c>
      <c r="K1376" s="2">
        <v>9093.1</v>
      </c>
      <c r="L1376" s="2">
        <v>16536.37</v>
      </c>
    </row>
    <row r="1377" spans="1:12" x14ac:dyDescent="0.25">
      <c r="A1377" s="2">
        <f t="shared" si="63"/>
        <v>5</v>
      </c>
      <c r="B1377" s="2">
        <f t="shared" si="64"/>
        <v>12</v>
      </c>
      <c r="C1377" s="2">
        <f t="shared" si="65"/>
        <v>2014</v>
      </c>
      <c r="D1377" s="5">
        <v>41978</v>
      </c>
      <c r="E1377" s="34">
        <v>819.81299999999999</v>
      </c>
      <c r="F1377" s="2">
        <v>87.62</v>
      </c>
      <c r="G1377" s="2">
        <v>-0.5</v>
      </c>
      <c r="H1377" s="2">
        <v>181.11</v>
      </c>
      <c r="I1377" s="2">
        <v>4819.72</v>
      </c>
      <c r="J1377" s="2">
        <v>935.64589999999998</v>
      </c>
      <c r="K1377" s="2">
        <v>9093.1</v>
      </c>
      <c r="L1377" s="2">
        <v>16536.39</v>
      </c>
    </row>
    <row r="1378" spans="1:12" x14ac:dyDescent="0.25">
      <c r="A1378" s="2">
        <f t="shared" si="63"/>
        <v>6</v>
      </c>
      <c r="B1378" s="2">
        <f t="shared" si="64"/>
        <v>12</v>
      </c>
      <c r="C1378" s="2">
        <f t="shared" si="65"/>
        <v>2014</v>
      </c>
      <c r="D1378" s="5">
        <v>41979</v>
      </c>
      <c r="E1378" s="34">
        <v>816.70450000000005</v>
      </c>
      <c r="F1378" s="2">
        <v>87.29</v>
      </c>
      <c r="G1378" s="2">
        <v>-0.33</v>
      </c>
      <c r="H1378" s="2">
        <v>194.42</v>
      </c>
      <c r="I1378" s="2">
        <v>3315.5</v>
      </c>
      <c r="J1378" s="2">
        <v>935.64549999999997</v>
      </c>
      <c r="K1378" s="2">
        <v>9132.7099999999991</v>
      </c>
      <c r="L1378" s="2">
        <v>16536.38</v>
      </c>
    </row>
    <row r="1379" spans="1:12" x14ac:dyDescent="0.25">
      <c r="A1379" s="2">
        <f t="shared" si="63"/>
        <v>7</v>
      </c>
      <c r="B1379" s="2">
        <f t="shared" si="64"/>
        <v>12</v>
      </c>
      <c r="C1379" s="2">
        <f t="shared" si="65"/>
        <v>2014</v>
      </c>
      <c r="D1379" s="5">
        <v>41980</v>
      </c>
      <c r="E1379" s="34">
        <v>813.57370000000003</v>
      </c>
      <c r="F1379" s="2">
        <v>86.95</v>
      </c>
      <c r="G1379" s="2">
        <v>-0.33</v>
      </c>
      <c r="H1379" s="2">
        <v>140.91999999999999</v>
      </c>
      <c r="I1379" s="2">
        <v>3257.88</v>
      </c>
      <c r="J1379" s="2">
        <v>935.64419999999996</v>
      </c>
      <c r="K1379" s="2">
        <v>9077.2800000000007</v>
      </c>
      <c r="L1379" s="2">
        <v>16536.36</v>
      </c>
    </row>
    <row r="1380" spans="1:12" x14ac:dyDescent="0.25">
      <c r="A1380" s="2">
        <f t="shared" si="63"/>
        <v>8</v>
      </c>
      <c r="B1380" s="2">
        <f t="shared" si="64"/>
        <v>12</v>
      </c>
      <c r="C1380" s="2">
        <f t="shared" si="65"/>
        <v>2014</v>
      </c>
      <c r="D1380" s="5">
        <v>41981</v>
      </c>
      <c r="E1380" s="34">
        <v>809.30430000000001</v>
      </c>
      <c r="F1380" s="2">
        <v>86.5</v>
      </c>
      <c r="G1380" s="2">
        <v>-0.46</v>
      </c>
      <c r="H1380" s="2">
        <v>123.03</v>
      </c>
      <c r="I1380" s="2">
        <v>4409.92</v>
      </c>
      <c r="J1380" s="2">
        <v>935.64239999999995</v>
      </c>
      <c r="K1380" s="2">
        <v>9077.26</v>
      </c>
      <c r="L1380" s="2">
        <v>16536.32</v>
      </c>
    </row>
    <row r="1381" spans="1:12" x14ac:dyDescent="0.25">
      <c r="A1381" s="2">
        <f t="shared" si="63"/>
        <v>9</v>
      </c>
      <c r="B1381" s="2">
        <f t="shared" si="64"/>
        <v>12</v>
      </c>
      <c r="C1381" s="2">
        <f t="shared" si="65"/>
        <v>2014</v>
      </c>
      <c r="D1381" s="5">
        <v>41982</v>
      </c>
      <c r="E1381" s="34">
        <v>803.89880000000005</v>
      </c>
      <c r="F1381" s="2">
        <v>85.92</v>
      </c>
      <c r="G1381" s="2">
        <v>-0.57999999999999996</v>
      </c>
      <c r="H1381" s="2">
        <v>74.84</v>
      </c>
      <c r="I1381" s="2">
        <v>5543.57</v>
      </c>
      <c r="J1381" s="2">
        <v>935.64380000000006</v>
      </c>
      <c r="K1381" s="2">
        <v>9158.69</v>
      </c>
      <c r="L1381" s="2">
        <v>16536.349999999999</v>
      </c>
    </row>
    <row r="1382" spans="1:12" x14ac:dyDescent="0.25">
      <c r="A1382" s="2">
        <f t="shared" si="63"/>
        <v>10</v>
      </c>
      <c r="B1382" s="2">
        <f t="shared" si="64"/>
        <v>12</v>
      </c>
      <c r="C1382" s="2">
        <f t="shared" si="65"/>
        <v>2014</v>
      </c>
      <c r="D1382" s="5">
        <v>41983</v>
      </c>
      <c r="E1382" s="34">
        <v>798.80370000000005</v>
      </c>
      <c r="F1382" s="2">
        <v>85.37</v>
      </c>
      <c r="G1382" s="2">
        <v>-0.55000000000000004</v>
      </c>
      <c r="H1382" s="2">
        <v>96.18</v>
      </c>
      <c r="I1382" s="2">
        <v>5199.8</v>
      </c>
      <c r="J1382" s="2">
        <v>935.64440000000002</v>
      </c>
      <c r="K1382" s="2">
        <v>9176.1299999999992</v>
      </c>
      <c r="L1382" s="2">
        <v>16536.36</v>
      </c>
    </row>
    <row r="1383" spans="1:12" x14ac:dyDescent="0.25">
      <c r="A1383" s="2">
        <f t="shared" si="63"/>
        <v>11</v>
      </c>
      <c r="B1383" s="2">
        <f t="shared" si="64"/>
        <v>12</v>
      </c>
      <c r="C1383" s="2">
        <f t="shared" si="65"/>
        <v>2014</v>
      </c>
      <c r="D1383" s="5">
        <v>41984</v>
      </c>
      <c r="E1383" s="34">
        <v>793.6422</v>
      </c>
      <c r="F1383" s="2">
        <v>84.82</v>
      </c>
      <c r="G1383" s="2">
        <v>-0.55000000000000004</v>
      </c>
      <c r="H1383" s="2">
        <v>83.59</v>
      </c>
      <c r="I1383" s="2">
        <v>5228.34</v>
      </c>
      <c r="J1383" s="2">
        <v>935.64440000000002</v>
      </c>
      <c r="K1383" s="2">
        <v>9186.09</v>
      </c>
      <c r="L1383" s="2">
        <v>16536.36</v>
      </c>
    </row>
    <row r="1384" spans="1:12" x14ac:dyDescent="0.25">
      <c r="A1384" s="2">
        <f t="shared" si="63"/>
        <v>12</v>
      </c>
      <c r="B1384" s="2">
        <f t="shared" si="64"/>
        <v>12</v>
      </c>
      <c r="C1384" s="2">
        <f t="shared" si="65"/>
        <v>2014</v>
      </c>
      <c r="D1384" s="5">
        <v>41985</v>
      </c>
      <c r="E1384" s="34">
        <v>789.1277</v>
      </c>
      <c r="F1384" s="2">
        <v>84.34</v>
      </c>
      <c r="G1384" s="2">
        <v>-0.48</v>
      </c>
      <c r="H1384" s="2">
        <v>108.7</v>
      </c>
      <c r="I1384" s="2">
        <v>4570.9399999999996</v>
      </c>
      <c r="J1384" s="2">
        <v>935.64189999999996</v>
      </c>
      <c r="K1384" s="2">
        <v>9154.01</v>
      </c>
      <c r="L1384" s="2">
        <v>16536.310000000001</v>
      </c>
    </row>
    <row r="1385" spans="1:12" x14ac:dyDescent="0.25">
      <c r="A1385" s="2">
        <f t="shared" si="63"/>
        <v>13</v>
      </c>
      <c r="B1385" s="2">
        <f t="shared" si="64"/>
        <v>12</v>
      </c>
      <c r="C1385" s="2">
        <f t="shared" si="65"/>
        <v>2014</v>
      </c>
      <c r="D1385" s="5">
        <v>41986</v>
      </c>
      <c r="E1385" s="34">
        <v>785.66319999999996</v>
      </c>
      <c r="F1385" s="2">
        <v>83.97</v>
      </c>
      <c r="G1385" s="2">
        <v>-0.37</v>
      </c>
      <c r="H1385" s="2">
        <v>158.31</v>
      </c>
      <c r="I1385" s="2">
        <v>3630.19</v>
      </c>
      <c r="J1385" s="2">
        <v>935.64049999999997</v>
      </c>
      <c r="K1385" s="2">
        <v>9154</v>
      </c>
      <c r="L1385" s="2">
        <v>16536.28</v>
      </c>
    </row>
    <row r="1386" spans="1:12" x14ac:dyDescent="0.25">
      <c r="A1386" s="2">
        <f t="shared" si="63"/>
        <v>14</v>
      </c>
      <c r="B1386" s="2">
        <f t="shared" si="64"/>
        <v>12</v>
      </c>
      <c r="C1386" s="2">
        <f t="shared" si="65"/>
        <v>2014</v>
      </c>
      <c r="D1386" s="5">
        <v>41987</v>
      </c>
      <c r="E1386" s="34">
        <v>782.37710000000004</v>
      </c>
      <c r="F1386" s="2">
        <v>83.62</v>
      </c>
      <c r="G1386" s="2">
        <v>-0.35</v>
      </c>
      <c r="H1386" s="2">
        <v>177.92</v>
      </c>
      <c r="I1386" s="2">
        <v>3469.38</v>
      </c>
      <c r="J1386" s="2">
        <v>935.6404</v>
      </c>
      <c r="K1386" s="2">
        <v>9154</v>
      </c>
      <c r="L1386" s="2">
        <v>16536.28</v>
      </c>
    </row>
    <row r="1387" spans="1:12" x14ac:dyDescent="0.25">
      <c r="A1387" s="2">
        <f t="shared" si="63"/>
        <v>15</v>
      </c>
      <c r="B1387" s="2">
        <f t="shared" si="64"/>
        <v>12</v>
      </c>
      <c r="C1387" s="2">
        <f t="shared" si="65"/>
        <v>2014</v>
      </c>
      <c r="D1387" s="5">
        <v>41988</v>
      </c>
      <c r="E1387" s="34">
        <v>777.58450000000005</v>
      </c>
      <c r="F1387" s="2">
        <v>83.11</v>
      </c>
      <c r="G1387" s="2">
        <v>-0.51</v>
      </c>
      <c r="H1387" s="2">
        <v>78.8</v>
      </c>
      <c r="I1387" s="2">
        <v>4870.4799999999996</v>
      </c>
      <c r="J1387" s="2">
        <v>935.63990000000001</v>
      </c>
      <c r="K1387" s="2">
        <v>9153.99</v>
      </c>
      <c r="L1387" s="2">
        <v>16566.919999999998</v>
      </c>
    </row>
    <row r="1388" spans="1:12" x14ac:dyDescent="0.25">
      <c r="A1388" s="2">
        <f t="shared" si="63"/>
        <v>16</v>
      </c>
      <c r="B1388" s="2">
        <f t="shared" si="64"/>
        <v>12</v>
      </c>
      <c r="C1388" s="2">
        <f t="shared" si="65"/>
        <v>2014</v>
      </c>
      <c r="D1388" s="5">
        <v>41989</v>
      </c>
      <c r="E1388" s="34">
        <v>773.29949999999997</v>
      </c>
      <c r="F1388" s="2">
        <v>82.65</v>
      </c>
      <c r="G1388" s="2">
        <v>-0.45</v>
      </c>
      <c r="H1388" s="2">
        <v>108.8</v>
      </c>
      <c r="I1388" s="2">
        <v>4364.2</v>
      </c>
      <c r="J1388" s="2">
        <v>935.63959999999997</v>
      </c>
      <c r="K1388" s="2">
        <v>9153.99</v>
      </c>
      <c r="L1388" s="2">
        <v>16566.91</v>
      </c>
    </row>
    <row r="1389" spans="1:12" x14ac:dyDescent="0.25">
      <c r="A1389" s="2">
        <f t="shared" si="63"/>
        <v>17</v>
      </c>
      <c r="B1389" s="2">
        <f t="shared" si="64"/>
        <v>12</v>
      </c>
      <c r="C1389" s="2">
        <f t="shared" si="65"/>
        <v>2014</v>
      </c>
      <c r="D1389" s="5">
        <v>41990</v>
      </c>
      <c r="E1389" s="34">
        <v>768.91070000000002</v>
      </c>
      <c r="F1389" s="2">
        <v>82.18</v>
      </c>
      <c r="G1389" s="2">
        <v>-0.47</v>
      </c>
      <c r="H1389" s="2">
        <v>162.43</v>
      </c>
      <c r="I1389" s="2">
        <v>4516.91</v>
      </c>
      <c r="J1389" s="2">
        <v>935.63980000000004</v>
      </c>
      <c r="K1389" s="2">
        <v>9153.99</v>
      </c>
      <c r="L1389" s="2">
        <v>16566.91</v>
      </c>
    </row>
    <row r="1390" spans="1:12" x14ac:dyDescent="0.25">
      <c r="A1390" s="2">
        <f t="shared" si="63"/>
        <v>18</v>
      </c>
      <c r="B1390" s="2">
        <f t="shared" si="64"/>
        <v>12</v>
      </c>
      <c r="C1390" s="2">
        <f t="shared" si="65"/>
        <v>2014</v>
      </c>
      <c r="D1390" s="5">
        <v>41991</v>
      </c>
      <c r="E1390" s="34">
        <v>765.57280000000003</v>
      </c>
      <c r="F1390" s="2">
        <v>81.819999999999993</v>
      </c>
      <c r="G1390" s="2">
        <v>-0.36</v>
      </c>
      <c r="H1390" s="2">
        <v>177.96</v>
      </c>
      <c r="I1390" s="2">
        <v>3536.8</v>
      </c>
      <c r="J1390" s="2">
        <v>935.64179999999999</v>
      </c>
      <c r="K1390" s="2">
        <v>9154.01</v>
      </c>
      <c r="L1390" s="2">
        <v>16566.96</v>
      </c>
    </row>
    <row r="1391" spans="1:12" x14ac:dyDescent="0.25">
      <c r="A1391" s="2">
        <f t="shared" si="63"/>
        <v>19</v>
      </c>
      <c r="B1391" s="2">
        <f t="shared" si="64"/>
        <v>12</v>
      </c>
      <c r="C1391" s="2">
        <f t="shared" si="65"/>
        <v>2014</v>
      </c>
      <c r="D1391" s="5">
        <v>41992</v>
      </c>
      <c r="E1391" s="34">
        <v>762.51</v>
      </c>
      <c r="F1391" s="2">
        <v>81.5</v>
      </c>
      <c r="G1391" s="2">
        <v>-0.32</v>
      </c>
      <c r="H1391" s="2">
        <v>393.24</v>
      </c>
      <c r="I1391" s="2">
        <v>3418.66</v>
      </c>
      <c r="J1391" s="2">
        <v>935.64110000000005</v>
      </c>
      <c r="K1391" s="2">
        <v>9154.01</v>
      </c>
      <c r="L1391" s="2">
        <v>16566.939999999999</v>
      </c>
    </row>
    <row r="1392" spans="1:12" x14ac:dyDescent="0.25">
      <c r="A1392" s="2">
        <f t="shared" si="63"/>
        <v>20</v>
      </c>
      <c r="B1392" s="2">
        <f t="shared" si="64"/>
        <v>12</v>
      </c>
      <c r="C1392" s="2">
        <f t="shared" si="65"/>
        <v>2014</v>
      </c>
      <c r="D1392" s="5">
        <v>41993</v>
      </c>
      <c r="E1392" s="34">
        <v>759.54679999999996</v>
      </c>
      <c r="F1392" s="2">
        <v>81.180000000000007</v>
      </c>
      <c r="G1392" s="2">
        <v>-0.31</v>
      </c>
      <c r="H1392" s="2">
        <v>236.95</v>
      </c>
      <c r="I1392" s="2">
        <v>3179.55</v>
      </c>
      <c r="J1392" s="2">
        <v>935.64089999999999</v>
      </c>
      <c r="K1392" s="2">
        <v>9166.16</v>
      </c>
      <c r="L1392" s="2">
        <v>16566.939999999999</v>
      </c>
    </row>
    <row r="1393" spans="1:12" x14ac:dyDescent="0.25">
      <c r="A1393" s="2">
        <f t="shared" si="63"/>
        <v>21</v>
      </c>
      <c r="B1393" s="2">
        <f t="shared" si="64"/>
        <v>12</v>
      </c>
      <c r="C1393" s="2">
        <f t="shared" si="65"/>
        <v>2014</v>
      </c>
      <c r="D1393" s="5">
        <v>41994</v>
      </c>
      <c r="E1393" s="34">
        <v>756.62509999999997</v>
      </c>
      <c r="F1393" s="2">
        <v>80.87</v>
      </c>
      <c r="G1393" s="2">
        <v>-0.31</v>
      </c>
      <c r="H1393" s="2">
        <v>248.46</v>
      </c>
      <c r="I1393" s="2">
        <v>3187.75</v>
      </c>
      <c r="J1393" s="2">
        <v>935.64080000000001</v>
      </c>
      <c r="K1393" s="2">
        <v>9154</v>
      </c>
      <c r="L1393" s="2">
        <v>16566.93</v>
      </c>
    </row>
    <row r="1394" spans="1:12" x14ac:dyDescent="0.25">
      <c r="A1394" s="2">
        <f t="shared" si="63"/>
        <v>22</v>
      </c>
      <c r="B1394" s="2">
        <f t="shared" si="64"/>
        <v>12</v>
      </c>
      <c r="C1394" s="2">
        <f t="shared" si="65"/>
        <v>2014</v>
      </c>
      <c r="D1394" s="5">
        <v>41995</v>
      </c>
      <c r="E1394" s="34">
        <v>753.22619999999995</v>
      </c>
      <c r="F1394" s="2">
        <v>80.5</v>
      </c>
      <c r="G1394" s="2">
        <v>-0.36</v>
      </c>
      <c r="H1394" s="2">
        <v>326.27</v>
      </c>
      <c r="I1394" s="2">
        <v>3739.27</v>
      </c>
      <c r="J1394" s="2">
        <v>935.6404</v>
      </c>
      <c r="K1394" s="2">
        <v>9154</v>
      </c>
      <c r="L1394" s="2">
        <v>16566.93</v>
      </c>
    </row>
    <row r="1395" spans="1:12" x14ac:dyDescent="0.25">
      <c r="A1395" s="2">
        <f t="shared" si="63"/>
        <v>23</v>
      </c>
      <c r="B1395" s="2">
        <f t="shared" si="64"/>
        <v>12</v>
      </c>
      <c r="C1395" s="2">
        <f t="shared" si="65"/>
        <v>2014</v>
      </c>
      <c r="D1395" s="5">
        <v>41996</v>
      </c>
      <c r="E1395" s="34">
        <v>750.63840000000005</v>
      </c>
      <c r="F1395" s="2">
        <v>80.23</v>
      </c>
      <c r="G1395" s="2">
        <v>-0.28000000000000003</v>
      </c>
      <c r="H1395" s="2">
        <v>402.29</v>
      </c>
      <c r="I1395" s="2">
        <v>3026.76</v>
      </c>
      <c r="J1395" s="2">
        <v>935.64639999999997</v>
      </c>
      <c r="K1395" s="2">
        <v>9176.15</v>
      </c>
      <c r="L1395" s="2">
        <v>16567.05</v>
      </c>
    </row>
    <row r="1396" spans="1:12" x14ac:dyDescent="0.25">
      <c r="A1396" s="2">
        <f t="shared" si="63"/>
        <v>24</v>
      </c>
      <c r="B1396" s="2">
        <f t="shared" si="64"/>
        <v>12</v>
      </c>
      <c r="C1396" s="2">
        <f t="shared" si="65"/>
        <v>2014</v>
      </c>
      <c r="D1396" s="5">
        <v>41997</v>
      </c>
      <c r="E1396" s="34">
        <v>748.59929999999997</v>
      </c>
      <c r="F1396" s="2">
        <v>80.010000000000005</v>
      </c>
      <c r="G1396" s="2">
        <v>-0.22</v>
      </c>
      <c r="H1396" s="2">
        <v>550.03</v>
      </c>
      <c r="I1396" s="2">
        <v>2570.69</v>
      </c>
      <c r="J1396" s="2">
        <v>935.64589999999998</v>
      </c>
      <c r="K1396" s="2">
        <v>9126.86</v>
      </c>
      <c r="L1396" s="2">
        <v>16567.04</v>
      </c>
    </row>
    <row r="1397" spans="1:12" x14ac:dyDescent="0.25">
      <c r="A1397" s="2">
        <f t="shared" si="63"/>
        <v>25</v>
      </c>
      <c r="B1397" s="2">
        <f t="shared" si="64"/>
        <v>12</v>
      </c>
      <c r="C1397" s="2">
        <f t="shared" si="65"/>
        <v>2014</v>
      </c>
      <c r="D1397" s="5">
        <v>41998</v>
      </c>
      <c r="E1397" s="34">
        <v>746.55700000000002</v>
      </c>
      <c r="F1397" s="2">
        <v>79.790000000000006</v>
      </c>
      <c r="G1397" s="2">
        <v>-0.22</v>
      </c>
      <c r="H1397" s="2">
        <v>377.81</v>
      </c>
      <c r="I1397" s="2">
        <v>2467.36</v>
      </c>
      <c r="J1397" s="2">
        <v>935.64559999999994</v>
      </c>
      <c r="K1397" s="2">
        <v>9016.5300000000007</v>
      </c>
      <c r="L1397" s="2">
        <v>16567.03</v>
      </c>
    </row>
    <row r="1398" spans="1:12" x14ac:dyDescent="0.25">
      <c r="A1398" s="2">
        <f t="shared" si="63"/>
        <v>26</v>
      </c>
      <c r="B1398" s="2">
        <f t="shared" si="64"/>
        <v>12</v>
      </c>
      <c r="C1398" s="2">
        <f t="shared" si="65"/>
        <v>2014</v>
      </c>
      <c r="D1398" s="5">
        <v>41999</v>
      </c>
      <c r="E1398" s="34">
        <v>743.50070000000005</v>
      </c>
      <c r="F1398" s="2">
        <v>79.459999999999994</v>
      </c>
      <c r="G1398" s="2">
        <v>-0.33</v>
      </c>
      <c r="H1398" s="2">
        <v>314.42</v>
      </c>
      <c r="I1398" s="2">
        <v>3441.26</v>
      </c>
      <c r="J1398" s="2">
        <v>935.64530000000002</v>
      </c>
      <c r="K1398" s="2">
        <v>8983.89</v>
      </c>
      <c r="L1398" s="2">
        <v>16567.03</v>
      </c>
    </row>
    <row r="1399" spans="1:12" x14ac:dyDescent="0.25">
      <c r="A1399" s="2">
        <f t="shared" si="63"/>
        <v>27</v>
      </c>
      <c r="B1399" s="2">
        <f t="shared" si="64"/>
        <v>12</v>
      </c>
      <c r="C1399" s="2">
        <f t="shared" si="65"/>
        <v>2014</v>
      </c>
      <c r="D1399" s="5">
        <v>42000</v>
      </c>
      <c r="E1399" s="34">
        <v>739.14229999999998</v>
      </c>
      <c r="F1399" s="2">
        <v>79</v>
      </c>
      <c r="G1399" s="2">
        <v>-0.47</v>
      </c>
      <c r="H1399" s="2">
        <v>225.38</v>
      </c>
      <c r="I1399" s="2">
        <v>4591.34</v>
      </c>
      <c r="J1399" s="2">
        <v>935.64390000000003</v>
      </c>
      <c r="K1399" s="2">
        <v>8963.1</v>
      </c>
      <c r="L1399" s="2">
        <v>16567</v>
      </c>
    </row>
    <row r="1400" spans="1:12" x14ac:dyDescent="0.25">
      <c r="A1400" s="2">
        <f t="shared" si="63"/>
        <v>28</v>
      </c>
      <c r="B1400" s="2">
        <f t="shared" si="64"/>
        <v>12</v>
      </c>
      <c r="C1400" s="2">
        <f t="shared" si="65"/>
        <v>2014</v>
      </c>
      <c r="D1400" s="5">
        <v>42001</v>
      </c>
      <c r="E1400" s="34">
        <v>733.87249999999995</v>
      </c>
      <c r="F1400" s="2">
        <v>78.44</v>
      </c>
      <c r="G1400" s="2">
        <v>-0.56000000000000005</v>
      </c>
      <c r="H1400" s="2">
        <v>185.14</v>
      </c>
      <c r="I1400" s="2">
        <v>5462.09</v>
      </c>
      <c r="J1400" s="2">
        <v>935.64340000000004</v>
      </c>
      <c r="K1400" s="2">
        <v>8963.1200000000008</v>
      </c>
      <c r="L1400" s="2">
        <v>16566.990000000002</v>
      </c>
    </row>
    <row r="1401" spans="1:12" x14ac:dyDescent="0.25">
      <c r="A1401" s="2">
        <f t="shared" si="63"/>
        <v>29</v>
      </c>
      <c r="B1401" s="2">
        <f t="shared" si="64"/>
        <v>12</v>
      </c>
      <c r="C1401" s="2">
        <f t="shared" si="65"/>
        <v>2014</v>
      </c>
      <c r="D1401" s="5">
        <v>42002</v>
      </c>
      <c r="E1401" s="34">
        <v>727.23680000000002</v>
      </c>
      <c r="F1401" s="2">
        <v>77.73</v>
      </c>
      <c r="G1401" s="2">
        <v>-0.71</v>
      </c>
      <c r="H1401" s="2">
        <v>111.56</v>
      </c>
      <c r="I1401" s="2">
        <v>6750.17</v>
      </c>
      <c r="J1401" s="2">
        <v>935.64300000000003</v>
      </c>
      <c r="K1401" s="2">
        <v>8962.69</v>
      </c>
      <c r="L1401" s="2">
        <v>16546.64</v>
      </c>
    </row>
    <row r="1402" spans="1:12" x14ac:dyDescent="0.25">
      <c r="A1402" s="2">
        <f t="shared" si="63"/>
        <v>30</v>
      </c>
      <c r="B1402" s="2">
        <f t="shared" si="64"/>
        <v>12</v>
      </c>
      <c r="C1402" s="2">
        <f t="shared" si="65"/>
        <v>2014</v>
      </c>
      <c r="D1402" s="5">
        <v>42003</v>
      </c>
      <c r="E1402" s="34">
        <v>721.10199999999998</v>
      </c>
      <c r="F1402" s="2">
        <v>77.069999999999993</v>
      </c>
      <c r="G1402" s="2">
        <v>-0.66</v>
      </c>
      <c r="H1402" s="2">
        <v>138.34</v>
      </c>
      <c r="I1402" s="2">
        <v>6315.62</v>
      </c>
      <c r="J1402" s="2">
        <v>935.64279999999997</v>
      </c>
      <c r="K1402" s="2">
        <v>9039</v>
      </c>
      <c r="L1402" s="2">
        <v>16566.98</v>
      </c>
    </row>
    <row r="1403" spans="1:12" x14ac:dyDescent="0.25">
      <c r="A1403" s="2">
        <f t="shared" si="63"/>
        <v>31</v>
      </c>
      <c r="B1403" s="2">
        <f t="shared" si="64"/>
        <v>12</v>
      </c>
      <c r="C1403" s="2">
        <f t="shared" si="65"/>
        <v>2014</v>
      </c>
      <c r="D1403" s="5">
        <v>42004</v>
      </c>
      <c r="E1403" s="34">
        <v>715.58860000000004</v>
      </c>
      <c r="F1403" s="2">
        <v>76.44</v>
      </c>
      <c r="G1403" s="2">
        <v>-0.59</v>
      </c>
      <c r="H1403" s="2">
        <v>163.05000000000001</v>
      </c>
      <c r="I1403" s="2">
        <v>5660</v>
      </c>
      <c r="J1403" s="2">
        <v>936.16579999999999</v>
      </c>
      <c r="K1403" s="2">
        <v>9049.5499999999993</v>
      </c>
      <c r="L1403" s="2">
        <v>16567.900000000001</v>
      </c>
    </row>
    <row r="1404" spans="1:12" x14ac:dyDescent="0.25">
      <c r="A1404" s="2">
        <f t="shared" si="63"/>
        <v>1</v>
      </c>
      <c r="B1404" s="2">
        <f t="shared" si="64"/>
        <v>1</v>
      </c>
      <c r="C1404" s="2">
        <f t="shared" si="65"/>
        <v>2015</v>
      </c>
      <c r="D1404" s="5">
        <v>42005</v>
      </c>
      <c r="E1404" s="34">
        <v>727.67930000000001</v>
      </c>
      <c r="F1404" s="2">
        <v>74.09</v>
      </c>
      <c r="G1404" s="2">
        <v>-0.5</v>
      </c>
      <c r="H1404" s="2">
        <v>368.01</v>
      </c>
      <c r="I1404" s="2">
        <v>5293.16</v>
      </c>
      <c r="J1404" s="2">
        <v>982.14449999999999</v>
      </c>
      <c r="K1404" s="2">
        <v>9073.5</v>
      </c>
      <c r="L1404" s="2">
        <v>16639.7</v>
      </c>
    </row>
    <row r="1405" spans="1:12" x14ac:dyDescent="0.25">
      <c r="A1405" s="2">
        <f t="shared" si="63"/>
        <v>2</v>
      </c>
      <c r="B1405" s="2">
        <f t="shared" si="64"/>
        <v>1</v>
      </c>
      <c r="C1405" s="2">
        <f t="shared" si="65"/>
        <v>2015</v>
      </c>
      <c r="D1405" s="5">
        <v>42006</v>
      </c>
      <c r="E1405" s="34">
        <v>722.87699999999995</v>
      </c>
      <c r="F1405" s="2">
        <v>73.599999999999994</v>
      </c>
      <c r="G1405" s="2">
        <v>-0.49</v>
      </c>
      <c r="H1405" s="2">
        <v>324.20999999999998</v>
      </c>
      <c r="I1405" s="2">
        <v>5143.33</v>
      </c>
      <c r="J1405" s="2">
        <v>982.14520000000005</v>
      </c>
      <c r="K1405" s="2">
        <v>8986.91</v>
      </c>
      <c r="L1405" s="2">
        <v>16587.77</v>
      </c>
    </row>
    <row r="1406" spans="1:12" x14ac:dyDescent="0.25">
      <c r="A1406" s="2">
        <f t="shared" si="63"/>
        <v>3</v>
      </c>
      <c r="B1406" s="2">
        <f t="shared" si="64"/>
        <v>1</v>
      </c>
      <c r="C1406" s="2">
        <f t="shared" si="65"/>
        <v>2015</v>
      </c>
      <c r="D1406" s="5">
        <v>42007</v>
      </c>
      <c r="E1406" s="34">
        <v>718.75570000000005</v>
      </c>
      <c r="F1406" s="2">
        <v>73.180000000000007</v>
      </c>
      <c r="G1406" s="2">
        <v>-0.42</v>
      </c>
      <c r="H1406" s="2">
        <v>361.97</v>
      </c>
      <c r="I1406" s="2">
        <v>4512.21</v>
      </c>
      <c r="J1406" s="2">
        <v>982.14430000000004</v>
      </c>
      <c r="K1406" s="2">
        <v>8986.85</v>
      </c>
      <c r="L1406" s="2">
        <v>16401.2</v>
      </c>
    </row>
    <row r="1407" spans="1:12" x14ac:dyDescent="0.25">
      <c r="A1407" s="2">
        <f t="shared" si="63"/>
        <v>4</v>
      </c>
      <c r="B1407" s="2">
        <f t="shared" si="64"/>
        <v>1</v>
      </c>
      <c r="C1407" s="2">
        <f t="shared" si="65"/>
        <v>2015</v>
      </c>
      <c r="D1407" s="5">
        <v>42008</v>
      </c>
      <c r="E1407" s="34">
        <v>714.62009999999998</v>
      </c>
      <c r="F1407" s="2">
        <v>72.760000000000005</v>
      </c>
      <c r="G1407" s="2">
        <v>-0.42</v>
      </c>
      <c r="H1407" s="2">
        <v>311.07</v>
      </c>
      <c r="I1407" s="2">
        <v>4405.6899999999996</v>
      </c>
      <c r="J1407" s="2">
        <v>982.14459999999997</v>
      </c>
      <c r="K1407" s="2">
        <v>8986.84</v>
      </c>
      <c r="L1407" s="2">
        <v>16475.34</v>
      </c>
    </row>
    <row r="1408" spans="1:12" x14ac:dyDescent="0.25">
      <c r="A1408" s="2">
        <f t="shared" si="63"/>
        <v>5</v>
      </c>
      <c r="B1408" s="2">
        <f t="shared" si="64"/>
        <v>1</v>
      </c>
      <c r="C1408" s="2">
        <f t="shared" si="65"/>
        <v>2015</v>
      </c>
      <c r="D1408" s="5">
        <v>42009</v>
      </c>
      <c r="E1408" s="34">
        <v>708.76790000000005</v>
      </c>
      <c r="F1408" s="2">
        <v>72.17</v>
      </c>
      <c r="G1408" s="2">
        <v>-0.6</v>
      </c>
      <c r="H1408" s="2">
        <v>205.24</v>
      </c>
      <c r="I1408" s="2">
        <v>6094.71</v>
      </c>
      <c r="J1408" s="2">
        <v>982.14359999999999</v>
      </c>
      <c r="K1408" s="2">
        <v>8986.7900000000009</v>
      </c>
      <c r="L1408" s="2">
        <v>16603.79</v>
      </c>
    </row>
    <row r="1409" spans="1:12" x14ac:dyDescent="0.25">
      <c r="A1409" s="2">
        <f t="shared" si="63"/>
        <v>6</v>
      </c>
      <c r="B1409" s="2">
        <f t="shared" si="64"/>
        <v>1</v>
      </c>
      <c r="C1409" s="2">
        <f t="shared" si="65"/>
        <v>2015</v>
      </c>
      <c r="D1409" s="5">
        <v>42010</v>
      </c>
      <c r="E1409" s="34">
        <v>702.85990000000004</v>
      </c>
      <c r="F1409" s="2">
        <v>71.56</v>
      </c>
      <c r="G1409" s="2">
        <v>-0.6</v>
      </c>
      <c r="H1409" s="2">
        <v>144.22999999999999</v>
      </c>
      <c r="I1409" s="2">
        <v>6013.79</v>
      </c>
      <c r="J1409" s="2">
        <v>982.14369999999997</v>
      </c>
      <c r="K1409" s="2">
        <v>8986.76</v>
      </c>
      <c r="L1409" s="2">
        <v>16633.05</v>
      </c>
    </row>
    <row r="1410" spans="1:12" x14ac:dyDescent="0.25">
      <c r="A1410" s="2">
        <f t="shared" ref="A1410:A1473" si="66">+DAY(D1410)</f>
        <v>7</v>
      </c>
      <c r="B1410" s="2">
        <f t="shared" ref="B1410:B1473" si="67">+MONTH(D1410)</f>
        <v>1</v>
      </c>
      <c r="C1410" s="2">
        <f t="shared" ref="C1410:C1473" si="68">+YEAR(D1410)</f>
        <v>2015</v>
      </c>
      <c r="D1410" s="5">
        <v>42011</v>
      </c>
      <c r="E1410" s="34">
        <v>696.66039999999998</v>
      </c>
      <c r="F1410" s="2">
        <v>70.930000000000007</v>
      </c>
      <c r="G1410" s="2">
        <v>-0.62</v>
      </c>
      <c r="H1410" s="2">
        <v>233.94</v>
      </c>
      <c r="I1410" s="2">
        <v>6356.36</v>
      </c>
      <c r="J1410" s="2">
        <v>982.14700000000005</v>
      </c>
      <c r="K1410" s="2">
        <v>8986.7800000000007</v>
      </c>
      <c r="L1410" s="2">
        <v>16632.91</v>
      </c>
    </row>
    <row r="1411" spans="1:12" x14ac:dyDescent="0.25">
      <c r="A1411" s="2">
        <f t="shared" si="66"/>
        <v>8</v>
      </c>
      <c r="B1411" s="2">
        <f t="shared" si="67"/>
        <v>1</v>
      </c>
      <c r="C1411" s="2">
        <f t="shared" si="68"/>
        <v>2015</v>
      </c>
      <c r="D1411" s="5">
        <v>42012</v>
      </c>
      <c r="E1411" s="34">
        <v>691.12350000000004</v>
      </c>
      <c r="F1411" s="2">
        <v>70.37</v>
      </c>
      <c r="G1411" s="2">
        <v>-0.56000000000000005</v>
      </c>
      <c r="H1411" s="2">
        <v>795.12</v>
      </c>
      <c r="I1411" s="2">
        <v>6327.65</v>
      </c>
      <c r="J1411" s="2">
        <v>982.14469999999994</v>
      </c>
      <c r="K1411" s="2">
        <v>8986.75</v>
      </c>
      <c r="L1411" s="2">
        <v>16632.669999999998</v>
      </c>
    </row>
    <row r="1412" spans="1:12" x14ac:dyDescent="0.25">
      <c r="A1412" s="2">
        <f t="shared" si="66"/>
        <v>9</v>
      </c>
      <c r="B1412" s="2">
        <f t="shared" si="67"/>
        <v>1</v>
      </c>
      <c r="C1412" s="2">
        <f t="shared" si="68"/>
        <v>2015</v>
      </c>
      <c r="D1412" s="5">
        <v>42013</v>
      </c>
      <c r="E1412" s="34">
        <v>686.81060000000002</v>
      </c>
      <c r="F1412" s="2">
        <v>69.930000000000007</v>
      </c>
      <c r="G1412" s="2">
        <v>-0.44</v>
      </c>
      <c r="H1412" s="2">
        <v>298.81</v>
      </c>
      <c r="I1412" s="2">
        <v>4592.3599999999997</v>
      </c>
      <c r="J1412" s="2">
        <v>982.14530000000002</v>
      </c>
      <c r="K1412" s="2">
        <v>8986.75</v>
      </c>
      <c r="L1412" s="2">
        <v>16632.5</v>
      </c>
    </row>
    <row r="1413" spans="1:12" x14ac:dyDescent="0.25">
      <c r="A1413" s="2">
        <f t="shared" si="66"/>
        <v>10</v>
      </c>
      <c r="B1413" s="2">
        <f t="shared" si="67"/>
        <v>1</v>
      </c>
      <c r="C1413" s="2">
        <f t="shared" si="68"/>
        <v>2015</v>
      </c>
      <c r="D1413" s="5">
        <v>42014</v>
      </c>
      <c r="E1413" s="34">
        <v>683.86270000000002</v>
      </c>
      <c r="F1413" s="2">
        <v>69.63</v>
      </c>
      <c r="G1413" s="2">
        <v>-0.3</v>
      </c>
      <c r="H1413" s="2">
        <v>399.03</v>
      </c>
      <c r="I1413" s="2">
        <v>3357.51</v>
      </c>
      <c r="J1413" s="2">
        <v>982.14599999999996</v>
      </c>
      <c r="K1413" s="2">
        <v>8986.76</v>
      </c>
      <c r="L1413" s="2">
        <v>16637.009999999998</v>
      </c>
    </row>
    <row r="1414" spans="1:12" x14ac:dyDescent="0.25">
      <c r="A1414" s="2">
        <f t="shared" si="66"/>
        <v>11</v>
      </c>
      <c r="B1414" s="2">
        <f t="shared" si="67"/>
        <v>1</v>
      </c>
      <c r="C1414" s="2">
        <f t="shared" si="68"/>
        <v>2015</v>
      </c>
      <c r="D1414" s="5">
        <v>42015</v>
      </c>
      <c r="E1414" s="34">
        <v>680.1</v>
      </c>
      <c r="F1414" s="2">
        <v>69.25</v>
      </c>
      <c r="G1414" s="2">
        <v>-0.38</v>
      </c>
      <c r="H1414" s="2">
        <v>206.1</v>
      </c>
      <c r="I1414" s="2">
        <v>3986.05</v>
      </c>
      <c r="J1414" s="2">
        <v>982.14599999999996</v>
      </c>
      <c r="K1414" s="2">
        <v>8986.74</v>
      </c>
      <c r="L1414" s="2">
        <v>16536.330000000002</v>
      </c>
    </row>
    <row r="1415" spans="1:12" x14ac:dyDescent="0.25">
      <c r="A1415" s="2">
        <f t="shared" si="66"/>
        <v>12</v>
      </c>
      <c r="B1415" s="2">
        <f t="shared" si="67"/>
        <v>1</v>
      </c>
      <c r="C1415" s="2">
        <f t="shared" si="68"/>
        <v>2015</v>
      </c>
      <c r="D1415" s="5">
        <v>42016</v>
      </c>
      <c r="E1415" s="34">
        <v>675.17759999999998</v>
      </c>
      <c r="F1415" s="2">
        <v>68.75</v>
      </c>
      <c r="G1415" s="2">
        <v>-0.5</v>
      </c>
      <c r="H1415" s="2">
        <v>78.930000000000007</v>
      </c>
      <c r="I1415" s="2">
        <v>5016.1499999999996</v>
      </c>
      <c r="J1415" s="2">
        <v>982.14610000000005</v>
      </c>
      <c r="K1415" s="2">
        <v>8986.7099999999991</v>
      </c>
      <c r="L1415" s="2">
        <v>16528.79</v>
      </c>
    </row>
    <row r="1416" spans="1:12" x14ac:dyDescent="0.25">
      <c r="A1416" s="2">
        <f t="shared" si="66"/>
        <v>13</v>
      </c>
      <c r="B1416" s="2">
        <f t="shared" si="67"/>
        <v>1</v>
      </c>
      <c r="C1416" s="2">
        <f t="shared" si="68"/>
        <v>2015</v>
      </c>
      <c r="D1416" s="5">
        <v>42017</v>
      </c>
      <c r="E1416" s="34">
        <v>670.34590000000003</v>
      </c>
      <c r="F1416" s="2">
        <v>68.25</v>
      </c>
      <c r="G1416" s="2">
        <v>-0.5</v>
      </c>
      <c r="H1416" s="2">
        <v>147.63</v>
      </c>
      <c r="I1416" s="2">
        <v>5015.6000000000004</v>
      </c>
      <c r="J1416" s="2">
        <v>982.14689999999996</v>
      </c>
      <c r="K1416" s="2">
        <v>8986.7099999999991</v>
      </c>
      <c r="L1416" s="2">
        <v>16609.939999999999</v>
      </c>
    </row>
    <row r="1417" spans="1:12" x14ac:dyDescent="0.25">
      <c r="A1417" s="2">
        <f t="shared" si="66"/>
        <v>14</v>
      </c>
      <c r="B1417" s="2">
        <f t="shared" si="67"/>
        <v>1</v>
      </c>
      <c r="C1417" s="2">
        <f t="shared" si="68"/>
        <v>2015</v>
      </c>
      <c r="D1417" s="5">
        <v>42018</v>
      </c>
      <c r="E1417" s="34">
        <v>664.49249999999995</v>
      </c>
      <c r="F1417" s="2">
        <v>67.66</v>
      </c>
      <c r="G1417" s="2">
        <v>-0.6</v>
      </c>
      <c r="H1417" s="2">
        <v>77.28</v>
      </c>
      <c r="I1417" s="2">
        <v>5947.92</v>
      </c>
      <c r="J1417" s="2">
        <v>982.14620000000002</v>
      </c>
      <c r="K1417" s="2">
        <v>8986.7000000000007</v>
      </c>
      <c r="L1417" s="2">
        <v>16471.61</v>
      </c>
    </row>
    <row r="1418" spans="1:12" x14ac:dyDescent="0.25">
      <c r="A1418" s="2">
        <f t="shared" si="66"/>
        <v>15</v>
      </c>
      <c r="B1418" s="2">
        <f t="shared" si="67"/>
        <v>1</v>
      </c>
      <c r="C1418" s="2">
        <f t="shared" si="68"/>
        <v>2015</v>
      </c>
      <c r="D1418" s="5">
        <v>42019</v>
      </c>
      <c r="E1418" s="34">
        <v>659.39359999999999</v>
      </c>
      <c r="F1418" s="2">
        <v>67.14</v>
      </c>
      <c r="G1418" s="2">
        <v>-0.53</v>
      </c>
      <c r="H1418" s="2">
        <v>677.84</v>
      </c>
      <c r="I1418" s="2">
        <v>5853.48</v>
      </c>
      <c r="J1418" s="2">
        <v>982.14610000000005</v>
      </c>
      <c r="K1418" s="2">
        <v>8986.69</v>
      </c>
      <c r="L1418" s="2">
        <v>16638.18</v>
      </c>
    </row>
    <row r="1419" spans="1:12" x14ac:dyDescent="0.25">
      <c r="A1419" s="2">
        <f t="shared" si="66"/>
        <v>16</v>
      </c>
      <c r="B1419" s="2">
        <f t="shared" si="67"/>
        <v>1</v>
      </c>
      <c r="C1419" s="2">
        <f t="shared" si="68"/>
        <v>2015</v>
      </c>
      <c r="D1419" s="5">
        <v>42020</v>
      </c>
      <c r="E1419" s="34">
        <v>653.76760000000002</v>
      </c>
      <c r="F1419" s="2">
        <v>66.569999999999993</v>
      </c>
      <c r="G1419" s="2">
        <v>-0.56999999999999995</v>
      </c>
      <c r="H1419" s="2">
        <v>136.22</v>
      </c>
      <c r="I1419" s="2">
        <v>5707.11</v>
      </c>
      <c r="J1419" s="2">
        <v>982.14670000000001</v>
      </c>
      <c r="K1419" s="2">
        <v>8986.68</v>
      </c>
      <c r="L1419" s="2">
        <v>16610.669999999998</v>
      </c>
    </row>
    <row r="1420" spans="1:12" x14ac:dyDescent="0.25">
      <c r="A1420" s="2">
        <f t="shared" si="66"/>
        <v>17</v>
      </c>
      <c r="B1420" s="2">
        <f t="shared" si="67"/>
        <v>1</v>
      </c>
      <c r="C1420" s="2">
        <f t="shared" si="68"/>
        <v>2015</v>
      </c>
      <c r="D1420" s="5">
        <v>42021</v>
      </c>
      <c r="E1420" s="34">
        <v>648.70479999999998</v>
      </c>
      <c r="F1420" s="2">
        <v>66.05</v>
      </c>
      <c r="G1420" s="2">
        <v>-0.47</v>
      </c>
      <c r="H1420" s="2">
        <v>138.49</v>
      </c>
      <c r="I1420" s="2">
        <v>4760.3500000000004</v>
      </c>
      <c r="J1420" s="2">
        <v>982.14499999999998</v>
      </c>
      <c r="K1420" s="2">
        <v>9091.09</v>
      </c>
      <c r="L1420" s="2">
        <v>16578.810000000001</v>
      </c>
    </row>
    <row r="1421" spans="1:12" x14ac:dyDescent="0.25">
      <c r="A1421" s="2">
        <f t="shared" si="66"/>
        <v>18</v>
      </c>
      <c r="B1421" s="2">
        <f t="shared" si="67"/>
        <v>1</v>
      </c>
      <c r="C1421" s="2">
        <f t="shared" si="68"/>
        <v>2015</v>
      </c>
      <c r="D1421" s="5">
        <v>42022</v>
      </c>
      <c r="E1421" s="34">
        <v>643.53970000000004</v>
      </c>
      <c r="F1421" s="2">
        <v>65.52</v>
      </c>
      <c r="G1421" s="2">
        <v>-0.52</v>
      </c>
      <c r="H1421" s="2">
        <v>92.6</v>
      </c>
      <c r="I1421" s="2">
        <v>5204.0600000000004</v>
      </c>
      <c r="J1421" s="2">
        <v>982.14570000000003</v>
      </c>
      <c r="K1421" s="2">
        <v>9091.0499999999993</v>
      </c>
      <c r="L1421" s="2">
        <v>16637.650000000001</v>
      </c>
    </row>
    <row r="1422" spans="1:12" x14ac:dyDescent="0.25">
      <c r="A1422" s="2">
        <f t="shared" si="66"/>
        <v>19</v>
      </c>
      <c r="B1422" s="2">
        <f t="shared" si="67"/>
        <v>1</v>
      </c>
      <c r="C1422" s="2">
        <f t="shared" si="68"/>
        <v>2015</v>
      </c>
      <c r="D1422" s="5">
        <v>42023</v>
      </c>
      <c r="E1422" s="34">
        <v>636.375</v>
      </c>
      <c r="F1422" s="2">
        <v>64.790000000000006</v>
      </c>
      <c r="G1422" s="2">
        <v>-0.72</v>
      </c>
      <c r="H1422" s="2">
        <v>77.14</v>
      </c>
      <c r="I1422" s="2">
        <v>7143.08</v>
      </c>
      <c r="J1422" s="2">
        <v>982.14530000000002</v>
      </c>
      <c r="K1422" s="2">
        <v>9105.66</v>
      </c>
      <c r="L1422" s="2">
        <v>16637.53</v>
      </c>
    </row>
    <row r="1423" spans="1:12" x14ac:dyDescent="0.25">
      <c r="A1423" s="2">
        <f t="shared" si="66"/>
        <v>20</v>
      </c>
      <c r="B1423" s="2">
        <f t="shared" si="67"/>
        <v>1</v>
      </c>
      <c r="C1423" s="2">
        <f t="shared" si="68"/>
        <v>2015</v>
      </c>
      <c r="D1423" s="5">
        <v>42024</v>
      </c>
      <c r="E1423" s="34">
        <v>629.06240000000003</v>
      </c>
      <c r="F1423" s="2">
        <v>64.05</v>
      </c>
      <c r="G1423" s="2">
        <v>-0.72</v>
      </c>
      <c r="H1423" s="2">
        <v>134.72</v>
      </c>
      <c r="I1423" s="2">
        <v>7250.51</v>
      </c>
      <c r="J1423" s="2">
        <v>982.14620000000002</v>
      </c>
      <c r="K1423" s="2">
        <v>9127.6200000000008</v>
      </c>
      <c r="L1423" s="2">
        <v>16637.439999999999</v>
      </c>
    </row>
    <row r="1424" spans="1:12" x14ac:dyDescent="0.25">
      <c r="A1424" s="2">
        <f t="shared" si="66"/>
        <v>21</v>
      </c>
      <c r="B1424" s="2">
        <f t="shared" si="67"/>
        <v>1</v>
      </c>
      <c r="C1424" s="2">
        <f t="shared" si="68"/>
        <v>2015</v>
      </c>
      <c r="D1424" s="5">
        <v>42025</v>
      </c>
      <c r="E1424" s="34">
        <v>621.8098</v>
      </c>
      <c r="F1424" s="2">
        <v>63.31</v>
      </c>
      <c r="G1424" s="2">
        <v>-0.73</v>
      </c>
      <c r="H1424" s="2">
        <v>137.36000000000001</v>
      </c>
      <c r="I1424" s="2">
        <v>7315.33</v>
      </c>
      <c r="J1424" s="2">
        <v>982.14559999999994</v>
      </c>
      <c r="K1424" s="2">
        <v>9098.27</v>
      </c>
      <c r="L1424" s="2">
        <v>16637.099999999999</v>
      </c>
    </row>
    <row r="1425" spans="1:12" x14ac:dyDescent="0.25">
      <c r="A1425" s="2">
        <f t="shared" si="66"/>
        <v>22</v>
      </c>
      <c r="B1425" s="2">
        <f t="shared" si="67"/>
        <v>1</v>
      </c>
      <c r="C1425" s="2">
        <f t="shared" si="68"/>
        <v>2015</v>
      </c>
      <c r="D1425" s="5">
        <v>42026</v>
      </c>
      <c r="E1425" s="34">
        <v>614.33330000000001</v>
      </c>
      <c r="F1425" s="2">
        <v>62.55</v>
      </c>
      <c r="G1425" s="2">
        <v>-0.73</v>
      </c>
      <c r="H1425" s="2">
        <v>118.8</v>
      </c>
      <c r="I1425" s="2">
        <v>7325.11</v>
      </c>
      <c r="J1425" s="2">
        <v>982.1463</v>
      </c>
      <c r="K1425" s="2">
        <v>9209.86</v>
      </c>
      <c r="L1425" s="2">
        <v>16636.84</v>
      </c>
    </row>
    <row r="1426" spans="1:12" x14ac:dyDescent="0.25">
      <c r="A1426" s="2">
        <f t="shared" si="66"/>
        <v>23</v>
      </c>
      <c r="B1426" s="2">
        <f t="shared" si="67"/>
        <v>1</v>
      </c>
      <c r="C1426" s="2">
        <f t="shared" si="68"/>
        <v>2015</v>
      </c>
      <c r="D1426" s="5">
        <v>42027</v>
      </c>
      <c r="E1426" s="34">
        <v>606.78520000000003</v>
      </c>
      <c r="F1426" s="2">
        <v>61.78</v>
      </c>
      <c r="G1426" s="2">
        <v>-0.74</v>
      </c>
      <c r="H1426" s="2">
        <v>72.959999999999994</v>
      </c>
      <c r="I1426" s="2">
        <v>7383.19</v>
      </c>
      <c r="J1426" s="2">
        <v>982.14750000000004</v>
      </c>
      <c r="K1426" s="2">
        <v>9209.86</v>
      </c>
      <c r="L1426" s="2">
        <v>16636.84</v>
      </c>
    </row>
    <row r="1427" spans="1:12" x14ac:dyDescent="0.25">
      <c r="A1427" s="2">
        <f t="shared" si="66"/>
        <v>24</v>
      </c>
      <c r="B1427" s="2">
        <f t="shared" si="67"/>
        <v>1</v>
      </c>
      <c r="C1427" s="2">
        <f t="shared" si="68"/>
        <v>2015</v>
      </c>
      <c r="D1427" s="5">
        <v>42028</v>
      </c>
      <c r="E1427" s="34">
        <v>600.36419999999998</v>
      </c>
      <c r="F1427" s="2">
        <v>61.13</v>
      </c>
      <c r="G1427" s="2">
        <v>-0.64</v>
      </c>
      <c r="H1427" s="2">
        <v>73.5</v>
      </c>
      <c r="I1427" s="2">
        <v>6401.23</v>
      </c>
      <c r="J1427" s="2">
        <v>982.14800000000002</v>
      </c>
      <c r="K1427" s="2">
        <v>9209.85</v>
      </c>
      <c r="L1427" s="2">
        <v>16636.68</v>
      </c>
    </row>
    <row r="1428" spans="1:12" x14ac:dyDescent="0.25">
      <c r="A1428" s="2">
        <f t="shared" si="66"/>
        <v>25</v>
      </c>
      <c r="B1428" s="2">
        <f t="shared" si="67"/>
        <v>1</v>
      </c>
      <c r="C1428" s="2">
        <f t="shared" si="68"/>
        <v>2015</v>
      </c>
      <c r="D1428" s="5">
        <v>42029</v>
      </c>
      <c r="E1428" s="34">
        <v>594.24559999999997</v>
      </c>
      <c r="F1428" s="2">
        <v>60.5</v>
      </c>
      <c r="G1428" s="2">
        <v>-0.61</v>
      </c>
      <c r="H1428" s="2">
        <v>120.74</v>
      </c>
      <c r="I1428" s="2">
        <v>6155.68</v>
      </c>
      <c r="J1428" s="2">
        <v>982.14959999999996</v>
      </c>
      <c r="K1428" s="2">
        <v>9209.86</v>
      </c>
      <c r="L1428" s="2">
        <v>16636.38</v>
      </c>
    </row>
    <row r="1429" spans="1:12" x14ac:dyDescent="0.25">
      <c r="A1429" s="2">
        <f t="shared" si="66"/>
        <v>26</v>
      </c>
      <c r="B1429" s="2">
        <f t="shared" si="67"/>
        <v>1</v>
      </c>
      <c r="C1429" s="2">
        <f t="shared" si="68"/>
        <v>2015</v>
      </c>
      <c r="D1429" s="5">
        <v>42030</v>
      </c>
      <c r="E1429" s="34">
        <v>587.19150000000002</v>
      </c>
      <c r="F1429" s="2">
        <v>59.79</v>
      </c>
      <c r="G1429" s="2">
        <v>-0.72</v>
      </c>
      <c r="H1429" s="2">
        <v>190.82</v>
      </c>
      <c r="I1429" s="2">
        <v>7223.84</v>
      </c>
      <c r="J1429" s="2">
        <v>982.14930000000004</v>
      </c>
      <c r="K1429" s="2">
        <v>9209.85</v>
      </c>
      <c r="L1429" s="2">
        <v>16636.36</v>
      </c>
    </row>
    <row r="1430" spans="1:12" x14ac:dyDescent="0.25">
      <c r="A1430" s="2">
        <f t="shared" si="66"/>
        <v>27</v>
      </c>
      <c r="B1430" s="2">
        <f t="shared" si="67"/>
        <v>1</v>
      </c>
      <c r="C1430" s="2">
        <f t="shared" si="68"/>
        <v>2015</v>
      </c>
      <c r="D1430" s="5">
        <v>42031</v>
      </c>
      <c r="E1430" s="34">
        <v>580.07470000000001</v>
      </c>
      <c r="F1430" s="2">
        <v>59.06</v>
      </c>
      <c r="G1430" s="2">
        <v>-0.72</v>
      </c>
      <c r="H1430" s="2">
        <v>94.81</v>
      </c>
      <c r="I1430" s="2">
        <v>7183.05</v>
      </c>
      <c r="J1430" s="2">
        <v>982.14880000000005</v>
      </c>
      <c r="K1430" s="2">
        <v>9124.86</v>
      </c>
      <c r="L1430" s="2">
        <v>16636.330000000002</v>
      </c>
    </row>
    <row r="1431" spans="1:12" x14ac:dyDescent="0.25">
      <c r="A1431" s="2">
        <f t="shared" si="66"/>
        <v>28</v>
      </c>
      <c r="B1431" s="2">
        <f t="shared" si="67"/>
        <v>1</v>
      </c>
      <c r="C1431" s="2">
        <f t="shared" si="68"/>
        <v>2015</v>
      </c>
      <c r="D1431" s="5">
        <v>42032</v>
      </c>
      <c r="E1431" s="34">
        <v>572.9742</v>
      </c>
      <c r="F1431" s="2">
        <v>58.34</v>
      </c>
      <c r="G1431" s="2">
        <v>-0.72</v>
      </c>
      <c r="H1431" s="2">
        <v>75.05</v>
      </c>
      <c r="I1431" s="2">
        <v>7151.81</v>
      </c>
      <c r="J1431" s="2">
        <v>982.14620000000002</v>
      </c>
      <c r="K1431" s="2">
        <v>9152.89</v>
      </c>
      <c r="L1431" s="2">
        <v>16635.939999999999</v>
      </c>
    </row>
    <row r="1432" spans="1:12" x14ac:dyDescent="0.25">
      <c r="A1432" s="2">
        <f t="shared" si="66"/>
        <v>29</v>
      </c>
      <c r="B1432" s="2">
        <f t="shared" si="67"/>
        <v>1</v>
      </c>
      <c r="C1432" s="2">
        <f t="shared" si="68"/>
        <v>2015</v>
      </c>
      <c r="D1432" s="5">
        <v>42033</v>
      </c>
      <c r="E1432" s="34">
        <v>565.40480000000002</v>
      </c>
      <c r="F1432" s="2">
        <v>57.57</v>
      </c>
      <c r="G1432" s="2">
        <v>-0.75</v>
      </c>
      <c r="H1432" s="2">
        <v>98.54</v>
      </c>
      <c r="I1432" s="2">
        <v>7484.47</v>
      </c>
      <c r="J1432" s="2">
        <v>982.14499999999998</v>
      </c>
      <c r="K1432" s="2">
        <v>9185.58</v>
      </c>
      <c r="L1432" s="2">
        <v>16635.59</v>
      </c>
    </row>
    <row r="1433" spans="1:12" x14ac:dyDescent="0.25">
      <c r="A1433" s="2">
        <f t="shared" si="66"/>
        <v>30</v>
      </c>
      <c r="B1433" s="2">
        <f t="shared" si="67"/>
        <v>1</v>
      </c>
      <c r="C1433" s="2">
        <f t="shared" si="68"/>
        <v>2015</v>
      </c>
      <c r="D1433" s="5">
        <v>42034</v>
      </c>
      <c r="E1433" s="34">
        <v>557.99590000000001</v>
      </c>
      <c r="F1433" s="2">
        <v>56.81</v>
      </c>
      <c r="G1433" s="2">
        <v>-0.75</v>
      </c>
      <c r="H1433" s="2">
        <v>85.83</v>
      </c>
      <c r="I1433" s="2">
        <v>7437.29</v>
      </c>
      <c r="J1433" s="2">
        <v>982.14670000000001</v>
      </c>
      <c r="K1433" s="2">
        <v>9224.7099999999991</v>
      </c>
      <c r="L1433" s="2">
        <v>16635.29</v>
      </c>
    </row>
    <row r="1434" spans="1:12" x14ac:dyDescent="0.25">
      <c r="A1434" s="2">
        <f t="shared" si="66"/>
        <v>31</v>
      </c>
      <c r="B1434" s="2">
        <f t="shared" si="67"/>
        <v>1</v>
      </c>
      <c r="C1434" s="2">
        <f t="shared" si="68"/>
        <v>2015</v>
      </c>
      <c r="D1434" s="5">
        <v>42035</v>
      </c>
      <c r="E1434" s="34">
        <v>551.80240000000003</v>
      </c>
      <c r="F1434" s="2">
        <v>56.18</v>
      </c>
      <c r="G1434" s="2">
        <v>-0.63</v>
      </c>
      <c r="H1434" s="2">
        <v>105.61</v>
      </c>
      <c r="I1434" s="2">
        <v>6256.91</v>
      </c>
      <c r="J1434" s="2">
        <v>982.1463</v>
      </c>
      <c r="K1434" s="2">
        <v>9224.7000000000007</v>
      </c>
      <c r="L1434" s="2">
        <v>16634.96</v>
      </c>
    </row>
    <row r="1435" spans="1:12" x14ac:dyDescent="0.25">
      <c r="A1435" s="2">
        <f t="shared" si="66"/>
        <v>1</v>
      </c>
      <c r="B1435" s="2">
        <f t="shared" si="67"/>
        <v>2</v>
      </c>
      <c r="C1435" s="2">
        <f t="shared" si="68"/>
        <v>2015</v>
      </c>
      <c r="D1435" s="5">
        <v>42036</v>
      </c>
      <c r="E1435" s="34">
        <v>545.51499999999999</v>
      </c>
      <c r="F1435" s="2">
        <v>55.54</v>
      </c>
      <c r="G1435" s="2">
        <v>-0.64</v>
      </c>
      <c r="H1435" s="2">
        <v>127.6</v>
      </c>
      <c r="I1435" s="2">
        <v>6420.73</v>
      </c>
      <c r="J1435" s="2">
        <v>982.1463</v>
      </c>
      <c r="K1435" s="2">
        <v>9224.68</v>
      </c>
      <c r="L1435" s="2">
        <v>16634.64</v>
      </c>
    </row>
    <row r="1436" spans="1:12" x14ac:dyDescent="0.25">
      <c r="A1436" s="2">
        <f t="shared" si="66"/>
        <v>2</v>
      </c>
      <c r="B1436" s="2">
        <f t="shared" si="67"/>
        <v>2</v>
      </c>
      <c r="C1436" s="2">
        <f t="shared" si="68"/>
        <v>2015</v>
      </c>
      <c r="D1436" s="5">
        <v>42037</v>
      </c>
      <c r="E1436" s="34">
        <v>537.45650000000001</v>
      </c>
      <c r="F1436" s="2">
        <v>54.72</v>
      </c>
      <c r="G1436" s="2">
        <v>-0.81</v>
      </c>
      <c r="H1436" s="2">
        <v>53.86</v>
      </c>
      <c r="I1436" s="2">
        <v>8020.76</v>
      </c>
      <c r="J1436" s="2">
        <v>982.14790000000005</v>
      </c>
      <c r="K1436" s="2">
        <v>9224.67</v>
      </c>
      <c r="L1436" s="2">
        <v>16634.36</v>
      </c>
    </row>
    <row r="1437" spans="1:12" x14ac:dyDescent="0.25">
      <c r="A1437" s="2">
        <f t="shared" si="66"/>
        <v>3</v>
      </c>
      <c r="B1437" s="2">
        <f t="shared" si="67"/>
        <v>2</v>
      </c>
      <c r="C1437" s="2">
        <f t="shared" si="68"/>
        <v>2015</v>
      </c>
      <c r="D1437" s="5">
        <v>42038</v>
      </c>
      <c r="E1437" s="34">
        <v>528.93029999999999</v>
      </c>
      <c r="F1437" s="2">
        <v>53.85</v>
      </c>
      <c r="G1437" s="2">
        <v>-0.85</v>
      </c>
      <c r="H1437" s="2">
        <v>48.16</v>
      </c>
      <c r="I1437" s="2">
        <v>8401.5</v>
      </c>
      <c r="J1437" s="2">
        <v>982.14859999999999</v>
      </c>
      <c r="K1437" s="2">
        <v>9224.6299999999992</v>
      </c>
      <c r="L1437" s="2">
        <v>16634.060000000001</v>
      </c>
    </row>
    <row r="1438" spans="1:12" x14ac:dyDescent="0.25">
      <c r="A1438" s="2">
        <f t="shared" si="66"/>
        <v>4</v>
      </c>
      <c r="B1438" s="2">
        <f t="shared" si="67"/>
        <v>2</v>
      </c>
      <c r="C1438" s="2">
        <f t="shared" si="68"/>
        <v>2015</v>
      </c>
      <c r="D1438" s="5">
        <v>42039</v>
      </c>
      <c r="E1438" s="34">
        <v>520.49059999999997</v>
      </c>
      <c r="F1438" s="2">
        <v>53</v>
      </c>
      <c r="G1438" s="2">
        <v>-0.84</v>
      </c>
      <c r="H1438" s="2">
        <v>59.26</v>
      </c>
      <c r="I1438" s="2">
        <v>8351.7999999999993</v>
      </c>
      <c r="J1438" s="2">
        <v>982.14940000000001</v>
      </c>
      <c r="K1438" s="2">
        <v>9224.57</v>
      </c>
      <c r="L1438" s="2">
        <v>16633.759999999998</v>
      </c>
    </row>
    <row r="1439" spans="1:12" x14ac:dyDescent="0.25">
      <c r="A1439" s="2">
        <f t="shared" si="66"/>
        <v>5</v>
      </c>
      <c r="B1439" s="2">
        <f t="shared" si="67"/>
        <v>2</v>
      </c>
      <c r="C1439" s="2">
        <f t="shared" si="68"/>
        <v>2015</v>
      </c>
      <c r="D1439" s="5">
        <v>42040</v>
      </c>
      <c r="E1439" s="34">
        <v>512.02329999999995</v>
      </c>
      <c r="F1439" s="2">
        <v>52.13</v>
      </c>
      <c r="G1439" s="2">
        <v>-0.88</v>
      </c>
      <c r="H1439" s="2">
        <v>72.02</v>
      </c>
      <c r="I1439" s="2">
        <v>8759.3700000000008</v>
      </c>
      <c r="J1439" s="2">
        <v>982.14949999999999</v>
      </c>
      <c r="K1439" s="2">
        <v>9224.4599999999991</v>
      </c>
      <c r="L1439" s="2">
        <v>16633.439999999999</v>
      </c>
    </row>
    <row r="1440" spans="1:12" x14ac:dyDescent="0.25">
      <c r="A1440" s="2">
        <f t="shared" si="66"/>
        <v>6</v>
      </c>
      <c r="B1440" s="2">
        <f t="shared" si="67"/>
        <v>2</v>
      </c>
      <c r="C1440" s="2">
        <f t="shared" si="68"/>
        <v>2015</v>
      </c>
      <c r="D1440" s="5">
        <v>42041</v>
      </c>
      <c r="E1440" s="34">
        <v>503.44850000000002</v>
      </c>
      <c r="F1440" s="2">
        <v>51.26</v>
      </c>
      <c r="G1440" s="2">
        <v>-0.84</v>
      </c>
      <c r="H1440" s="2">
        <v>70.400000000000006</v>
      </c>
      <c r="I1440" s="2">
        <v>8353.76</v>
      </c>
      <c r="J1440" s="2">
        <v>982.14940000000001</v>
      </c>
      <c r="K1440" s="2">
        <v>9224.33</v>
      </c>
      <c r="L1440" s="2">
        <v>16633.13</v>
      </c>
    </row>
    <row r="1441" spans="1:12" x14ac:dyDescent="0.25">
      <c r="A1441" s="2">
        <f t="shared" si="66"/>
        <v>7</v>
      </c>
      <c r="B1441" s="2">
        <f t="shared" si="67"/>
        <v>2</v>
      </c>
      <c r="C1441" s="2">
        <f t="shared" si="68"/>
        <v>2015</v>
      </c>
      <c r="D1441" s="5">
        <v>42042</v>
      </c>
      <c r="E1441" s="34">
        <v>495.63799999999998</v>
      </c>
      <c r="F1441" s="2">
        <v>50.46</v>
      </c>
      <c r="G1441" s="2">
        <v>-0.78</v>
      </c>
      <c r="H1441" s="2">
        <v>121.86</v>
      </c>
      <c r="I1441" s="2">
        <v>7745.5</v>
      </c>
      <c r="J1441" s="2">
        <v>982.15</v>
      </c>
      <c r="K1441" s="2">
        <v>9224.2099999999991</v>
      </c>
      <c r="L1441" s="2">
        <v>16632.830000000002</v>
      </c>
    </row>
    <row r="1442" spans="1:12" x14ac:dyDescent="0.25">
      <c r="A1442" s="2">
        <f t="shared" si="66"/>
        <v>8</v>
      </c>
      <c r="B1442" s="2">
        <f t="shared" si="67"/>
        <v>2</v>
      </c>
      <c r="C1442" s="2">
        <f t="shared" si="68"/>
        <v>2015</v>
      </c>
      <c r="D1442" s="5">
        <v>42043</v>
      </c>
      <c r="E1442" s="34">
        <v>488.5917</v>
      </c>
      <c r="F1442" s="2">
        <v>49.75</v>
      </c>
      <c r="G1442" s="2">
        <v>-0.7</v>
      </c>
      <c r="H1442" s="2">
        <v>138.81</v>
      </c>
      <c r="I1442" s="2">
        <v>6970.72</v>
      </c>
      <c r="J1442" s="2">
        <v>982.15070000000003</v>
      </c>
      <c r="K1442" s="2">
        <v>9224.09</v>
      </c>
      <c r="L1442" s="2">
        <v>16617.59</v>
      </c>
    </row>
    <row r="1443" spans="1:12" x14ac:dyDescent="0.25">
      <c r="A1443" s="2">
        <f t="shared" si="66"/>
        <v>9</v>
      </c>
      <c r="B1443" s="2">
        <f t="shared" si="67"/>
        <v>2</v>
      </c>
      <c r="C1443" s="2">
        <f t="shared" si="68"/>
        <v>2015</v>
      </c>
      <c r="D1443" s="5">
        <v>42044</v>
      </c>
      <c r="E1443" s="34">
        <v>480.79500000000002</v>
      </c>
      <c r="F1443" s="2">
        <v>48.95</v>
      </c>
      <c r="G1443" s="2">
        <v>-0.78</v>
      </c>
      <c r="H1443" s="2">
        <v>98.88</v>
      </c>
      <c r="I1443" s="2">
        <v>7779.38</v>
      </c>
      <c r="J1443" s="2">
        <v>982.14959999999996</v>
      </c>
      <c r="K1443" s="2">
        <v>9045.2000000000007</v>
      </c>
      <c r="L1443" s="2">
        <v>16445.36</v>
      </c>
    </row>
    <row r="1444" spans="1:12" x14ac:dyDescent="0.25">
      <c r="A1444" s="2">
        <f t="shared" si="66"/>
        <v>10</v>
      </c>
      <c r="B1444" s="2">
        <f t="shared" si="67"/>
        <v>2</v>
      </c>
      <c r="C1444" s="2">
        <f t="shared" si="68"/>
        <v>2015</v>
      </c>
      <c r="D1444" s="5">
        <v>42045</v>
      </c>
      <c r="E1444" s="34">
        <v>473.46859999999998</v>
      </c>
      <c r="F1444" s="2">
        <v>48.21</v>
      </c>
      <c r="G1444" s="2">
        <v>-0.74</v>
      </c>
      <c r="H1444" s="2">
        <v>93.77</v>
      </c>
      <c r="I1444" s="2">
        <v>7394.69</v>
      </c>
      <c r="J1444" s="2">
        <v>982.14949999999999</v>
      </c>
      <c r="K1444" s="2">
        <v>9223.85</v>
      </c>
      <c r="L1444" s="2">
        <v>16589.259999999998</v>
      </c>
    </row>
    <row r="1445" spans="1:12" x14ac:dyDescent="0.25">
      <c r="A1445" s="2">
        <f t="shared" si="66"/>
        <v>11</v>
      </c>
      <c r="B1445" s="2">
        <f t="shared" si="67"/>
        <v>2</v>
      </c>
      <c r="C1445" s="2">
        <f t="shared" si="68"/>
        <v>2015</v>
      </c>
      <c r="D1445" s="5">
        <v>42046</v>
      </c>
      <c r="E1445" s="34">
        <v>465.95389999999998</v>
      </c>
      <c r="F1445" s="2">
        <v>47.44</v>
      </c>
      <c r="G1445" s="2">
        <v>-0.75</v>
      </c>
      <c r="H1445" s="2">
        <v>96.69</v>
      </c>
      <c r="I1445" s="2">
        <v>7458.53</v>
      </c>
      <c r="J1445" s="2">
        <v>982.14959999999996</v>
      </c>
      <c r="K1445" s="2">
        <v>9223.74</v>
      </c>
      <c r="L1445" s="2">
        <v>16571.599999999999</v>
      </c>
    </row>
    <row r="1446" spans="1:12" x14ac:dyDescent="0.25">
      <c r="A1446" s="2">
        <f t="shared" si="66"/>
        <v>12</v>
      </c>
      <c r="B1446" s="2">
        <f t="shared" si="67"/>
        <v>2</v>
      </c>
      <c r="C1446" s="2">
        <f t="shared" si="68"/>
        <v>2015</v>
      </c>
      <c r="D1446" s="5">
        <v>42047</v>
      </c>
      <c r="E1446" s="34">
        <v>458.54239999999999</v>
      </c>
      <c r="F1446" s="2">
        <v>46.69</v>
      </c>
      <c r="G1446" s="2">
        <v>-0.75</v>
      </c>
      <c r="H1446" s="2">
        <v>91.35</v>
      </c>
      <c r="I1446" s="2">
        <v>7422.08</v>
      </c>
      <c r="J1446" s="2">
        <v>982.14859999999999</v>
      </c>
      <c r="K1446" s="2">
        <v>9223.6</v>
      </c>
      <c r="L1446" s="2">
        <v>16571.560000000001</v>
      </c>
    </row>
    <row r="1447" spans="1:12" x14ac:dyDescent="0.25">
      <c r="A1447" s="2">
        <f t="shared" si="66"/>
        <v>13</v>
      </c>
      <c r="B1447" s="2">
        <f t="shared" si="67"/>
        <v>2</v>
      </c>
      <c r="C1447" s="2">
        <f t="shared" si="68"/>
        <v>2015</v>
      </c>
      <c r="D1447" s="5">
        <v>42048</v>
      </c>
      <c r="E1447" s="34">
        <v>451.8725</v>
      </c>
      <c r="F1447" s="2">
        <v>46.01</v>
      </c>
      <c r="G1447" s="2">
        <v>-0.68</v>
      </c>
      <c r="H1447" s="2">
        <v>344.92</v>
      </c>
      <c r="I1447" s="2">
        <v>6983.37</v>
      </c>
      <c r="J1447" s="2">
        <v>982.14940000000001</v>
      </c>
      <c r="K1447" s="2">
        <v>9223.4699999999993</v>
      </c>
      <c r="L1447" s="2">
        <v>16571.28</v>
      </c>
    </row>
    <row r="1448" spans="1:12" x14ac:dyDescent="0.25">
      <c r="A1448" s="2">
        <f t="shared" si="66"/>
        <v>14</v>
      </c>
      <c r="B1448" s="2">
        <f t="shared" si="67"/>
        <v>2</v>
      </c>
      <c r="C1448" s="2">
        <f t="shared" si="68"/>
        <v>2015</v>
      </c>
      <c r="D1448" s="5">
        <v>42049</v>
      </c>
      <c r="E1448" s="34">
        <v>446.31659999999999</v>
      </c>
      <c r="F1448" s="2">
        <v>45.44</v>
      </c>
      <c r="G1448" s="2">
        <v>-0.56000000000000005</v>
      </c>
      <c r="H1448" s="2">
        <v>418.36</v>
      </c>
      <c r="I1448" s="2">
        <v>5956.88</v>
      </c>
      <c r="J1448" s="2">
        <v>982.149</v>
      </c>
      <c r="K1448" s="2">
        <v>9223.35</v>
      </c>
      <c r="L1448" s="2">
        <v>16615.8</v>
      </c>
    </row>
    <row r="1449" spans="1:12" x14ac:dyDescent="0.25">
      <c r="A1449" s="2">
        <f t="shared" si="66"/>
        <v>15</v>
      </c>
      <c r="B1449" s="2">
        <f t="shared" si="67"/>
        <v>2</v>
      </c>
      <c r="C1449" s="2">
        <f t="shared" si="68"/>
        <v>2015</v>
      </c>
      <c r="D1449" s="5">
        <v>42050</v>
      </c>
      <c r="E1449" s="34">
        <v>441.03890000000001</v>
      </c>
      <c r="F1449" s="2">
        <v>44.91</v>
      </c>
      <c r="G1449" s="2">
        <v>-0.54</v>
      </c>
      <c r="H1449" s="2">
        <v>381.41</v>
      </c>
      <c r="I1449" s="2">
        <v>5638.15</v>
      </c>
      <c r="J1449" s="2">
        <v>982.15030000000002</v>
      </c>
      <c r="K1449" s="2">
        <v>9223.25</v>
      </c>
      <c r="L1449" s="2">
        <v>16630.55</v>
      </c>
    </row>
    <row r="1450" spans="1:12" x14ac:dyDescent="0.25">
      <c r="A1450" s="2">
        <f t="shared" si="66"/>
        <v>16</v>
      </c>
      <c r="B1450" s="2">
        <f t="shared" si="67"/>
        <v>2</v>
      </c>
      <c r="C1450" s="2">
        <f t="shared" si="68"/>
        <v>2015</v>
      </c>
      <c r="D1450" s="5">
        <v>42051</v>
      </c>
      <c r="E1450" s="34">
        <v>434.2679</v>
      </c>
      <c r="F1450" s="2">
        <v>44.22</v>
      </c>
      <c r="G1450" s="2">
        <v>-0.69</v>
      </c>
      <c r="H1450" s="2">
        <v>85.74</v>
      </c>
      <c r="I1450" s="2">
        <v>6848.76</v>
      </c>
      <c r="J1450" s="2">
        <v>982.14930000000004</v>
      </c>
      <c r="K1450" s="2">
        <v>9223.1</v>
      </c>
      <c r="L1450" s="2">
        <v>16630.310000000001</v>
      </c>
    </row>
    <row r="1451" spans="1:12" x14ac:dyDescent="0.25">
      <c r="A1451" s="2">
        <f t="shared" si="66"/>
        <v>17</v>
      </c>
      <c r="B1451" s="2">
        <f t="shared" si="67"/>
        <v>2</v>
      </c>
      <c r="C1451" s="2">
        <f t="shared" si="68"/>
        <v>2015</v>
      </c>
      <c r="D1451" s="5">
        <v>42052</v>
      </c>
      <c r="E1451" s="34">
        <v>427.4273</v>
      </c>
      <c r="F1451" s="2">
        <v>43.52</v>
      </c>
      <c r="G1451" s="2">
        <v>-0.69</v>
      </c>
      <c r="H1451" s="2">
        <v>137.55000000000001</v>
      </c>
      <c r="I1451" s="2">
        <v>6902.29</v>
      </c>
      <c r="J1451" s="2">
        <v>982.15020000000004</v>
      </c>
      <c r="K1451" s="2">
        <v>9222.9699999999993</v>
      </c>
      <c r="L1451" s="2">
        <v>16630.04</v>
      </c>
    </row>
    <row r="1452" spans="1:12" x14ac:dyDescent="0.25">
      <c r="A1452" s="2">
        <f t="shared" si="66"/>
        <v>18</v>
      </c>
      <c r="B1452" s="2">
        <f t="shared" si="67"/>
        <v>2</v>
      </c>
      <c r="C1452" s="2">
        <f t="shared" si="68"/>
        <v>2015</v>
      </c>
      <c r="D1452" s="5">
        <v>42053</v>
      </c>
      <c r="E1452" s="34">
        <v>420.20190000000002</v>
      </c>
      <c r="F1452" s="2">
        <v>42.78</v>
      </c>
      <c r="G1452" s="2">
        <v>-0.73</v>
      </c>
      <c r="H1452" s="2">
        <v>82.12</v>
      </c>
      <c r="I1452" s="2">
        <v>7252.88</v>
      </c>
      <c r="J1452" s="2">
        <v>982.15139999999997</v>
      </c>
      <c r="K1452" s="2">
        <v>9222.86</v>
      </c>
      <c r="L1452" s="2">
        <v>16630.02</v>
      </c>
    </row>
    <row r="1453" spans="1:12" x14ac:dyDescent="0.25">
      <c r="A1453" s="2">
        <f t="shared" si="66"/>
        <v>19</v>
      </c>
      <c r="B1453" s="2">
        <f t="shared" si="67"/>
        <v>2</v>
      </c>
      <c r="C1453" s="2">
        <f t="shared" si="68"/>
        <v>2015</v>
      </c>
      <c r="D1453" s="5">
        <v>42054</v>
      </c>
      <c r="E1453" s="34">
        <v>413.23289999999997</v>
      </c>
      <c r="F1453" s="2">
        <v>42.07</v>
      </c>
      <c r="G1453" s="2">
        <v>-0.71</v>
      </c>
      <c r="H1453" s="2">
        <v>87.07</v>
      </c>
      <c r="I1453" s="2">
        <v>7043.08</v>
      </c>
      <c r="J1453" s="2">
        <v>982.15139999999997</v>
      </c>
      <c r="K1453" s="2">
        <v>9222.74</v>
      </c>
      <c r="L1453" s="2">
        <v>16629.73</v>
      </c>
    </row>
    <row r="1454" spans="1:12" x14ac:dyDescent="0.25">
      <c r="A1454" s="2">
        <f t="shared" si="66"/>
        <v>20</v>
      </c>
      <c r="B1454" s="2">
        <f t="shared" si="67"/>
        <v>2</v>
      </c>
      <c r="C1454" s="2">
        <f t="shared" si="68"/>
        <v>2015</v>
      </c>
      <c r="D1454" s="5">
        <v>42055</v>
      </c>
      <c r="E1454" s="34">
        <v>406.48860000000002</v>
      </c>
      <c r="F1454" s="2">
        <v>41.39</v>
      </c>
      <c r="G1454" s="2">
        <v>-0.68</v>
      </c>
      <c r="H1454" s="2">
        <v>127.74</v>
      </c>
      <c r="I1454" s="2">
        <v>6787.64</v>
      </c>
      <c r="J1454" s="2">
        <v>982.15039999999999</v>
      </c>
      <c r="K1454" s="2">
        <v>9222.61</v>
      </c>
      <c r="L1454" s="2">
        <v>16629.43</v>
      </c>
    </row>
    <row r="1455" spans="1:12" x14ac:dyDescent="0.25">
      <c r="A1455" s="2">
        <f t="shared" si="66"/>
        <v>21</v>
      </c>
      <c r="B1455" s="2">
        <f t="shared" si="67"/>
        <v>2</v>
      </c>
      <c r="C1455" s="2">
        <f t="shared" si="68"/>
        <v>2015</v>
      </c>
      <c r="D1455" s="5">
        <v>42056</v>
      </c>
      <c r="E1455" s="34">
        <v>400.70229999999998</v>
      </c>
      <c r="F1455" s="2">
        <v>40.799999999999997</v>
      </c>
      <c r="G1455" s="2">
        <v>-0.59</v>
      </c>
      <c r="H1455" s="2">
        <v>176.02</v>
      </c>
      <c r="I1455" s="2">
        <v>5960.46</v>
      </c>
      <c r="J1455" s="2">
        <v>982.1499</v>
      </c>
      <c r="K1455" s="2">
        <v>9222.52</v>
      </c>
      <c r="L1455" s="2">
        <v>16629.13</v>
      </c>
    </row>
    <row r="1456" spans="1:12" x14ac:dyDescent="0.25">
      <c r="A1456" s="2">
        <f t="shared" si="66"/>
        <v>22</v>
      </c>
      <c r="B1456" s="2">
        <f t="shared" si="67"/>
        <v>2</v>
      </c>
      <c r="C1456" s="2">
        <f t="shared" si="68"/>
        <v>2015</v>
      </c>
      <c r="D1456" s="5">
        <v>42057</v>
      </c>
      <c r="E1456" s="34">
        <v>395.45170000000002</v>
      </c>
      <c r="F1456" s="2">
        <v>40.26</v>
      </c>
      <c r="G1456" s="2">
        <v>-0.53</v>
      </c>
      <c r="H1456" s="2">
        <v>182.31</v>
      </c>
      <c r="I1456" s="2">
        <v>5420.4</v>
      </c>
      <c r="J1456" s="2">
        <v>982.1499</v>
      </c>
      <c r="K1456" s="2">
        <v>9222.43</v>
      </c>
      <c r="L1456" s="2">
        <v>16628.849999999999</v>
      </c>
    </row>
    <row r="1457" spans="1:12" x14ac:dyDescent="0.25">
      <c r="A1457" s="2">
        <f t="shared" si="66"/>
        <v>23</v>
      </c>
      <c r="B1457" s="2">
        <f t="shared" si="67"/>
        <v>2</v>
      </c>
      <c r="C1457" s="2">
        <f t="shared" si="68"/>
        <v>2015</v>
      </c>
      <c r="D1457" s="5">
        <v>42058</v>
      </c>
      <c r="E1457" s="34">
        <v>389.64760000000001</v>
      </c>
      <c r="F1457" s="2">
        <v>39.67</v>
      </c>
      <c r="G1457" s="2">
        <v>-0.59</v>
      </c>
      <c r="H1457" s="2">
        <v>114.65</v>
      </c>
      <c r="I1457" s="2">
        <v>5942.6</v>
      </c>
      <c r="J1457" s="2">
        <v>982.15139999999997</v>
      </c>
      <c r="K1457" s="2">
        <v>9222.34</v>
      </c>
      <c r="L1457" s="2">
        <v>16613.650000000001</v>
      </c>
    </row>
    <row r="1458" spans="1:12" x14ac:dyDescent="0.25">
      <c r="A1458" s="2">
        <f t="shared" si="66"/>
        <v>24</v>
      </c>
      <c r="B1458" s="2">
        <f t="shared" si="67"/>
        <v>2</v>
      </c>
      <c r="C1458" s="2">
        <f t="shared" si="68"/>
        <v>2015</v>
      </c>
      <c r="D1458" s="5">
        <v>42059</v>
      </c>
      <c r="E1458" s="34">
        <v>383.79509999999999</v>
      </c>
      <c r="F1458" s="2">
        <v>39.08</v>
      </c>
      <c r="G1458" s="2">
        <v>-0.59</v>
      </c>
      <c r="H1458" s="2">
        <v>140.16</v>
      </c>
      <c r="I1458" s="2">
        <v>5943.76</v>
      </c>
      <c r="J1458" s="2">
        <v>982.15160000000003</v>
      </c>
      <c r="K1458" s="2">
        <v>9222.23</v>
      </c>
      <c r="L1458" s="2">
        <v>16568.54</v>
      </c>
    </row>
    <row r="1459" spans="1:12" x14ac:dyDescent="0.25">
      <c r="A1459" s="2">
        <f t="shared" si="66"/>
        <v>25</v>
      </c>
      <c r="B1459" s="2">
        <f t="shared" si="67"/>
        <v>2</v>
      </c>
      <c r="C1459" s="2">
        <f t="shared" si="68"/>
        <v>2015</v>
      </c>
      <c r="D1459" s="5">
        <v>42060</v>
      </c>
      <c r="E1459" s="34">
        <v>378.1456</v>
      </c>
      <c r="F1459" s="2">
        <v>38.5</v>
      </c>
      <c r="G1459" s="2">
        <v>-0.56999999999999995</v>
      </c>
      <c r="H1459" s="2">
        <v>222.03</v>
      </c>
      <c r="I1459" s="2">
        <v>5851.97</v>
      </c>
      <c r="J1459" s="2">
        <v>982.15070000000003</v>
      </c>
      <c r="K1459" s="2">
        <v>9222.1</v>
      </c>
      <c r="L1459" s="2">
        <v>16568.25</v>
      </c>
    </row>
    <row r="1460" spans="1:12" x14ac:dyDescent="0.25">
      <c r="A1460" s="2">
        <f t="shared" si="66"/>
        <v>26</v>
      </c>
      <c r="B1460" s="2">
        <f t="shared" si="67"/>
        <v>2</v>
      </c>
      <c r="C1460" s="2">
        <f t="shared" si="68"/>
        <v>2015</v>
      </c>
      <c r="D1460" s="5">
        <v>42061</v>
      </c>
      <c r="E1460" s="34">
        <v>372.89890000000003</v>
      </c>
      <c r="F1460" s="2">
        <v>37.97</v>
      </c>
      <c r="G1460" s="2">
        <v>-0.53</v>
      </c>
      <c r="H1460" s="2">
        <v>373.88</v>
      </c>
      <c r="I1460" s="2">
        <v>5530.57</v>
      </c>
      <c r="J1460" s="2">
        <v>982.15039999999999</v>
      </c>
      <c r="K1460" s="2">
        <v>9221.98</v>
      </c>
      <c r="L1460" s="2">
        <v>16575.439999999999</v>
      </c>
    </row>
    <row r="1461" spans="1:12" x14ac:dyDescent="0.25">
      <c r="A1461" s="2">
        <f t="shared" si="66"/>
        <v>27</v>
      </c>
      <c r="B1461" s="2">
        <f t="shared" si="67"/>
        <v>2</v>
      </c>
      <c r="C1461" s="2">
        <f t="shared" si="68"/>
        <v>2015</v>
      </c>
      <c r="D1461" s="5">
        <v>42062</v>
      </c>
      <c r="E1461" s="34">
        <v>367.57920000000001</v>
      </c>
      <c r="F1461" s="2">
        <v>37.43</v>
      </c>
      <c r="G1461" s="2">
        <v>-0.54</v>
      </c>
      <c r="H1461" s="2">
        <v>239.06</v>
      </c>
      <c r="I1461" s="2">
        <v>5512.22</v>
      </c>
      <c r="J1461" s="2">
        <v>982.15120000000002</v>
      </c>
      <c r="K1461" s="2">
        <v>9221.8700000000008</v>
      </c>
      <c r="L1461" s="2">
        <v>16627.48</v>
      </c>
    </row>
    <row r="1462" spans="1:12" x14ac:dyDescent="0.25">
      <c r="A1462" s="2">
        <f t="shared" si="66"/>
        <v>28</v>
      </c>
      <c r="B1462" s="2">
        <f t="shared" si="67"/>
        <v>2</v>
      </c>
      <c r="C1462" s="2">
        <f t="shared" si="68"/>
        <v>2015</v>
      </c>
      <c r="D1462" s="5">
        <v>42063</v>
      </c>
      <c r="E1462" s="34">
        <v>362.87920000000003</v>
      </c>
      <c r="F1462" s="2">
        <v>36.950000000000003</v>
      </c>
      <c r="G1462" s="2">
        <v>-0.48</v>
      </c>
      <c r="H1462" s="2">
        <v>219.53</v>
      </c>
      <c r="I1462" s="2">
        <v>4897.16</v>
      </c>
      <c r="J1462" s="2">
        <v>982.15440000000001</v>
      </c>
      <c r="K1462" s="2">
        <v>9221.7900000000009</v>
      </c>
      <c r="L1462" s="2">
        <v>16627.3</v>
      </c>
    </row>
    <row r="1463" spans="1:12" x14ac:dyDescent="0.25">
      <c r="A1463" s="2">
        <f t="shared" si="66"/>
        <v>1</v>
      </c>
      <c r="B1463" s="2">
        <f t="shared" si="67"/>
        <v>3</v>
      </c>
      <c r="C1463" s="2">
        <f t="shared" si="68"/>
        <v>2015</v>
      </c>
      <c r="D1463" s="5">
        <v>42064</v>
      </c>
      <c r="E1463" s="34">
        <v>358.92939999999999</v>
      </c>
      <c r="F1463" s="2">
        <v>36.61</v>
      </c>
      <c r="G1463" s="2">
        <v>-0.4</v>
      </c>
      <c r="H1463" s="2">
        <v>287.08999999999997</v>
      </c>
      <c r="I1463" s="2">
        <v>4223.1099999999997</v>
      </c>
      <c r="J1463" s="2">
        <v>980.29129999999998</v>
      </c>
      <c r="K1463" s="2">
        <v>9221.7099999999991</v>
      </c>
      <c r="L1463" s="2">
        <v>16627.080000000002</v>
      </c>
    </row>
    <row r="1464" spans="1:12" x14ac:dyDescent="0.25">
      <c r="A1464" s="2">
        <f t="shared" si="66"/>
        <v>2</v>
      </c>
      <c r="B1464" s="2">
        <f t="shared" si="67"/>
        <v>3</v>
      </c>
      <c r="C1464" s="2">
        <f t="shared" si="68"/>
        <v>2015</v>
      </c>
      <c r="D1464" s="5">
        <v>42065</v>
      </c>
      <c r="E1464" s="34">
        <v>354.411</v>
      </c>
      <c r="F1464" s="2">
        <v>36.15</v>
      </c>
      <c r="G1464" s="2">
        <v>-0.47</v>
      </c>
      <c r="H1464" s="2">
        <v>222.93</v>
      </c>
      <c r="I1464" s="2">
        <v>4790.1899999999996</v>
      </c>
      <c r="J1464" s="2">
        <v>980.28790000000004</v>
      </c>
      <c r="K1464" s="2">
        <v>9221.58</v>
      </c>
      <c r="L1464" s="2">
        <v>16626.740000000002</v>
      </c>
    </row>
    <row r="1465" spans="1:12" x14ac:dyDescent="0.25">
      <c r="A1465" s="2">
        <f t="shared" si="66"/>
        <v>3</v>
      </c>
      <c r="B1465" s="2">
        <f t="shared" si="67"/>
        <v>3</v>
      </c>
      <c r="C1465" s="2">
        <f t="shared" si="68"/>
        <v>2015</v>
      </c>
      <c r="D1465" s="5">
        <v>42066</v>
      </c>
      <c r="E1465" s="34">
        <v>349.298</v>
      </c>
      <c r="F1465" s="2">
        <v>35.630000000000003</v>
      </c>
      <c r="G1465" s="2">
        <v>-0.52</v>
      </c>
      <c r="H1465" s="2">
        <v>148.02000000000001</v>
      </c>
      <c r="I1465" s="2">
        <v>5255.27</v>
      </c>
      <c r="J1465" s="2">
        <v>980.28539999999998</v>
      </c>
      <c r="K1465" s="2">
        <v>9221.44</v>
      </c>
      <c r="L1465" s="2">
        <v>16626.419999999998</v>
      </c>
    </row>
    <row r="1466" spans="1:12" x14ac:dyDescent="0.25">
      <c r="A1466" s="2">
        <f t="shared" si="66"/>
        <v>4</v>
      </c>
      <c r="B1466" s="2">
        <f t="shared" si="67"/>
        <v>3</v>
      </c>
      <c r="C1466" s="2">
        <f t="shared" si="68"/>
        <v>2015</v>
      </c>
      <c r="D1466" s="5">
        <v>42067</v>
      </c>
      <c r="E1466" s="34">
        <v>344.08789999999999</v>
      </c>
      <c r="F1466" s="2">
        <v>35.1</v>
      </c>
      <c r="G1466" s="2">
        <v>-0.53</v>
      </c>
      <c r="H1466" s="2">
        <v>112.39</v>
      </c>
      <c r="I1466" s="2">
        <v>5280.88</v>
      </c>
      <c r="J1466" s="2">
        <v>980.28570000000002</v>
      </c>
      <c r="K1466" s="2">
        <v>9211.39</v>
      </c>
      <c r="L1466" s="2">
        <v>16616.23</v>
      </c>
    </row>
    <row r="1467" spans="1:12" x14ac:dyDescent="0.25">
      <c r="A1467" s="2">
        <f t="shared" si="66"/>
        <v>5</v>
      </c>
      <c r="B1467" s="2">
        <f t="shared" si="67"/>
        <v>3</v>
      </c>
      <c r="C1467" s="2">
        <f t="shared" si="68"/>
        <v>2015</v>
      </c>
      <c r="D1467" s="5">
        <v>42068</v>
      </c>
      <c r="E1467" s="34">
        <v>339.05810000000002</v>
      </c>
      <c r="F1467" s="2">
        <v>34.590000000000003</v>
      </c>
      <c r="G1467" s="2">
        <v>-0.52</v>
      </c>
      <c r="H1467" s="2">
        <v>158.16999999999999</v>
      </c>
      <c r="I1467" s="2">
        <v>5207.55</v>
      </c>
      <c r="J1467" s="2">
        <v>980.28750000000002</v>
      </c>
      <c r="K1467" s="2">
        <v>9121.91</v>
      </c>
      <c r="L1467" s="2">
        <v>16526.59</v>
      </c>
    </row>
    <row r="1468" spans="1:12" x14ac:dyDescent="0.25">
      <c r="A1468" s="2">
        <f t="shared" si="66"/>
        <v>6</v>
      </c>
      <c r="B1468" s="2">
        <f t="shared" si="67"/>
        <v>3</v>
      </c>
      <c r="C1468" s="2">
        <f t="shared" si="68"/>
        <v>2015</v>
      </c>
      <c r="D1468" s="5">
        <v>42069</v>
      </c>
      <c r="E1468" s="34">
        <v>335.16320000000002</v>
      </c>
      <c r="F1468" s="2">
        <v>34.19</v>
      </c>
      <c r="G1468" s="2">
        <v>-0.4</v>
      </c>
      <c r="H1468" s="2">
        <v>215.88</v>
      </c>
      <c r="I1468" s="2">
        <v>4097.67</v>
      </c>
      <c r="J1468" s="2">
        <v>980.29330000000004</v>
      </c>
      <c r="K1468" s="2">
        <v>9221.15</v>
      </c>
      <c r="L1468" s="2">
        <v>16583.46</v>
      </c>
    </row>
    <row r="1469" spans="1:12" x14ac:dyDescent="0.25">
      <c r="A1469" s="2">
        <f t="shared" si="66"/>
        <v>7</v>
      </c>
      <c r="B1469" s="2">
        <f t="shared" si="67"/>
        <v>3</v>
      </c>
      <c r="C1469" s="2">
        <f t="shared" si="68"/>
        <v>2015</v>
      </c>
      <c r="D1469" s="5">
        <v>42070</v>
      </c>
      <c r="E1469" s="34">
        <v>332.601</v>
      </c>
      <c r="F1469" s="2">
        <v>33.93</v>
      </c>
      <c r="G1469" s="2">
        <v>-0.26</v>
      </c>
      <c r="H1469" s="2">
        <v>426.11</v>
      </c>
      <c r="I1469" s="2">
        <v>2983.52</v>
      </c>
      <c r="J1469" s="2">
        <v>980.28980000000001</v>
      </c>
      <c r="K1469" s="2">
        <v>9221.0300000000007</v>
      </c>
      <c r="L1469" s="2">
        <v>16583.13</v>
      </c>
    </row>
    <row r="1470" spans="1:12" x14ac:dyDescent="0.25">
      <c r="A1470" s="2">
        <f t="shared" si="66"/>
        <v>8</v>
      </c>
      <c r="B1470" s="2">
        <f t="shared" si="67"/>
        <v>3</v>
      </c>
      <c r="C1470" s="2">
        <f t="shared" si="68"/>
        <v>2015</v>
      </c>
      <c r="D1470" s="5">
        <v>42071</v>
      </c>
      <c r="E1470" s="34">
        <v>330.63940000000002</v>
      </c>
      <c r="F1470" s="2">
        <v>33.729999999999997</v>
      </c>
      <c r="G1470" s="2">
        <v>-0.2</v>
      </c>
      <c r="H1470" s="2">
        <v>619.09</v>
      </c>
      <c r="I1470" s="2">
        <v>2555.9899999999998</v>
      </c>
      <c r="J1470" s="2">
        <v>980.2894</v>
      </c>
      <c r="K1470" s="2">
        <v>9220.99</v>
      </c>
      <c r="L1470" s="2">
        <v>16600.3</v>
      </c>
    </row>
    <row r="1471" spans="1:12" x14ac:dyDescent="0.25">
      <c r="A1471" s="2">
        <f t="shared" si="66"/>
        <v>9</v>
      </c>
      <c r="B1471" s="2">
        <f t="shared" si="67"/>
        <v>3</v>
      </c>
      <c r="C1471" s="2">
        <f t="shared" si="68"/>
        <v>2015</v>
      </c>
      <c r="D1471" s="5">
        <v>42072</v>
      </c>
      <c r="E1471" s="34">
        <v>327.71269999999998</v>
      </c>
      <c r="F1471" s="2">
        <v>33.43</v>
      </c>
      <c r="G1471" s="2">
        <v>-0.3</v>
      </c>
      <c r="H1471" s="2">
        <v>411.4</v>
      </c>
      <c r="I1471" s="2">
        <v>3317.15</v>
      </c>
      <c r="J1471" s="2">
        <v>980.28380000000004</v>
      </c>
      <c r="K1471" s="2">
        <v>9220.89</v>
      </c>
      <c r="L1471" s="2">
        <v>16599.93</v>
      </c>
    </row>
    <row r="1472" spans="1:12" x14ac:dyDescent="0.25">
      <c r="A1472" s="2">
        <f t="shared" si="66"/>
        <v>10</v>
      </c>
      <c r="B1472" s="2">
        <f t="shared" si="67"/>
        <v>3</v>
      </c>
      <c r="C1472" s="2">
        <f t="shared" si="68"/>
        <v>2015</v>
      </c>
      <c r="D1472" s="5">
        <v>42073</v>
      </c>
      <c r="E1472" s="34">
        <v>325.21609999999998</v>
      </c>
      <c r="F1472" s="2">
        <v>33.18</v>
      </c>
      <c r="G1472" s="2">
        <v>-0.25</v>
      </c>
      <c r="H1472" s="2">
        <v>432.49</v>
      </c>
      <c r="I1472" s="2">
        <v>2909.4</v>
      </c>
      <c r="J1472" s="2">
        <v>980.28269999999998</v>
      </c>
      <c r="K1472" s="2">
        <v>9220.81</v>
      </c>
      <c r="L1472" s="2">
        <v>16592.18</v>
      </c>
    </row>
    <row r="1473" spans="1:12" x14ac:dyDescent="0.25">
      <c r="A1473" s="2">
        <f t="shared" si="66"/>
        <v>11</v>
      </c>
      <c r="B1473" s="2">
        <f t="shared" si="67"/>
        <v>3</v>
      </c>
      <c r="C1473" s="2">
        <f t="shared" si="68"/>
        <v>2015</v>
      </c>
      <c r="D1473" s="5">
        <v>42074</v>
      </c>
      <c r="E1473" s="34">
        <v>322.48540000000003</v>
      </c>
      <c r="F1473" s="2">
        <v>32.9</v>
      </c>
      <c r="G1473" s="2">
        <v>-0.28000000000000003</v>
      </c>
      <c r="H1473" s="2">
        <v>338.97</v>
      </c>
      <c r="I1473" s="2">
        <v>3052.49</v>
      </c>
      <c r="J1473" s="2">
        <v>980.28179999999998</v>
      </c>
      <c r="K1473" s="2">
        <v>9220.74</v>
      </c>
      <c r="L1473" s="2">
        <v>16609.34</v>
      </c>
    </row>
    <row r="1474" spans="1:12" x14ac:dyDescent="0.25">
      <c r="A1474" s="2">
        <f t="shared" ref="A1474:A1537" si="69">+DAY(D1474)</f>
        <v>12</v>
      </c>
      <c r="B1474" s="2">
        <f t="shared" ref="B1474:B1537" si="70">+MONTH(D1474)</f>
        <v>3</v>
      </c>
      <c r="C1474" s="2">
        <f t="shared" ref="C1474:C1537" si="71">+YEAR(D1474)</f>
        <v>2015</v>
      </c>
      <c r="D1474" s="5">
        <v>42075</v>
      </c>
      <c r="E1474" s="34">
        <v>319.39409999999998</v>
      </c>
      <c r="F1474" s="2">
        <v>32.58</v>
      </c>
      <c r="G1474" s="2">
        <v>-0.31</v>
      </c>
      <c r="H1474" s="2">
        <v>297.24</v>
      </c>
      <c r="I1474" s="2">
        <v>3352.81</v>
      </c>
      <c r="J1474" s="2">
        <v>980.28110000000004</v>
      </c>
      <c r="K1474" s="2">
        <v>9220.68</v>
      </c>
      <c r="L1474" s="2">
        <v>16624.009999999998</v>
      </c>
    </row>
    <row r="1475" spans="1:12" x14ac:dyDescent="0.25">
      <c r="A1475" s="2">
        <f t="shared" si="69"/>
        <v>13</v>
      </c>
      <c r="B1475" s="2">
        <f t="shared" si="70"/>
        <v>3</v>
      </c>
      <c r="C1475" s="2">
        <f t="shared" si="71"/>
        <v>2015</v>
      </c>
      <c r="D1475" s="5">
        <v>42076</v>
      </c>
      <c r="E1475" s="34">
        <v>316.24340000000001</v>
      </c>
      <c r="F1475" s="2">
        <v>32.26</v>
      </c>
      <c r="G1475" s="2">
        <v>-0.32</v>
      </c>
      <c r="H1475" s="2">
        <v>297.68</v>
      </c>
      <c r="I1475" s="2">
        <v>3471.62</v>
      </c>
      <c r="J1475" s="2">
        <v>980.28279999999995</v>
      </c>
      <c r="K1475" s="2">
        <v>9220.57</v>
      </c>
      <c r="L1475" s="2">
        <v>16623.8</v>
      </c>
    </row>
    <row r="1476" spans="1:12" x14ac:dyDescent="0.25">
      <c r="A1476" s="2">
        <f t="shared" si="69"/>
        <v>14</v>
      </c>
      <c r="B1476" s="2">
        <f t="shared" si="70"/>
        <v>3</v>
      </c>
      <c r="C1476" s="2">
        <f t="shared" si="71"/>
        <v>2015</v>
      </c>
      <c r="D1476" s="5">
        <v>42077</v>
      </c>
      <c r="E1476" s="34">
        <v>313.28440000000001</v>
      </c>
      <c r="F1476" s="2">
        <v>31.96</v>
      </c>
      <c r="G1476" s="2">
        <v>-0.3</v>
      </c>
      <c r="H1476" s="2">
        <v>247.54</v>
      </c>
      <c r="I1476" s="2">
        <v>3213.7</v>
      </c>
      <c r="J1476" s="2">
        <v>980.28160000000003</v>
      </c>
      <c r="K1476" s="2">
        <v>9220.3700000000008</v>
      </c>
      <c r="L1476" s="2">
        <v>16623.53</v>
      </c>
    </row>
    <row r="1477" spans="1:12" x14ac:dyDescent="0.25">
      <c r="A1477" s="2">
        <f t="shared" si="69"/>
        <v>15</v>
      </c>
      <c r="B1477" s="2">
        <f t="shared" si="70"/>
        <v>3</v>
      </c>
      <c r="C1477" s="2">
        <f t="shared" si="71"/>
        <v>2015</v>
      </c>
      <c r="D1477" s="5">
        <v>42078</v>
      </c>
      <c r="E1477" s="34">
        <v>310.5324</v>
      </c>
      <c r="F1477" s="2">
        <v>31.68</v>
      </c>
      <c r="G1477" s="2">
        <v>-0.28000000000000003</v>
      </c>
      <c r="H1477" s="2">
        <v>233.19</v>
      </c>
      <c r="I1477" s="2">
        <v>2992.07</v>
      </c>
      <c r="J1477" s="2">
        <v>980.28129999999999</v>
      </c>
      <c r="K1477" s="2">
        <v>9220.2099999999991</v>
      </c>
      <c r="L1477" s="2">
        <v>16623.28</v>
      </c>
    </row>
    <row r="1478" spans="1:12" x14ac:dyDescent="0.25">
      <c r="A1478" s="2">
        <f t="shared" si="69"/>
        <v>16</v>
      </c>
      <c r="B1478" s="2">
        <f t="shared" si="70"/>
        <v>3</v>
      </c>
      <c r="C1478" s="2">
        <f t="shared" si="71"/>
        <v>2015</v>
      </c>
      <c r="D1478" s="5">
        <v>42079</v>
      </c>
      <c r="E1478" s="34">
        <v>307.32900000000001</v>
      </c>
      <c r="F1478" s="2">
        <v>31.35</v>
      </c>
      <c r="G1478" s="2">
        <v>-0.32</v>
      </c>
      <c r="H1478" s="2">
        <v>296.04000000000002</v>
      </c>
      <c r="I1478" s="2">
        <v>3474.19</v>
      </c>
      <c r="J1478" s="2">
        <v>980.28240000000005</v>
      </c>
      <c r="K1478" s="2">
        <v>9220.08</v>
      </c>
      <c r="L1478" s="2">
        <v>16620.060000000001</v>
      </c>
    </row>
    <row r="1479" spans="1:12" x14ac:dyDescent="0.25">
      <c r="A1479" s="2">
        <f t="shared" si="69"/>
        <v>17</v>
      </c>
      <c r="B1479" s="2">
        <f t="shared" si="70"/>
        <v>3</v>
      </c>
      <c r="C1479" s="2">
        <f t="shared" si="71"/>
        <v>2015</v>
      </c>
      <c r="D1479" s="5">
        <v>42080</v>
      </c>
      <c r="E1479" s="34">
        <v>304.87150000000003</v>
      </c>
      <c r="F1479" s="2">
        <v>31.1</v>
      </c>
      <c r="G1479" s="2">
        <v>-0.25</v>
      </c>
      <c r="H1479" s="2">
        <v>340.16</v>
      </c>
      <c r="I1479" s="2">
        <v>2789.53</v>
      </c>
      <c r="J1479" s="2">
        <v>980.28330000000005</v>
      </c>
      <c r="K1479" s="2">
        <v>9219.9699999999993</v>
      </c>
      <c r="L1479" s="2">
        <v>16622.830000000002</v>
      </c>
    </row>
    <row r="1480" spans="1:12" x14ac:dyDescent="0.25">
      <c r="A1480" s="2">
        <f t="shared" si="69"/>
        <v>18</v>
      </c>
      <c r="B1480" s="2">
        <f t="shared" si="70"/>
        <v>3</v>
      </c>
      <c r="C1480" s="2">
        <f t="shared" si="71"/>
        <v>2015</v>
      </c>
      <c r="D1480" s="5">
        <v>42081</v>
      </c>
      <c r="E1480" s="34">
        <v>302.4563</v>
      </c>
      <c r="F1480" s="2">
        <v>30.85</v>
      </c>
      <c r="G1480" s="2">
        <v>-0.25</v>
      </c>
      <c r="H1480" s="2">
        <v>280.94</v>
      </c>
      <c r="I1480" s="2">
        <v>2700.91</v>
      </c>
      <c r="J1480" s="2">
        <v>980.28390000000002</v>
      </c>
      <c r="K1480" s="2">
        <v>9219.8799999999992</v>
      </c>
      <c r="L1480" s="2">
        <v>16615.32</v>
      </c>
    </row>
    <row r="1481" spans="1:12" x14ac:dyDescent="0.25">
      <c r="A1481" s="2">
        <f t="shared" si="69"/>
        <v>19</v>
      </c>
      <c r="B1481" s="2">
        <f t="shared" si="70"/>
        <v>3</v>
      </c>
      <c r="C1481" s="2">
        <f t="shared" si="71"/>
        <v>2015</v>
      </c>
      <c r="D1481" s="5">
        <v>42082</v>
      </c>
      <c r="E1481" s="34">
        <v>299.92939999999999</v>
      </c>
      <c r="F1481" s="2">
        <v>30.6</v>
      </c>
      <c r="G1481" s="2">
        <v>-0.26</v>
      </c>
      <c r="H1481" s="2">
        <v>266.7</v>
      </c>
      <c r="I1481" s="2">
        <v>2800.87</v>
      </c>
      <c r="J1481" s="2">
        <v>980.28579999999999</v>
      </c>
      <c r="K1481" s="2">
        <v>9219.81</v>
      </c>
      <c r="L1481" s="2">
        <v>16622.849999999999</v>
      </c>
    </row>
    <row r="1482" spans="1:12" x14ac:dyDescent="0.25">
      <c r="A1482" s="2">
        <f t="shared" si="69"/>
        <v>20</v>
      </c>
      <c r="B1482" s="2">
        <f t="shared" si="70"/>
        <v>3</v>
      </c>
      <c r="C1482" s="2">
        <f t="shared" si="71"/>
        <v>2015</v>
      </c>
      <c r="D1482" s="5">
        <v>42083</v>
      </c>
      <c r="E1482" s="34">
        <v>297.17590000000001</v>
      </c>
      <c r="F1482" s="2">
        <v>30.32</v>
      </c>
      <c r="G1482" s="2">
        <v>-0.28000000000000003</v>
      </c>
      <c r="H1482" s="2">
        <v>335.65</v>
      </c>
      <c r="I1482" s="2">
        <v>3085.31</v>
      </c>
      <c r="J1482" s="2">
        <v>980.28560000000004</v>
      </c>
      <c r="K1482" s="2">
        <v>9219.7199999999993</v>
      </c>
      <c r="L1482" s="2">
        <v>16622.71</v>
      </c>
    </row>
    <row r="1483" spans="1:12" x14ac:dyDescent="0.25">
      <c r="A1483" s="2">
        <f t="shared" si="69"/>
        <v>21</v>
      </c>
      <c r="B1483" s="2">
        <f t="shared" si="70"/>
        <v>3</v>
      </c>
      <c r="C1483" s="2">
        <f t="shared" si="71"/>
        <v>2015</v>
      </c>
      <c r="D1483" s="5">
        <v>42084</v>
      </c>
      <c r="E1483" s="34">
        <v>294.97919999999999</v>
      </c>
      <c r="F1483" s="2">
        <v>30.09</v>
      </c>
      <c r="G1483" s="2">
        <v>-0.22</v>
      </c>
      <c r="H1483" s="2">
        <v>295.51</v>
      </c>
      <c r="I1483" s="2">
        <v>2489.44</v>
      </c>
      <c r="J1483" s="2">
        <v>980.28560000000004</v>
      </c>
      <c r="K1483" s="2">
        <v>9219.6299999999992</v>
      </c>
      <c r="L1483" s="2">
        <v>16622.689999999999</v>
      </c>
    </row>
    <row r="1484" spans="1:12" x14ac:dyDescent="0.25">
      <c r="A1484" s="2">
        <f t="shared" si="69"/>
        <v>22</v>
      </c>
      <c r="B1484" s="2">
        <f t="shared" si="70"/>
        <v>3</v>
      </c>
      <c r="C1484" s="2">
        <f t="shared" si="71"/>
        <v>2015</v>
      </c>
      <c r="D1484" s="5">
        <v>42085</v>
      </c>
      <c r="E1484" s="34">
        <v>292.55250000000001</v>
      </c>
      <c r="F1484" s="2">
        <v>29.84</v>
      </c>
      <c r="G1484" s="2">
        <v>-0.25</v>
      </c>
      <c r="H1484" s="2">
        <v>292.39999999999998</v>
      </c>
      <c r="I1484" s="2">
        <v>2754.94</v>
      </c>
      <c r="J1484" s="2">
        <v>980.28570000000002</v>
      </c>
      <c r="K1484" s="2">
        <v>9219.5400000000009</v>
      </c>
      <c r="L1484" s="2">
        <v>16622.560000000001</v>
      </c>
    </row>
    <row r="1485" spans="1:12" x14ac:dyDescent="0.25">
      <c r="A1485" s="2">
        <f t="shared" si="69"/>
        <v>23</v>
      </c>
      <c r="B1485" s="2">
        <f t="shared" si="70"/>
        <v>3</v>
      </c>
      <c r="C1485" s="2">
        <f t="shared" si="71"/>
        <v>2015</v>
      </c>
      <c r="D1485" s="5">
        <v>42086</v>
      </c>
      <c r="E1485" s="34">
        <v>289.57069999999999</v>
      </c>
      <c r="F1485" s="2">
        <v>29.54</v>
      </c>
      <c r="G1485" s="2">
        <v>-0.3</v>
      </c>
      <c r="H1485" s="2">
        <v>150.63</v>
      </c>
      <c r="I1485" s="2">
        <v>3121.35</v>
      </c>
      <c r="J1485" s="2">
        <v>980.28549999999996</v>
      </c>
      <c r="K1485" s="2">
        <v>9219.41</v>
      </c>
      <c r="L1485" s="2">
        <v>16622.43</v>
      </c>
    </row>
    <row r="1486" spans="1:12" x14ac:dyDescent="0.25">
      <c r="A1486" s="2">
        <f t="shared" si="69"/>
        <v>24</v>
      </c>
      <c r="B1486" s="2">
        <f t="shared" si="70"/>
        <v>3</v>
      </c>
      <c r="C1486" s="2">
        <f t="shared" si="71"/>
        <v>2015</v>
      </c>
      <c r="D1486" s="5">
        <v>42087</v>
      </c>
      <c r="E1486" s="34">
        <v>286.91370000000001</v>
      </c>
      <c r="F1486" s="2">
        <v>29.27</v>
      </c>
      <c r="G1486" s="2">
        <v>-0.27</v>
      </c>
      <c r="H1486" s="2">
        <v>217.08</v>
      </c>
      <c r="I1486" s="2">
        <v>2873.54</v>
      </c>
      <c r="J1486" s="2">
        <v>980.28549999999996</v>
      </c>
      <c r="K1486" s="2">
        <v>9219.26</v>
      </c>
      <c r="L1486" s="2">
        <v>16607.36</v>
      </c>
    </row>
    <row r="1487" spans="1:12" x14ac:dyDescent="0.25">
      <c r="A1487" s="2">
        <f t="shared" si="69"/>
        <v>25</v>
      </c>
      <c r="B1487" s="2">
        <f t="shared" si="70"/>
        <v>3</v>
      </c>
      <c r="C1487" s="2">
        <f t="shared" si="71"/>
        <v>2015</v>
      </c>
      <c r="D1487" s="5">
        <v>42088</v>
      </c>
      <c r="E1487" s="34">
        <v>284.15190000000001</v>
      </c>
      <c r="F1487" s="2">
        <v>28.99</v>
      </c>
      <c r="G1487" s="2">
        <v>-0.28000000000000003</v>
      </c>
      <c r="H1487" s="2">
        <v>146.24</v>
      </c>
      <c r="I1487" s="2">
        <v>2864.45</v>
      </c>
      <c r="J1487" s="2">
        <v>980.28679999999997</v>
      </c>
      <c r="K1487" s="2">
        <v>9219.16</v>
      </c>
      <c r="L1487" s="2">
        <v>16597.18</v>
      </c>
    </row>
    <row r="1488" spans="1:12" x14ac:dyDescent="0.25">
      <c r="A1488" s="2">
        <f t="shared" si="69"/>
        <v>26</v>
      </c>
      <c r="B1488" s="2">
        <f t="shared" si="70"/>
        <v>3</v>
      </c>
      <c r="C1488" s="2">
        <f t="shared" si="71"/>
        <v>2015</v>
      </c>
      <c r="D1488" s="5">
        <v>42089</v>
      </c>
      <c r="E1488" s="34">
        <v>281.71379999999999</v>
      </c>
      <c r="F1488" s="2">
        <v>28.74</v>
      </c>
      <c r="G1488" s="2">
        <v>-0.24</v>
      </c>
      <c r="H1488" s="2">
        <v>225.81</v>
      </c>
      <c r="I1488" s="2">
        <v>2607.5500000000002</v>
      </c>
      <c r="J1488" s="2">
        <v>980.28610000000003</v>
      </c>
      <c r="K1488" s="2">
        <v>9258.2099999999991</v>
      </c>
      <c r="L1488" s="2">
        <v>16562.060000000001</v>
      </c>
    </row>
    <row r="1489" spans="1:12" x14ac:dyDescent="0.25">
      <c r="A1489" s="2">
        <f t="shared" si="69"/>
        <v>27</v>
      </c>
      <c r="B1489" s="2">
        <f t="shared" si="70"/>
        <v>3</v>
      </c>
      <c r="C1489" s="2">
        <f t="shared" si="71"/>
        <v>2015</v>
      </c>
      <c r="D1489" s="5">
        <v>42090</v>
      </c>
      <c r="E1489" s="34">
        <v>279.44040000000001</v>
      </c>
      <c r="F1489" s="2">
        <v>28.51</v>
      </c>
      <c r="G1489" s="2">
        <v>-0.23</v>
      </c>
      <c r="H1489" s="2">
        <v>129.07</v>
      </c>
      <c r="I1489" s="2">
        <v>2381.77</v>
      </c>
      <c r="J1489" s="2">
        <v>980.28489999999999</v>
      </c>
      <c r="K1489" s="2">
        <v>9258.18</v>
      </c>
      <c r="L1489" s="2">
        <v>16561.8</v>
      </c>
    </row>
    <row r="1490" spans="1:12" x14ac:dyDescent="0.25">
      <c r="A1490" s="2">
        <f t="shared" si="69"/>
        <v>28</v>
      </c>
      <c r="B1490" s="2">
        <f t="shared" si="70"/>
        <v>3</v>
      </c>
      <c r="C1490" s="2">
        <f t="shared" si="71"/>
        <v>2015</v>
      </c>
      <c r="D1490" s="5">
        <v>42091</v>
      </c>
      <c r="E1490" s="34">
        <v>278.55579999999998</v>
      </c>
      <c r="F1490" s="2">
        <v>28.42</v>
      </c>
      <c r="G1490" s="2">
        <v>-0.09</v>
      </c>
      <c r="H1490" s="2">
        <v>484.69</v>
      </c>
      <c r="I1490" s="2">
        <v>1343.98</v>
      </c>
      <c r="J1490" s="2">
        <v>980.2835</v>
      </c>
      <c r="K1490" s="2">
        <v>9246.09</v>
      </c>
      <c r="L1490" s="2">
        <v>16552.63</v>
      </c>
    </row>
    <row r="1491" spans="1:12" x14ac:dyDescent="0.25">
      <c r="A1491" s="2">
        <f t="shared" si="69"/>
        <v>29</v>
      </c>
      <c r="B1491" s="2">
        <f t="shared" si="70"/>
        <v>3</v>
      </c>
      <c r="C1491" s="2">
        <f t="shared" si="71"/>
        <v>2015</v>
      </c>
      <c r="D1491" s="5">
        <v>42092</v>
      </c>
      <c r="E1491" s="34">
        <v>278.09789999999998</v>
      </c>
      <c r="F1491" s="2">
        <v>28.37</v>
      </c>
      <c r="G1491" s="2">
        <v>-0.04</v>
      </c>
      <c r="H1491" s="2">
        <v>701.97</v>
      </c>
      <c r="I1491" s="2">
        <v>1130.23</v>
      </c>
      <c r="J1491" s="2">
        <v>980.28409999999997</v>
      </c>
      <c r="K1491" s="2">
        <v>9258.16</v>
      </c>
      <c r="L1491" s="2">
        <v>16596.3</v>
      </c>
    </row>
    <row r="1492" spans="1:12" x14ac:dyDescent="0.25">
      <c r="A1492" s="2">
        <f t="shared" si="69"/>
        <v>30</v>
      </c>
      <c r="B1492" s="2">
        <f t="shared" si="70"/>
        <v>3</v>
      </c>
      <c r="C1492" s="2">
        <f t="shared" si="71"/>
        <v>2015</v>
      </c>
      <c r="D1492" s="5">
        <v>42093</v>
      </c>
      <c r="E1492" s="34">
        <v>276.50909999999999</v>
      </c>
      <c r="F1492" s="2">
        <v>28.21</v>
      </c>
      <c r="G1492" s="2">
        <v>-0.15</v>
      </c>
      <c r="H1492" s="2">
        <v>215.17</v>
      </c>
      <c r="I1492" s="2">
        <v>1643.07</v>
      </c>
      <c r="J1492" s="2">
        <v>980.28570000000002</v>
      </c>
      <c r="K1492" s="2">
        <v>9258.16</v>
      </c>
      <c r="L1492" s="2">
        <v>16621.12</v>
      </c>
    </row>
    <row r="1493" spans="1:12" x14ac:dyDescent="0.25">
      <c r="A1493" s="2">
        <f t="shared" si="69"/>
        <v>31</v>
      </c>
      <c r="B1493" s="2">
        <f t="shared" si="70"/>
        <v>3</v>
      </c>
      <c r="C1493" s="2">
        <f t="shared" si="71"/>
        <v>2015</v>
      </c>
      <c r="D1493" s="5">
        <v>42094</v>
      </c>
      <c r="E1493" s="34">
        <v>274.55279999999999</v>
      </c>
      <c r="F1493" s="2">
        <v>28.01</v>
      </c>
      <c r="G1493" s="2">
        <v>-0.17</v>
      </c>
      <c r="H1493" s="2">
        <v>110.66</v>
      </c>
      <c r="I1493" s="2">
        <v>1773.61</v>
      </c>
      <c r="J1493" s="2">
        <v>980.28449999999998</v>
      </c>
      <c r="K1493" s="2">
        <v>9218.65</v>
      </c>
      <c r="L1493" s="2">
        <v>16628.13</v>
      </c>
    </row>
    <row r="1494" spans="1:12" x14ac:dyDescent="0.25">
      <c r="A1494" s="2">
        <f t="shared" si="69"/>
        <v>1</v>
      </c>
      <c r="B1494" s="2">
        <f t="shared" si="70"/>
        <v>4</v>
      </c>
      <c r="C1494" s="2">
        <f t="shared" si="71"/>
        <v>2015</v>
      </c>
      <c r="D1494" s="5">
        <v>42095</v>
      </c>
      <c r="E1494" s="34">
        <v>273.53089999999997</v>
      </c>
      <c r="F1494" s="2">
        <v>27.82</v>
      </c>
      <c r="G1494" s="2">
        <v>-0.1</v>
      </c>
      <c r="H1494" s="2">
        <v>968.25</v>
      </c>
      <c r="I1494" s="2">
        <v>1922.71</v>
      </c>
      <c r="J1494" s="2">
        <v>983.33659999999998</v>
      </c>
      <c r="K1494" s="2">
        <v>9620.76</v>
      </c>
      <c r="L1494" s="2">
        <v>16728.28</v>
      </c>
    </row>
    <row r="1495" spans="1:12" x14ac:dyDescent="0.25">
      <c r="A1495" s="2">
        <f t="shared" si="69"/>
        <v>2</v>
      </c>
      <c r="B1495" s="2">
        <f t="shared" si="70"/>
        <v>4</v>
      </c>
      <c r="C1495" s="2">
        <f t="shared" si="71"/>
        <v>2015</v>
      </c>
      <c r="D1495" s="5">
        <v>42096</v>
      </c>
      <c r="E1495" s="34">
        <v>271.803</v>
      </c>
      <c r="F1495" s="2">
        <v>27.64</v>
      </c>
      <c r="G1495" s="2">
        <v>-0.17</v>
      </c>
      <c r="H1495" s="2">
        <v>474.59</v>
      </c>
      <c r="I1495" s="2">
        <v>2183.5100000000002</v>
      </c>
      <c r="J1495" s="2">
        <v>983.32100000000003</v>
      </c>
      <c r="K1495" s="2">
        <v>9620.84</v>
      </c>
      <c r="L1495" s="2">
        <v>16676.09</v>
      </c>
    </row>
    <row r="1496" spans="1:12" x14ac:dyDescent="0.25">
      <c r="A1496" s="2">
        <f t="shared" si="69"/>
        <v>3</v>
      </c>
      <c r="B1496" s="2">
        <f t="shared" si="70"/>
        <v>4</v>
      </c>
      <c r="C1496" s="2">
        <f t="shared" si="71"/>
        <v>2015</v>
      </c>
      <c r="D1496" s="5">
        <v>42097</v>
      </c>
      <c r="E1496" s="34">
        <v>270.95609999999999</v>
      </c>
      <c r="F1496" s="2">
        <v>27.55</v>
      </c>
      <c r="G1496" s="2">
        <v>-0.09</v>
      </c>
      <c r="H1496" s="2">
        <v>759.8</v>
      </c>
      <c r="I1496" s="2">
        <v>1631.95</v>
      </c>
      <c r="J1496" s="2">
        <v>983.34460000000001</v>
      </c>
      <c r="K1496" s="2">
        <v>9621.06</v>
      </c>
      <c r="L1496" s="2">
        <v>16642.82</v>
      </c>
    </row>
    <row r="1497" spans="1:12" x14ac:dyDescent="0.25">
      <c r="A1497" s="2">
        <f t="shared" si="69"/>
        <v>4</v>
      </c>
      <c r="B1497" s="2">
        <f t="shared" si="70"/>
        <v>4</v>
      </c>
      <c r="C1497" s="2">
        <f t="shared" si="71"/>
        <v>2015</v>
      </c>
      <c r="D1497" s="5">
        <v>42098</v>
      </c>
      <c r="E1497" s="34">
        <v>270.65929999999997</v>
      </c>
      <c r="F1497" s="2">
        <v>27.52</v>
      </c>
      <c r="G1497" s="2">
        <v>-0.03</v>
      </c>
      <c r="H1497" s="2">
        <v>874.73</v>
      </c>
      <c r="I1497" s="2">
        <v>1165.01</v>
      </c>
      <c r="J1497" s="2">
        <v>983.34519999999998</v>
      </c>
      <c r="K1497" s="2">
        <v>9620.9500000000007</v>
      </c>
      <c r="L1497" s="2">
        <v>16642.71</v>
      </c>
    </row>
    <row r="1498" spans="1:12" x14ac:dyDescent="0.25">
      <c r="A1498" s="2">
        <f t="shared" si="69"/>
        <v>5</v>
      </c>
      <c r="B1498" s="2">
        <f t="shared" si="70"/>
        <v>4</v>
      </c>
      <c r="C1498" s="2">
        <f t="shared" si="71"/>
        <v>2015</v>
      </c>
      <c r="D1498" s="5">
        <v>42099</v>
      </c>
      <c r="E1498" s="34">
        <v>270.53379999999999</v>
      </c>
      <c r="F1498" s="2">
        <v>27.51</v>
      </c>
      <c r="G1498" s="2">
        <v>-0.02</v>
      </c>
      <c r="H1498" s="2">
        <v>904.8</v>
      </c>
      <c r="I1498" s="2">
        <v>1055.44</v>
      </c>
      <c r="J1498" s="2">
        <v>983.34559999999999</v>
      </c>
      <c r="K1498" s="2">
        <v>9620.83</v>
      </c>
      <c r="L1498" s="2">
        <v>16675.98</v>
      </c>
    </row>
    <row r="1499" spans="1:12" x14ac:dyDescent="0.25">
      <c r="A1499" s="2">
        <f t="shared" si="69"/>
        <v>6</v>
      </c>
      <c r="B1499" s="2">
        <f t="shared" si="70"/>
        <v>4</v>
      </c>
      <c r="C1499" s="2">
        <f t="shared" si="71"/>
        <v>2015</v>
      </c>
      <c r="D1499" s="5">
        <v>42100</v>
      </c>
      <c r="E1499" s="34">
        <v>270.36340000000001</v>
      </c>
      <c r="F1499" s="2">
        <v>27.49</v>
      </c>
      <c r="G1499" s="2">
        <v>-0.02</v>
      </c>
      <c r="H1499" s="2">
        <v>878.89</v>
      </c>
      <c r="I1499" s="2">
        <v>1057.3</v>
      </c>
      <c r="J1499" s="2">
        <v>983.34659999999997</v>
      </c>
      <c r="K1499" s="2">
        <v>9620.73</v>
      </c>
      <c r="L1499" s="2">
        <v>16710.740000000002</v>
      </c>
    </row>
    <row r="1500" spans="1:12" x14ac:dyDescent="0.25">
      <c r="A1500" s="2">
        <f t="shared" si="69"/>
        <v>7</v>
      </c>
      <c r="B1500" s="2">
        <f t="shared" si="70"/>
        <v>4</v>
      </c>
      <c r="C1500" s="2">
        <f t="shared" si="71"/>
        <v>2015</v>
      </c>
      <c r="D1500" s="5">
        <v>42101</v>
      </c>
      <c r="E1500" s="34">
        <v>269.0471</v>
      </c>
      <c r="F1500" s="2">
        <v>27.36</v>
      </c>
      <c r="G1500" s="2">
        <v>-0.13</v>
      </c>
      <c r="H1500" s="2">
        <v>649.16</v>
      </c>
      <c r="I1500" s="2">
        <v>1919.74</v>
      </c>
      <c r="J1500" s="2">
        <v>983.32280000000003</v>
      </c>
      <c r="K1500" s="2">
        <v>9620.3700000000008</v>
      </c>
      <c r="L1500" s="2">
        <v>16727.509999999998</v>
      </c>
    </row>
    <row r="1501" spans="1:12" x14ac:dyDescent="0.25">
      <c r="A1501" s="2">
        <f t="shared" si="69"/>
        <v>8</v>
      </c>
      <c r="B1501" s="2">
        <f t="shared" si="70"/>
        <v>4</v>
      </c>
      <c r="C1501" s="2">
        <f t="shared" si="71"/>
        <v>2015</v>
      </c>
      <c r="D1501" s="5">
        <v>42102</v>
      </c>
      <c r="E1501" s="34">
        <v>268.06549999999999</v>
      </c>
      <c r="F1501" s="2">
        <v>27.26</v>
      </c>
      <c r="G1501" s="2">
        <v>-0.09</v>
      </c>
      <c r="H1501" s="2">
        <v>641.5</v>
      </c>
      <c r="I1501" s="2">
        <v>1561.94</v>
      </c>
      <c r="J1501" s="2">
        <v>983.26110000000006</v>
      </c>
      <c r="K1501" s="2">
        <v>9619.65</v>
      </c>
      <c r="L1501" s="2">
        <v>16733.509999999998</v>
      </c>
    </row>
    <row r="1502" spans="1:12" x14ac:dyDescent="0.25">
      <c r="A1502" s="2">
        <f t="shared" si="69"/>
        <v>9</v>
      </c>
      <c r="B1502" s="2">
        <f t="shared" si="70"/>
        <v>4</v>
      </c>
      <c r="C1502" s="2">
        <f t="shared" si="71"/>
        <v>2015</v>
      </c>
      <c r="D1502" s="5">
        <v>42103</v>
      </c>
      <c r="E1502" s="34">
        <v>268.06569999999999</v>
      </c>
      <c r="F1502" s="2">
        <v>27.26</v>
      </c>
      <c r="G1502" s="2">
        <v>0</v>
      </c>
      <c r="H1502" s="2">
        <v>931.45</v>
      </c>
      <c r="I1502" s="2">
        <v>927.31</v>
      </c>
      <c r="J1502" s="2">
        <v>983.25720000000001</v>
      </c>
      <c r="K1502" s="2">
        <v>9619.52</v>
      </c>
      <c r="L1502" s="2">
        <v>16733.189999999999</v>
      </c>
    </row>
    <row r="1503" spans="1:12" x14ac:dyDescent="0.25">
      <c r="A1503" s="2">
        <f t="shared" si="69"/>
        <v>10</v>
      </c>
      <c r="B1503" s="2">
        <f t="shared" si="70"/>
        <v>4</v>
      </c>
      <c r="C1503" s="2">
        <f t="shared" si="71"/>
        <v>2015</v>
      </c>
      <c r="D1503" s="5">
        <v>42104</v>
      </c>
      <c r="E1503" s="34">
        <v>268.27210000000002</v>
      </c>
      <c r="F1503" s="2">
        <v>27.28</v>
      </c>
      <c r="G1503" s="2">
        <v>0.02</v>
      </c>
      <c r="H1503" s="2">
        <v>1118.8800000000001</v>
      </c>
      <c r="I1503" s="2">
        <v>887.71</v>
      </c>
      <c r="J1503" s="2">
        <v>983.22339999999997</v>
      </c>
      <c r="K1503" s="2">
        <v>9619.06</v>
      </c>
      <c r="L1503" s="2">
        <v>16732.47</v>
      </c>
    </row>
    <row r="1504" spans="1:12" x14ac:dyDescent="0.25">
      <c r="A1504" s="2">
        <f t="shared" si="69"/>
        <v>11</v>
      </c>
      <c r="B1504" s="2">
        <f t="shared" si="70"/>
        <v>4</v>
      </c>
      <c r="C1504" s="2">
        <f t="shared" si="71"/>
        <v>2015</v>
      </c>
      <c r="D1504" s="5">
        <v>42105</v>
      </c>
      <c r="E1504" s="34">
        <v>268.92660000000001</v>
      </c>
      <c r="F1504" s="2">
        <v>27.35</v>
      </c>
      <c r="G1504" s="2">
        <v>7.0000000000000007E-2</v>
      </c>
      <c r="H1504" s="2">
        <v>1304.6300000000001</v>
      </c>
      <c r="I1504" s="2">
        <v>642.03</v>
      </c>
      <c r="J1504" s="2">
        <v>983.20370000000003</v>
      </c>
      <c r="K1504" s="2">
        <v>9618.83</v>
      </c>
      <c r="L1504" s="2">
        <v>16732.05</v>
      </c>
    </row>
    <row r="1505" spans="1:12" x14ac:dyDescent="0.25">
      <c r="A1505" s="2">
        <f t="shared" si="69"/>
        <v>12</v>
      </c>
      <c r="B1505" s="2">
        <f t="shared" si="70"/>
        <v>4</v>
      </c>
      <c r="C1505" s="2">
        <f t="shared" si="71"/>
        <v>2015</v>
      </c>
      <c r="D1505" s="5">
        <v>42106</v>
      </c>
      <c r="E1505" s="34">
        <v>269.75310000000002</v>
      </c>
      <c r="F1505" s="2">
        <v>27.44</v>
      </c>
      <c r="G1505" s="2">
        <v>0.08</v>
      </c>
      <c r="H1505" s="2">
        <v>1527.34</v>
      </c>
      <c r="I1505" s="2">
        <v>695.04</v>
      </c>
      <c r="J1505" s="2">
        <v>983.18730000000005</v>
      </c>
      <c r="K1505" s="2">
        <v>9618.66</v>
      </c>
      <c r="L1505" s="2">
        <v>16731.68</v>
      </c>
    </row>
    <row r="1506" spans="1:12" x14ac:dyDescent="0.25">
      <c r="A1506" s="2">
        <f t="shared" si="69"/>
        <v>13</v>
      </c>
      <c r="B1506" s="2">
        <f t="shared" si="70"/>
        <v>4</v>
      </c>
      <c r="C1506" s="2">
        <f t="shared" si="71"/>
        <v>2015</v>
      </c>
      <c r="D1506" s="5">
        <v>42107</v>
      </c>
      <c r="E1506" s="34">
        <v>269.94200000000001</v>
      </c>
      <c r="F1506" s="2">
        <v>27.45</v>
      </c>
      <c r="G1506" s="2">
        <v>0.02</v>
      </c>
      <c r="H1506" s="2">
        <v>1279.07</v>
      </c>
      <c r="I1506" s="2">
        <v>1094.92</v>
      </c>
      <c r="J1506" s="2">
        <v>983.25909999999999</v>
      </c>
      <c r="K1506" s="2">
        <v>9619.3700000000008</v>
      </c>
      <c r="L1506" s="2">
        <v>16733.11</v>
      </c>
    </row>
    <row r="1507" spans="1:12" x14ac:dyDescent="0.25">
      <c r="A1507" s="2">
        <f t="shared" si="69"/>
        <v>14</v>
      </c>
      <c r="B1507" s="2">
        <f t="shared" si="70"/>
        <v>4</v>
      </c>
      <c r="C1507" s="2">
        <f t="shared" si="71"/>
        <v>2015</v>
      </c>
      <c r="D1507" s="5">
        <v>42108</v>
      </c>
      <c r="E1507" s="34">
        <v>270.81909999999999</v>
      </c>
      <c r="F1507" s="2">
        <v>27.54</v>
      </c>
      <c r="G1507" s="2">
        <v>0.09</v>
      </c>
      <c r="H1507" s="2">
        <v>1415.41</v>
      </c>
      <c r="I1507" s="2">
        <v>549.65</v>
      </c>
      <c r="J1507" s="2">
        <v>983.30529999999999</v>
      </c>
      <c r="K1507" s="2">
        <v>9619.93</v>
      </c>
      <c r="L1507" s="2">
        <v>16726.150000000001</v>
      </c>
    </row>
    <row r="1508" spans="1:12" x14ac:dyDescent="0.25">
      <c r="A1508" s="2">
        <f t="shared" si="69"/>
        <v>15</v>
      </c>
      <c r="B1508" s="2">
        <f t="shared" si="70"/>
        <v>4</v>
      </c>
      <c r="C1508" s="2">
        <f t="shared" si="71"/>
        <v>2015</v>
      </c>
      <c r="D1508" s="5">
        <v>42109</v>
      </c>
      <c r="E1508" s="34">
        <v>271.97309999999999</v>
      </c>
      <c r="F1508" s="2">
        <v>27.66</v>
      </c>
      <c r="G1508" s="2">
        <v>0.12</v>
      </c>
      <c r="H1508" s="2">
        <v>1598.3</v>
      </c>
      <c r="I1508" s="2">
        <v>400.5</v>
      </c>
      <c r="J1508" s="2">
        <v>983.30259999999998</v>
      </c>
      <c r="K1508" s="2">
        <v>9619.73</v>
      </c>
      <c r="L1508" s="2">
        <v>16733.88</v>
      </c>
    </row>
    <row r="1509" spans="1:12" x14ac:dyDescent="0.25">
      <c r="A1509" s="2">
        <f t="shared" si="69"/>
        <v>16</v>
      </c>
      <c r="B1509" s="2">
        <f t="shared" si="70"/>
        <v>4</v>
      </c>
      <c r="C1509" s="2">
        <f t="shared" si="71"/>
        <v>2015</v>
      </c>
      <c r="D1509" s="5">
        <v>42110</v>
      </c>
      <c r="E1509" s="34">
        <v>273.25020000000001</v>
      </c>
      <c r="F1509" s="2">
        <v>27.79</v>
      </c>
      <c r="G1509" s="2">
        <v>0.13</v>
      </c>
      <c r="H1509" s="2">
        <v>1663.74</v>
      </c>
      <c r="I1509" s="2">
        <v>362.69</v>
      </c>
      <c r="J1509" s="2">
        <v>983.30240000000003</v>
      </c>
      <c r="K1509" s="2">
        <v>9619.6299999999992</v>
      </c>
      <c r="L1509" s="2">
        <v>16733.97</v>
      </c>
    </row>
    <row r="1510" spans="1:12" x14ac:dyDescent="0.25">
      <c r="A1510" s="2">
        <f t="shared" si="69"/>
        <v>17</v>
      </c>
      <c r="B1510" s="2">
        <f t="shared" si="70"/>
        <v>4</v>
      </c>
      <c r="C1510" s="2">
        <f t="shared" si="71"/>
        <v>2015</v>
      </c>
      <c r="D1510" s="5">
        <v>42111</v>
      </c>
      <c r="E1510" s="34">
        <v>274.33999999999997</v>
      </c>
      <c r="F1510" s="2">
        <v>27.9</v>
      </c>
      <c r="G1510" s="2">
        <v>0.11</v>
      </c>
      <c r="H1510" s="2">
        <v>1580.05</v>
      </c>
      <c r="I1510" s="2">
        <v>478.34</v>
      </c>
      <c r="J1510" s="2">
        <v>983.31320000000005</v>
      </c>
      <c r="K1510" s="2">
        <v>9619.7000000000007</v>
      </c>
      <c r="L1510" s="2">
        <v>16734.150000000001</v>
      </c>
    </row>
    <row r="1511" spans="1:12" x14ac:dyDescent="0.25">
      <c r="A1511" s="2">
        <f t="shared" si="69"/>
        <v>18</v>
      </c>
      <c r="B1511" s="2">
        <f t="shared" si="70"/>
        <v>4</v>
      </c>
      <c r="C1511" s="2">
        <f t="shared" si="71"/>
        <v>2015</v>
      </c>
      <c r="D1511" s="5">
        <v>42112</v>
      </c>
      <c r="E1511" s="34">
        <v>275.80290000000002</v>
      </c>
      <c r="F1511" s="2">
        <v>28.05</v>
      </c>
      <c r="G1511" s="2">
        <v>0.15</v>
      </c>
      <c r="H1511" s="2">
        <v>1865.48</v>
      </c>
      <c r="I1511" s="2">
        <v>402.12</v>
      </c>
      <c r="J1511" s="2">
        <v>983.37570000000005</v>
      </c>
      <c r="K1511" s="2">
        <v>9620.2999999999993</v>
      </c>
      <c r="L1511" s="2">
        <v>16735.41</v>
      </c>
    </row>
    <row r="1512" spans="1:12" x14ac:dyDescent="0.25">
      <c r="A1512" s="2">
        <f t="shared" si="69"/>
        <v>19</v>
      </c>
      <c r="B1512" s="2">
        <f t="shared" si="70"/>
        <v>4</v>
      </c>
      <c r="C1512" s="2">
        <f t="shared" si="71"/>
        <v>2015</v>
      </c>
      <c r="D1512" s="5">
        <v>42113</v>
      </c>
      <c r="E1512" s="34">
        <v>277.08870000000002</v>
      </c>
      <c r="F1512" s="2">
        <v>28.18</v>
      </c>
      <c r="G1512" s="2">
        <v>0.13</v>
      </c>
      <c r="H1512" s="2">
        <v>1830.21</v>
      </c>
      <c r="I1512" s="2">
        <v>541.55999999999995</v>
      </c>
      <c r="J1512" s="2">
        <v>983.33360000000005</v>
      </c>
      <c r="K1512" s="2">
        <v>9619.74</v>
      </c>
      <c r="L1512" s="2">
        <v>16734.72</v>
      </c>
    </row>
    <row r="1513" spans="1:12" x14ac:dyDescent="0.25">
      <c r="A1513" s="2">
        <f t="shared" si="69"/>
        <v>20</v>
      </c>
      <c r="B1513" s="2">
        <f t="shared" si="70"/>
        <v>4</v>
      </c>
      <c r="C1513" s="2">
        <f t="shared" si="71"/>
        <v>2015</v>
      </c>
      <c r="D1513" s="5">
        <v>42114</v>
      </c>
      <c r="E1513" s="34">
        <v>278.04689999999999</v>
      </c>
      <c r="F1513" s="2">
        <v>28.28</v>
      </c>
      <c r="G1513" s="2">
        <v>0.1</v>
      </c>
      <c r="H1513" s="2">
        <v>1439.46</v>
      </c>
      <c r="I1513" s="2">
        <v>465.37</v>
      </c>
      <c r="J1513" s="2">
        <v>983.34119999999996</v>
      </c>
      <c r="K1513" s="2">
        <v>9619.66</v>
      </c>
      <c r="L1513" s="2">
        <v>16727.599999999999</v>
      </c>
    </row>
    <row r="1514" spans="1:12" x14ac:dyDescent="0.25">
      <c r="A1514" s="2">
        <f t="shared" si="69"/>
        <v>21</v>
      </c>
      <c r="B1514" s="2">
        <f t="shared" si="70"/>
        <v>4</v>
      </c>
      <c r="C1514" s="2">
        <f t="shared" si="71"/>
        <v>2015</v>
      </c>
      <c r="D1514" s="5">
        <v>42115</v>
      </c>
      <c r="E1514" s="34">
        <v>279.26850000000002</v>
      </c>
      <c r="F1514" s="2">
        <v>28.4</v>
      </c>
      <c r="G1514" s="2">
        <v>0.12</v>
      </c>
      <c r="H1514" s="2">
        <v>1465.31</v>
      </c>
      <c r="I1514" s="2">
        <v>247.11</v>
      </c>
      <c r="J1514" s="2">
        <v>983.34590000000003</v>
      </c>
      <c r="K1514" s="2">
        <v>9619.6200000000008</v>
      </c>
      <c r="L1514" s="2">
        <v>16707.93</v>
      </c>
    </row>
    <row r="1515" spans="1:12" x14ac:dyDescent="0.25">
      <c r="A1515" s="2">
        <f t="shared" si="69"/>
        <v>22</v>
      </c>
      <c r="B1515" s="2">
        <f t="shared" si="70"/>
        <v>4</v>
      </c>
      <c r="C1515" s="2">
        <f t="shared" si="71"/>
        <v>2015</v>
      </c>
      <c r="D1515" s="5">
        <v>42116</v>
      </c>
      <c r="E1515" s="34">
        <v>280.4314</v>
      </c>
      <c r="F1515" s="2">
        <v>28.52</v>
      </c>
      <c r="G1515" s="2">
        <v>0.12</v>
      </c>
      <c r="H1515" s="2">
        <v>1515.7</v>
      </c>
      <c r="I1515" s="2">
        <v>317.27</v>
      </c>
      <c r="J1515" s="2">
        <v>983.34580000000005</v>
      </c>
      <c r="K1515" s="2">
        <v>9609.8700000000008</v>
      </c>
      <c r="L1515" s="2">
        <v>16715.12</v>
      </c>
    </row>
    <row r="1516" spans="1:12" x14ac:dyDescent="0.25">
      <c r="A1516" s="2">
        <f t="shared" si="69"/>
        <v>23</v>
      </c>
      <c r="B1516" s="2">
        <f t="shared" si="70"/>
        <v>4</v>
      </c>
      <c r="C1516" s="2">
        <f t="shared" si="71"/>
        <v>2015</v>
      </c>
      <c r="D1516" s="5">
        <v>42117</v>
      </c>
      <c r="E1516" s="34">
        <v>281.65379999999999</v>
      </c>
      <c r="F1516" s="2">
        <v>28.64</v>
      </c>
      <c r="G1516" s="2">
        <v>0.12</v>
      </c>
      <c r="H1516" s="2">
        <v>1439.2</v>
      </c>
      <c r="I1516" s="2">
        <v>213.43</v>
      </c>
      <c r="J1516" s="2">
        <v>983.34540000000004</v>
      </c>
      <c r="K1516" s="2">
        <v>9572.6299999999992</v>
      </c>
      <c r="L1516" s="2">
        <v>16715.03</v>
      </c>
    </row>
    <row r="1517" spans="1:12" x14ac:dyDescent="0.25">
      <c r="A1517" s="2">
        <f t="shared" si="69"/>
        <v>24</v>
      </c>
      <c r="B1517" s="2">
        <f t="shared" si="70"/>
        <v>4</v>
      </c>
      <c r="C1517" s="2">
        <f t="shared" si="71"/>
        <v>2015</v>
      </c>
      <c r="D1517" s="5">
        <v>42118</v>
      </c>
      <c r="E1517" s="34">
        <v>283.16199999999998</v>
      </c>
      <c r="F1517" s="2">
        <v>28.8</v>
      </c>
      <c r="G1517" s="2">
        <v>0.16</v>
      </c>
      <c r="H1517" s="2">
        <v>1769.72</v>
      </c>
      <c r="I1517" s="2">
        <v>238.71</v>
      </c>
      <c r="J1517" s="2">
        <v>983.3451</v>
      </c>
      <c r="K1517" s="2">
        <v>9619.61</v>
      </c>
      <c r="L1517" s="2">
        <v>16714.95</v>
      </c>
    </row>
    <row r="1518" spans="1:12" x14ac:dyDescent="0.25">
      <c r="A1518" s="2">
        <f t="shared" si="69"/>
        <v>25</v>
      </c>
      <c r="B1518" s="2">
        <f t="shared" si="70"/>
        <v>4</v>
      </c>
      <c r="C1518" s="2">
        <f t="shared" si="71"/>
        <v>2015</v>
      </c>
      <c r="D1518" s="5">
        <v>42119</v>
      </c>
      <c r="E1518" s="34">
        <v>285.2353</v>
      </c>
      <c r="F1518" s="2">
        <v>29.01</v>
      </c>
      <c r="G1518" s="2">
        <v>0.21</v>
      </c>
      <c r="H1518" s="2">
        <v>2274.4299999999998</v>
      </c>
      <c r="I1518" s="2">
        <v>203.04</v>
      </c>
      <c r="J1518" s="2">
        <v>983.34500000000003</v>
      </c>
      <c r="K1518" s="2">
        <v>9619.61</v>
      </c>
      <c r="L1518" s="2">
        <v>16697.560000000001</v>
      </c>
    </row>
    <row r="1519" spans="1:12" x14ac:dyDescent="0.25">
      <c r="A1519" s="2">
        <f t="shared" si="69"/>
        <v>26</v>
      </c>
      <c r="B1519" s="2">
        <f t="shared" si="70"/>
        <v>4</v>
      </c>
      <c r="C1519" s="2">
        <f t="shared" si="71"/>
        <v>2015</v>
      </c>
      <c r="D1519" s="5">
        <v>42120</v>
      </c>
      <c r="E1519" s="34">
        <v>287.49</v>
      </c>
      <c r="F1519" s="2">
        <v>29.24</v>
      </c>
      <c r="G1519" s="2">
        <v>0.23</v>
      </c>
      <c r="H1519" s="2">
        <v>2405.88</v>
      </c>
      <c r="I1519" s="2">
        <v>157.18</v>
      </c>
      <c r="J1519" s="2">
        <v>983.34490000000005</v>
      </c>
      <c r="K1519" s="2">
        <v>9619.64</v>
      </c>
      <c r="L1519" s="2">
        <v>16690</v>
      </c>
    </row>
    <row r="1520" spans="1:12" x14ac:dyDescent="0.25">
      <c r="A1520" s="2">
        <f t="shared" si="69"/>
        <v>27</v>
      </c>
      <c r="B1520" s="2">
        <f t="shared" si="70"/>
        <v>4</v>
      </c>
      <c r="C1520" s="2">
        <f t="shared" si="71"/>
        <v>2015</v>
      </c>
      <c r="D1520" s="5">
        <v>42121</v>
      </c>
      <c r="E1520" s="34">
        <v>288.41129999999998</v>
      </c>
      <c r="F1520" s="2">
        <v>29.33</v>
      </c>
      <c r="G1520" s="2">
        <v>0.09</v>
      </c>
      <c r="H1520" s="2">
        <v>1545.56</v>
      </c>
      <c r="I1520" s="2">
        <v>627.35</v>
      </c>
      <c r="J1520" s="2">
        <v>983.3451</v>
      </c>
      <c r="K1520" s="2">
        <v>9619.65</v>
      </c>
      <c r="L1520" s="2">
        <v>16675.09</v>
      </c>
    </row>
    <row r="1521" spans="1:12" x14ac:dyDescent="0.25">
      <c r="A1521" s="2">
        <f t="shared" si="69"/>
        <v>28</v>
      </c>
      <c r="B1521" s="2">
        <f t="shared" si="70"/>
        <v>4</v>
      </c>
      <c r="C1521" s="2">
        <f t="shared" si="71"/>
        <v>2015</v>
      </c>
      <c r="D1521" s="5">
        <v>42122</v>
      </c>
      <c r="E1521" s="34">
        <v>289.1918</v>
      </c>
      <c r="F1521" s="2">
        <v>29.41</v>
      </c>
      <c r="G1521" s="2">
        <v>0.08</v>
      </c>
      <c r="H1521" s="2">
        <v>1623.98</v>
      </c>
      <c r="I1521" s="2">
        <v>829.35</v>
      </c>
      <c r="J1521" s="2">
        <v>983.34550000000002</v>
      </c>
      <c r="K1521" s="2">
        <v>9619.74</v>
      </c>
      <c r="L1521" s="2">
        <v>16650.560000000001</v>
      </c>
    </row>
    <row r="1522" spans="1:12" x14ac:dyDescent="0.25">
      <c r="A1522" s="2">
        <f t="shared" si="69"/>
        <v>29</v>
      </c>
      <c r="B1522" s="2">
        <f t="shared" si="70"/>
        <v>4</v>
      </c>
      <c r="C1522" s="2">
        <f t="shared" si="71"/>
        <v>2015</v>
      </c>
      <c r="D1522" s="5">
        <v>42123</v>
      </c>
      <c r="E1522" s="34">
        <v>289.89640000000003</v>
      </c>
      <c r="F1522" s="2">
        <v>29.48</v>
      </c>
      <c r="G1522" s="2">
        <v>7.0000000000000007E-2</v>
      </c>
      <c r="H1522" s="2">
        <v>1661.05</v>
      </c>
      <c r="I1522" s="2">
        <v>975.49</v>
      </c>
      <c r="J1522" s="2">
        <v>983.34519999999998</v>
      </c>
      <c r="K1522" s="2">
        <v>9619.68</v>
      </c>
      <c r="L1522" s="2">
        <v>16594.84</v>
      </c>
    </row>
    <row r="1523" spans="1:12" x14ac:dyDescent="0.25">
      <c r="A1523" s="2">
        <f t="shared" si="69"/>
        <v>30</v>
      </c>
      <c r="B1523" s="2">
        <f t="shared" si="70"/>
        <v>4</v>
      </c>
      <c r="C1523" s="2">
        <f t="shared" si="71"/>
        <v>2015</v>
      </c>
      <c r="D1523" s="5">
        <v>42124</v>
      </c>
      <c r="E1523" s="34">
        <v>291.30360000000002</v>
      </c>
      <c r="F1523" s="2">
        <v>29.62</v>
      </c>
      <c r="G1523" s="2">
        <v>0.15</v>
      </c>
      <c r="H1523" s="2">
        <v>2074.7399999999998</v>
      </c>
      <c r="I1523" s="2">
        <v>630.45000000000005</v>
      </c>
      <c r="J1523" s="2">
        <v>983.34529999999995</v>
      </c>
      <c r="K1523" s="2">
        <v>9619.68</v>
      </c>
      <c r="L1523" s="2">
        <v>16509.2</v>
      </c>
    </row>
    <row r="1524" spans="1:12" x14ac:dyDescent="0.25">
      <c r="A1524" s="2">
        <f t="shared" si="69"/>
        <v>1</v>
      </c>
      <c r="B1524" s="2">
        <f t="shared" si="70"/>
        <v>5</v>
      </c>
      <c r="C1524" s="2">
        <f t="shared" si="71"/>
        <v>2015</v>
      </c>
      <c r="D1524" s="5">
        <v>42125</v>
      </c>
      <c r="E1524" s="34">
        <v>293.7722</v>
      </c>
      <c r="F1524" s="2">
        <v>29.98</v>
      </c>
      <c r="G1524" s="2">
        <v>0.28000000000000003</v>
      </c>
      <c r="H1524" s="2">
        <v>2903.05</v>
      </c>
      <c r="I1524" s="2">
        <v>120.98</v>
      </c>
      <c r="J1524" s="2">
        <v>979.97699999999998</v>
      </c>
      <c r="K1524" s="2">
        <v>9619.06</v>
      </c>
      <c r="L1524" s="2">
        <v>16511.990000000002</v>
      </c>
    </row>
    <row r="1525" spans="1:12" x14ac:dyDescent="0.25">
      <c r="A1525" s="2">
        <f t="shared" si="69"/>
        <v>2</v>
      </c>
      <c r="B1525" s="2">
        <f t="shared" si="70"/>
        <v>5</v>
      </c>
      <c r="C1525" s="2">
        <f t="shared" si="71"/>
        <v>2015</v>
      </c>
      <c r="D1525" s="5">
        <v>42126</v>
      </c>
      <c r="E1525" s="34">
        <v>296.7817</v>
      </c>
      <c r="F1525" s="2">
        <v>30.28</v>
      </c>
      <c r="G1525" s="2">
        <v>0.31</v>
      </c>
      <c r="H1525" s="2">
        <v>3097.74</v>
      </c>
      <c r="I1525" s="2">
        <v>82.69</v>
      </c>
      <c r="J1525" s="2">
        <v>979.9932</v>
      </c>
      <c r="K1525" s="2">
        <v>9619.16</v>
      </c>
      <c r="L1525" s="2">
        <v>16512.439999999999</v>
      </c>
    </row>
    <row r="1526" spans="1:12" x14ac:dyDescent="0.25">
      <c r="A1526" s="2">
        <f t="shared" si="69"/>
        <v>3</v>
      </c>
      <c r="B1526" s="2">
        <f t="shared" si="70"/>
        <v>5</v>
      </c>
      <c r="C1526" s="2">
        <f t="shared" si="71"/>
        <v>2015</v>
      </c>
      <c r="D1526" s="5">
        <v>42127</v>
      </c>
      <c r="E1526" s="34">
        <v>300.0061</v>
      </c>
      <c r="F1526" s="2">
        <v>30.61</v>
      </c>
      <c r="G1526" s="2">
        <v>0.33</v>
      </c>
      <c r="H1526" s="2">
        <v>3317.81</v>
      </c>
      <c r="I1526" s="2">
        <v>78.55</v>
      </c>
      <c r="J1526" s="2">
        <v>980.00660000000005</v>
      </c>
      <c r="K1526" s="2">
        <v>9618.94</v>
      </c>
      <c r="L1526" s="2">
        <v>16513.599999999999</v>
      </c>
    </row>
    <row r="1527" spans="1:12" x14ac:dyDescent="0.25">
      <c r="A1527" s="2">
        <f t="shared" si="69"/>
        <v>4</v>
      </c>
      <c r="B1527" s="2">
        <f t="shared" si="70"/>
        <v>5</v>
      </c>
      <c r="C1527" s="2">
        <f t="shared" si="71"/>
        <v>2015</v>
      </c>
      <c r="D1527" s="5">
        <v>42128</v>
      </c>
      <c r="E1527" s="34">
        <v>302.91910000000001</v>
      </c>
      <c r="F1527" s="2">
        <v>30.91</v>
      </c>
      <c r="G1527" s="2">
        <v>0.3</v>
      </c>
      <c r="H1527" s="2">
        <v>3053.35</v>
      </c>
      <c r="I1527" s="2">
        <v>115.82</v>
      </c>
      <c r="J1527" s="2">
        <v>979.99879999999996</v>
      </c>
      <c r="K1527" s="2">
        <v>9618.48</v>
      </c>
      <c r="L1527" s="2">
        <v>16514.419999999998</v>
      </c>
    </row>
    <row r="1528" spans="1:12" x14ac:dyDescent="0.25">
      <c r="A1528" s="2">
        <f t="shared" si="69"/>
        <v>5</v>
      </c>
      <c r="B1528" s="2">
        <f t="shared" si="70"/>
        <v>5</v>
      </c>
      <c r="C1528" s="2">
        <f t="shared" si="71"/>
        <v>2015</v>
      </c>
      <c r="D1528" s="5">
        <v>42129</v>
      </c>
      <c r="E1528" s="34">
        <v>306.0575</v>
      </c>
      <c r="F1528" s="2">
        <v>31.23</v>
      </c>
      <c r="G1528" s="2">
        <v>0.32</v>
      </c>
      <c r="H1528" s="2">
        <v>3163.8</v>
      </c>
      <c r="I1528" s="2">
        <v>46.35</v>
      </c>
      <c r="J1528" s="2">
        <v>980.00350000000003</v>
      </c>
      <c r="K1528" s="2">
        <v>9571.2099999999991</v>
      </c>
      <c r="L1528" s="2">
        <v>16515.37</v>
      </c>
    </row>
    <row r="1529" spans="1:12" x14ac:dyDescent="0.25">
      <c r="A1529" s="2">
        <f t="shared" si="69"/>
        <v>6</v>
      </c>
      <c r="B1529" s="2">
        <f t="shared" si="70"/>
        <v>5</v>
      </c>
      <c r="C1529" s="2">
        <f t="shared" si="71"/>
        <v>2015</v>
      </c>
      <c r="D1529" s="5">
        <v>42130</v>
      </c>
      <c r="E1529" s="34">
        <v>308.9563</v>
      </c>
      <c r="F1529" s="2">
        <v>31.53</v>
      </c>
      <c r="G1529" s="2">
        <v>0.28999999999999998</v>
      </c>
      <c r="H1529" s="2">
        <v>2955.15</v>
      </c>
      <c r="I1529" s="2">
        <v>91.18</v>
      </c>
      <c r="J1529" s="2">
        <v>980.00379999999996</v>
      </c>
      <c r="K1529" s="2">
        <v>9570.9</v>
      </c>
      <c r="L1529" s="2">
        <v>16516.189999999999</v>
      </c>
    </row>
    <row r="1530" spans="1:12" x14ac:dyDescent="0.25">
      <c r="A1530" s="2">
        <f t="shared" si="69"/>
        <v>7</v>
      </c>
      <c r="B1530" s="2">
        <f t="shared" si="70"/>
        <v>5</v>
      </c>
      <c r="C1530" s="2">
        <f t="shared" si="71"/>
        <v>2015</v>
      </c>
      <c r="D1530" s="5">
        <v>42131</v>
      </c>
      <c r="E1530" s="34">
        <v>311.49700000000001</v>
      </c>
      <c r="F1530" s="2">
        <v>31.79</v>
      </c>
      <c r="G1530" s="2">
        <v>0.26</v>
      </c>
      <c r="H1530" s="2">
        <v>2690.84</v>
      </c>
      <c r="I1530" s="2">
        <v>162.22</v>
      </c>
      <c r="J1530" s="2">
        <v>980.00390000000004</v>
      </c>
      <c r="K1530" s="2">
        <v>9570.68</v>
      </c>
      <c r="L1530" s="2">
        <v>16516.78</v>
      </c>
    </row>
    <row r="1531" spans="1:12" x14ac:dyDescent="0.25">
      <c r="A1531" s="2">
        <f t="shared" si="69"/>
        <v>8</v>
      </c>
      <c r="B1531" s="2">
        <f t="shared" si="70"/>
        <v>5</v>
      </c>
      <c r="C1531" s="2">
        <f t="shared" si="71"/>
        <v>2015</v>
      </c>
      <c r="D1531" s="5">
        <v>42132</v>
      </c>
      <c r="E1531" s="34">
        <v>314.24169999999998</v>
      </c>
      <c r="F1531" s="2">
        <v>32.07</v>
      </c>
      <c r="G1531" s="2">
        <v>0.28000000000000003</v>
      </c>
      <c r="H1531" s="2">
        <v>2852.33</v>
      </c>
      <c r="I1531" s="2">
        <v>97.32</v>
      </c>
      <c r="J1531" s="2">
        <v>980.00369999999998</v>
      </c>
      <c r="K1531" s="2">
        <v>9561.18</v>
      </c>
      <c r="L1531" s="2">
        <v>16503.419999999998</v>
      </c>
    </row>
    <row r="1532" spans="1:12" x14ac:dyDescent="0.25">
      <c r="A1532" s="2">
        <f t="shared" si="69"/>
        <v>9</v>
      </c>
      <c r="B1532" s="2">
        <f t="shared" si="70"/>
        <v>5</v>
      </c>
      <c r="C1532" s="2">
        <f t="shared" si="71"/>
        <v>2015</v>
      </c>
      <c r="D1532" s="5">
        <v>42133</v>
      </c>
      <c r="E1532" s="34">
        <v>318.03280000000001</v>
      </c>
      <c r="F1532" s="2">
        <v>32.450000000000003</v>
      </c>
      <c r="G1532" s="2">
        <v>0.34</v>
      </c>
      <c r="H1532" s="2">
        <v>3427.61</v>
      </c>
      <c r="I1532" s="2">
        <v>59.62</v>
      </c>
      <c r="J1532" s="2">
        <v>980.00390000000004</v>
      </c>
      <c r="K1532" s="2">
        <v>9561.19</v>
      </c>
      <c r="L1532" s="2">
        <v>16517.099999999999</v>
      </c>
    </row>
    <row r="1533" spans="1:12" x14ac:dyDescent="0.25">
      <c r="A1533" s="2">
        <f t="shared" si="69"/>
        <v>10</v>
      </c>
      <c r="B1533" s="2">
        <f t="shared" si="70"/>
        <v>5</v>
      </c>
      <c r="C1533" s="2">
        <f t="shared" si="71"/>
        <v>2015</v>
      </c>
      <c r="D1533" s="5">
        <v>42134</v>
      </c>
      <c r="E1533" s="34">
        <v>334.42540000000002</v>
      </c>
      <c r="F1533" s="2">
        <v>33.46</v>
      </c>
      <c r="G1533" s="2">
        <v>0.38</v>
      </c>
      <c r="H1533" s="2">
        <v>3905.87</v>
      </c>
      <c r="I1533" s="2">
        <v>73.5</v>
      </c>
      <c r="J1533" s="2">
        <v>999.5145</v>
      </c>
      <c r="K1533" s="2">
        <v>9738.32</v>
      </c>
      <c r="L1533" s="2">
        <v>16712.5</v>
      </c>
    </row>
    <row r="1534" spans="1:12" x14ac:dyDescent="0.25">
      <c r="A1534" s="2">
        <f t="shared" si="69"/>
        <v>11</v>
      </c>
      <c r="B1534" s="2">
        <f t="shared" si="70"/>
        <v>5</v>
      </c>
      <c r="C1534" s="2">
        <f t="shared" si="71"/>
        <v>2015</v>
      </c>
      <c r="D1534" s="5">
        <v>42135</v>
      </c>
      <c r="E1534" s="34">
        <v>337.81189999999998</v>
      </c>
      <c r="F1534" s="2">
        <v>33.799999999999997</v>
      </c>
      <c r="G1534" s="2">
        <v>0.34</v>
      </c>
      <c r="H1534" s="2">
        <v>3502.79</v>
      </c>
      <c r="I1534" s="2">
        <v>76.88</v>
      </c>
      <c r="J1534" s="2">
        <v>999.49090000000001</v>
      </c>
      <c r="K1534" s="2">
        <v>9746.98</v>
      </c>
      <c r="L1534" s="2">
        <v>16733.189999999999</v>
      </c>
    </row>
    <row r="1535" spans="1:12" x14ac:dyDescent="0.25">
      <c r="A1535" s="2">
        <f t="shared" si="69"/>
        <v>12</v>
      </c>
      <c r="B1535" s="2">
        <f t="shared" si="70"/>
        <v>5</v>
      </c>
      <c r="C1535" s="2">
        <f t="shared" si="71"/>
        <v>2015</v>
      </c>
      <c r="D1535" s="5">
        <v>42136</v>
      </c>
      <c r="E1535" s="34">
        <v>341.15019999999998</v>
      </c>
      <c r="F1535" s="2">
        <v>34.130000000000003</v>
      </c>
      <c r="G1535" s="2">
        <v>0.33</v>
      </c>
      <c r="H1535" s="2">
        <v>3391.97</v>
      </c>
      <c r="I1535" s="2">
        <v>52.06</v>
      </c>
      <c r="J1535" s="2">
        <v>999.49270000000001</v>
      </c>
      <c r="K1535" s="2">
        <v>9746.6</v>
      </c>
      <c r="L1535" s="2">
        <v>16714.32</v>
      </c>
    </row>
    <row r="1536" spans="1:12" x14ac:dyDescent="0.25">
      <c r="A1536" s="2">
        <f t="shared" si="69"/>
        <v>13</v>
      </c>
      <c r="B1536" s="2">
        <f t="shared" si="70"/>
        <v>5</v>
      </c>
      <c r="C1536" s="2">
        <f t="shared" si="71"/>
        <v>2015</v>
      </c>
      <c r="D1536" s="5">
        <v>42137</v>
      </c>
      <c r="E1536" s="34">
        <v>344.37720000000002</v>
      </c>
      <c r="F1536" s="2">
        <v>34.46</v>
      </c>
      <c r="G1536" s="2">
        <v>0.33</v>
      </c>
      <c r="H1536" s="2">
        <v>3342.66</v>
      </c>
      <c r="I1536" s="2">
        <v>46.06</v>
      </c>
      <c r="J1536" s="2">
        <v>999.47500000000002</v>
      </c>
      <c r="K1536" s="2">
        <v>9746.15</v>
      </c>
      <c r="L1536" s="2">
        <v>16714.669999999998</v>
      </c>
    </row>
    <row r="1537" spans="1:12" x14ac:dyDescent="0.25">
      <c r="A1537" s="2">
        <f t="shared" si="69"/>
        <v>14</v>
      </c>
      <c r="B1537" s="2">
        <f t="shared" si="70"/>
        <v>5</v>
      </c>
      <c r="C1537" s="2">
        <f t="shared" si="71"/>
        <v>2015</v>
      </c>
      <c r="D1537" s="5">
        <v>42138</v>
      </c>
      <c r="E1537" s="34">
        <v>347.87209999999999</v>
      </c>
      <c r="F1537" s="2">
        <v>34.81</v>
      </c>
      <c r="G1537" s="2">
        <v>0.35</v>
      </c>
      <c r="H1537" s="2">
        <v>3499.17</v>
      </c>
      <c r="I1537" s="2">
        <v>29.08</v>
      </c>
      <c r="J1537" s="2">
        <v>999.47969999999998</v>
      </c>
      <c r="K1537" s="2">
        <v>9745.99</v>
      </c>
      <c r="L1537" s="2">
        <v>16715.32</v>
      </c>
    </row>
    <row r="1538" spans="1:12" x14ac:dyDescent="0.25">
      <c r="A1538" s="2">
        <f t="shared" ref="A1538:A1601" si="72">+DAY(D1538)</f>
        <v>15</v>
      </c>
      <c r="B1538" s="2">
        <f t="shared" ref="B1538:B1601" si="73">+MONTH(D1538)</f>
        <v>5</v>
      </c>
      <c r="C1538" s="2">
        <f t="shared" ref="C1538:C1601" si="74">+YEAR(D1538)</f>
        <v>2015</v>
      </c>
      <c r="D1538" s="5">
        <v>42139</v>
      </c>
      <c r="E1538" s="34">
        <v>351.23759999999999</v>
      </c>
      <c r="F1538" s="2">
        <v>35.14</v>
      </c>
      <c r="G1538" s="2">
        <v>0.34</v>
      </c>
      <c r="H1538" s="2">
        <v>3398.66</v>
      </c>
      <c r="I1538" s="2">
        <v>43.45</v>
      </c>
      <c r="J1538" s="2">
        <v>999.48919999999998</v>
      </c>
      <c r="K1538" s="2">
        <v>9745.94</v>
      </c>
      <c r="L1538" s="2">
        <v>16715.900000000001</v>
      </c>
    </row>
    <row r="1539" spans="1:12" x14ac:dyDescent="0.25">
      <c r="A1539" s="2">
        <f t="shared" si="72"/>
        <v>16</v>
      </c>
      <c r="B1539" s="2">
        <f t="shared" si="73"/>
        <v>5</v>
      </c>
      <c r="C1539" s="2">
        <f t="shared" si="74"/>
        <v>2015</v>
      </c>
      <c r="D1539" s="5">
        <v>42140</v>
      </c>
      <c r="E1539" s="34">
        <v>355.06729999999999</v>
      </c>
      <c r="F1539" s="2">
        <v>35.520000000000003</v>
      </c>
      <c r="G1539" s="2">
        <v>0.38</v>
      </c>
      <c r="H1539" s="2">
        <v>3869.11</v>
      </c>
      <c r="I1539" s="2">
        <v>47.27</v>
      </c>
      <c r="J1539" s="2">
        <v>999.56290000000001</v>
      </c>
      <c r="K1539" s="2">
        <v>9793.5400000000009</v>
      </c>
      <c r="L1539" s="2">
        <v>16717.82</v>
      </c>
    </row>
    <row r="1540" spans="1:12" x14ac:dyDescent="0.25">
      <c r="A1540" s="2">
        <f t="shared" si="72"/>
        <v>17</v>
      </c>
      <c r="B1540" s="2">
        <f t="shared" si="73"/>
        <v>5</v>
      </c>
      <c r="C1540" s="2">
        <f t="shared" si="74"/>
        <v>2015</v>
      </c>
      <c r="D1540" s="5">
        <v>42141</v>
      </c>
      <c r="E1540" s="34">
        <v>359.13420000000002</v>
      </c>
      <c r="F1540" s="2">
        <v>35.93</v>
      </c>
      <c r="G1540" s="2">
        <v>0.41</v>
      </c>
      <c r="H1540" s="2">
        <v>4147.42</v>
      </c>
      <c r="I1540" s="2">
        <v>33.04</v>
      </c>
      <c r="J1540" s="2">
        <v>999.52279999999996</v>
      </c>
      <c r="K1540" s="2">
        <v>9792.77</v>
      </c>
      <c r="L1540" s="2">
        <v>16767.7</v>
      </c>
    </row>
    <row r="1541" spans="1:12" x14ac:dyDescent="0.25">
      <c r="A1541" s="2">
        <f t="shared" si="72"/>
        <v>18</v>
      </c>
      <c r="B1541" s="2">
        <f t="shared" si="73"/>
        <v>5</v>
      </c>
      <c r="C1541" s="2">
        <f t="shared" si="74"/>
        <v>2015</v>
      </c>
      <c r="D1541" s="5">
        <v>42142</v>
      </c>
      <c r="E1541" s="34">
        <v>362.46839999999997</v>
      </c>
      <c r="F1541" s="2">
        <v>36.26</v>
      </c>
      <c r="G1541" s="2">
        <v>0.33</v>
      </c>
      <c r="H1541" s="2">
        <v>3392.17</v>
      </c>
      <c r="I1541" s="2">
        <v>91.44</v>
      </c>
      <c r="J1541" s="2">
        <v>999.50379999999996</v>
      </c>
      <c r="K1541" s="2">
        <v>9702.81</v>
      </c>
      <c r="L1541" s="2">
        <v>16768.349999999999</v>
      </c>
    </row>
    <row r="1542" spans="1:12" x14ac:dyDescent="0.25">
      <c r="A1542" s="2">
        <f t="shared" si="72"/>
        <v>19</v>
      </c>
      <c r="B1542" s="2">
        <f t="shared" si="73"/>
        <v>5</v>
      </c>
      <c r="C1542" s="2">
        <f t="shared" si="74"/>
        <v>2015</v>
      </c>
      <c r="D1542" s="5">
        <v>42143</v>
      </c>
      <c r="E1542" s="34">
        <v>365.25049999999999</v>
      </c>
      <c r="F1542" s="2">
        <v>36.54</v>
      </c>
      <c r="G1542" s="2">
        <v>0.28000000000000003</v>
      </c>
      <c r="H1542" s="2">
        <v>3023.8</v>
      </c>
      <c r="I1542" s="2">
        <v>225.52</v>
      </c>
      <c r="J1542" s="2">
        <v>999.50990000000002</v>
      </c>
      <c r="K1542" s="2">
        <v>9702.56</v>
      </c>
      <c r="L1542" s="2">
        <v>16769.28</v>
      </c>
    </row>
    <row r="1543" spans="1:12" x14ac:dyDescent="0.25">
      <c r="A1543" s="2">
        <f t="shared" si="72"/>
        <v>20</v>
      </c>
      <c r="B1543" s="2">
        <f t="shared" si="73"/>
        <v>5</v>
      </c>
      <c r="C1543" s="2">
        <f t="shared" si="74"/>
        <v>2015</v>
      </c>
      <c r="D1543" s="5">
        <v>42144</v>
      </c>
      <c r="E1543" s="34">
        <v>367.72669999999999</v>
      </c>
      <c r="F1543" s="2">
        <v>36.79</v>
      </c>
      <c r="G1543" s="2">
        <v>0.25</v>
      </c>
      <c r="H1543" s="2">
        <v>2725</v>
      </c>
      <c r="I1543" s="2">
        <v>259.10000000000002</v>
      </c>
      <c r="J1543" s="2">
        <v>999.50789999999995</v>
      </c>
      <c r="K1543" s="2">
        <v>9702.5300000000007</v>
      </c>
      <c r="L1543" s="2">
        <v>16805.34</v>
      </c>
    </row>
    <row r="1544" spans="1:12" x14ac:dyDescent="0.25">
      <c r="A1544" s="2">
        <f t="shared" si="72"/>
        <v>21</v>
      </c>
      <c r="B1544" s="2">
        <f t="shared" si="73"/>
        <v>5</v>
      </c>
      <c r="C1544" s="2">
        <f t="shared" si="74"/>
        <v>2015</v>
      </c>
      <c r="D1544" s="5">
        <v>42145</v>
      </c>
      <c r="E1544" s="34">
        <v>370.30349999999999</v>
      </c>
      <c r="F1544" s="2">
        <v>37.049999999999997</v>
      </c>
      <c r="G1544" s="2">
        <v>0.26</v>
      </c>
      <c r="H1544" s="2">
        <v>2689.15</v>
      </c>
      <c r="I1544" s="2">
        <v>85.54</v>
      </c>
      <c r="J1544" s="2">
        <v>999.50580000000002</v>
      </c>
      <c r="K1544" s="2">
        <v>9791.81</v>
      </c>
      <c r="L1544" s="2">
        <v>16719.669999999998</v>
      </c>
    </row>
    <row r="1545" spans="1:12" x14ac:dyDescent="0.25">
      <c r="A1545" s="2">
        <f t="shared" si="72"/>
        <v>22</v>
      </c>
      <c r="B1545" s="2">
        <f t="shared" si="73"/>
        <v>5</v>
      </c>
      <c r="C1545" s="2">
        <f t="shared" si="74"/>
        <v>2015</v>
      </c>
      <c r="D1545" s="5">
        <v>42146</v>
      </c>
      <c r="E1545" s="34">
        <v>373.46969999999999</v>
      </c>
      <c r="F1545" s="2">
        <v>37.369999999999997</v>
      </c>
      <c r="G1545" s="2">
        <v>0.32</v>
      </c>
      <c r="H1545" s="2">
        <v>3267.53</v>
      </c>
      <c r="I1545" s="2">
        <v>75.62</v>
      </c>
      <c r="J1545" s="2">
        <v>999.48739999999998</v>
      </c>
      <c r="K1545" s="2">
        <v>9791.51</v>
      </c>
      <c r="L1545" s="2">
        <v>16719.61</v>
      </c>
    </row>
    <row r="1546" spans="1:12" x14ac:dyDescent="0.25">
      <c r="A1546" s="2">
        <f t="shared" si="72"/>
        <v>23</v>
      </c>
      <c r="B1546" s="2">
        <f t="shared" si="73"/>
        <v>5</v>
      </c>
      <c r="C1546" s="2">
        <f t="shared" si="74"/>
        <v>2015</v>
      </c>
      <c r="D1546" s="5">
        <v>42147</v>
      </c>
      <c r="E1546" s="34">
        <v>377.42779999999999</v>
      </c>
      <c r="F1546" s="2">
        <v>37.76</v>
      </c>
      <c r="G1546" s="2">
        <v>0.4</v>
      </c>
      <c r="H1546" s="2">
        <v>4049.59</v>
      </c>
      <c r="I1546" s="2">
        <v>76.47</v>
      </c>
      <c r="J1546" s="2">
        <v>999.48059999999998</v>
      </c>
      <c r="K1546" s="2">
        <v>9681.61</v>
      </c>
      <c r="L1546" s="2">
        <v>16720.12</v>
      </c>
    </row>
    <row r="1547" spans="1:12" x14ac:dyDescent="0.25">
      <c r="A1547" s="2">
        <f t="shared" si="72"/>
        <v>24</v>
      </c>
      <c r="B1547" s="2">
        <f t="shared" si="73"/>
        <v>5</v>
      </c>
      <c r="C1547" s="2">
        <f t="shared" si="74"/>
        <v>2015</v>
      </c>
      <c r="D1547" s="5">
        <v>42148</v>
      </c>
      <c r="E1547" s="34">
        <v>381.49009999999998</v>
      </c>
      <c r="F1547" s="2">
        <v>38.17</v>
      </c>
      <c r="G1547" s="2">
        <v>0.41</v>
      </c>
      <c r="H1547" s="2">
        <v>4143.28</v>
      </c>
      <c r="I1547" s="2">
        <v>69.760000000000005</v>
      </c>
      <c r="J1547" s="2">
        <v>999.49099999999999</v>
      </c>
      <c r="K1547" s="2">
        <v>9681.6</v>
      </c>
      <c r="L1547" s="2">
        <v>16885.25</v>
      </c>
    </row>
    <row r="1548" spans="1:12" x14ac:dyDescent="0.25">
      <c r="A1548" s="2">
        <f t="shared" si="72"/>
        <v>25</v>
      </c>
      <c r="B1548" s="2">
        <f t="shared" si="73"/>
        <v>5</v>
      </c>
      <c r="C1548" s="2">
        <f t="shared" si="74"/>
        <v>2015</v>
      </c>
      <c r="D1548" s="5">
        <v>42149</v>
      </c>
      <c r="E1548" s="34">
        <v>385.40320000000003</v>
      </c>
      <c r="F1548" s="2">
        <v>38.49</v>
      </c>
      <c r="G1548" s="2">
        <v>0.39</v>
      </c>
      <c r="H1548" s="2">
        <v>3938.59</v>
      </c>
      <c r="I1548" s="2">
        <v>52.4</v>
      </c>
      <c r="J1548" s="2">
        <v>1001.366</v>
      </c>
      <c r="K1548" s="2">
        <v>9697.07</v>
      </c>
      <c r="L1548" s="2">
        <v>16940.52</v>
      </c>
    </row>
    <row r="1549" spans="1:12" x14ac:dyDescent="0.25">
      <c r="A1549" s="2">
        <f t="shared" si="72"/>
        <v>26</v>
      </c>
      <c r="B1549" s="2">
        <f t="shared" si="73"/>
        <v>5</v>
      </c>
      <c r="C1549" s="2">
        <f t="shared" si="74"/>
        <v>2015</v>
      </c>
      <c r="D1549" s="5">
        <v>42150</v>
      </c>
      <c r="E1549" s="34">
        <v>388.40199999999999</v>
      </c>
      <c r="F1549" s="2">
        <v>38.79</v>
      </c>
      <c r="G1549" s="2">
        <v>0.3</v>
      </c>
      <c r="H1549" s="2">
        <v>3205.98</v>
      </c>
      <c r="I1549" s="2">
        <v>163.44</v>
      </c>
      <c r="J1549" s="2">
        <v>1001.3531</v>
      </c>
      <c r="K1549" s="2">
        <v>9696.82</v>
      </c>
      <c r="L1549" s="2">
        <v>16940.900000000001</v>
      </c>
    </row>
    <row r="1550" spans="1:12" x14ac:dyDescent="0.25">
      <c r="A1550" s="2">
        <f t="shared" si="72"/>
        <v>27</v>
      </c>
      <c r="B1550" s="2">
        <f t="shared" si="73"/>
        <v>5</v>
      </c>
      <c r="C1550" s="2">
        <f t="shared" si="74"/>
        <v>2015</v>
      </c>
      <c r="D1550" s="5">
        <v>42151</v>
      </c>
      <c r="E1550" s="34">
        <v>391.16719999999998</v>
      </c>
      <c r="F1550" s="2">
        <v>39.06</v>
      </c>
      <c r="G1550" s="2">
        <v>0.28000000000000003</v>
      </c>
      <c r="H1550" s="2">
        <v>2926.98</v>
      </c>
      <c r="I1550" s="2">
        <v>170.72</v>
      </c>
      <c r="J1550" s="2">
        <v>1001.3629</v>
      </c>
      <c r="K1550" s="2">
        <v>9696.84</v>
      </c>
      <c r="L1550" s="2">
        <v>16941.25</v>
      </c>
    </row>
    <row r="1551" spans="1:12" x14ac:dyDescent="0.25">
      <c r="A1551" s="2">
        <f t="shared" si="72"/>
        <v>28</v>
      </c>
      <c r="B1551" s="2">
        <f t="shared" si="73"/>
        <v>5</v>
      </c>
      <c r="C1551" s="2">
        <f t="shared" si="74"/>
        <v>2015</v>
      </c>
      <c r="D1551" s="5">
        <v>42152</v>
      </c>
      <c r="E1551" s="34">
        <v>393.97910000000002</v>
      </c>
      <c r="F1551" s="2">
        <v>39.340000000000003</v>
      </c>
      <c r="G1551" s="2">
        <v>0.28000000000000003</v>
      </c>
      <c r="H1551" s="2">
        <v>3035.82</v>
      </c>
      <c r="I1551" s="2">
        <v>219.18</v>
      </c>
      <c r="J1551" s="2">
        <v>1001.3686</v>
      </c>
      <c r="K1551" s="2">
        <v>9696.7999999999993</v>
      </c>
      <c r="L1551" s="2">
        <v>16941.830000000002</v>
      </c>
    </row>
    <row r="1552" spans="1:12" x14ac:dyDescent="0.25">
      <c r="A1552" s="2">
        <f t="shared" si="72"/>
        <v>29</v>
      </c>
      <c r="B1552" s="2">
        <f t="shared" si="73"/>
        <v>5</v>
      </c>
      <c r="C1552" s="2">
        <f t="shared" si="74"/>
        <v>2015</v>
      </c>
      <c r="D1552" s="5">
        <v>42153</v>
      </c>
      <c r="E1552" s="34">
        <v>397.12509999999997</v>
      </c>
      <c r="F1552" s="2">
        <v>39.659999999999997</v>
      </c>
      <c r="G1552" s="2">
        <v>0.31</v>
      </c>
      <c r="H1552" s="2">
        <v>3289.04</v>
      </c>
      <c r="I1552" s="2">
        <v>134.91999999999999</v>
      </c>
      <c r="J1552" s="2">
        <v>1001.3664</v>
      </c>
      <c r="K1552" s="2">
        <v>9696.69</v>
      </c>
      <c r="L1552" s="2">
        <v>16942.2</v>
      </c>
    </row>
    <row r="1553" spans="1:12" x14ac:dyDescent="0.25">
      <c r="A1553" s="2">
        <f t="shared" si="72"/>
        <v>30</v>
      </c>
      <c r="B1553" s="2">
        <f t="shared" si="73"/>
        <v>5</v>
      </c>
      <c r="C1553" s="2">
        <f t="shared" si="74"/>
        <v>2015</v>
      </c>
      <c r="D1553" s="5">
        <v>42154</v>
      </c>
      <c r="E1553" s="34">
        <v>401.1071</v>
      </c>
      <c r="F1553" s="2">
        <v>40.06</v>
      </c>
      <c r="G1553" s="2">
        <v>0.4</v>
      </c>
      <c r="H1553" s="2">
        <v>4051.36</v>
      </c>
      <c r="I1553" s="2">
        <v>69.69</v>
      </c>
      <c r="J1553" s="2">
        <v>1001.3741</v>
      </c>
      <c r="K1553" s="2">
        <v>9805.64</v>
      </c>
      <c r="L1553" s="2">
        <v>16942.93</v>
      </c>
    </row>
    <row r="1554" spans="1:12" x14ac:dyDescent="0.25">
      <c r="A1554" s="2">
        <f t="shared" si="72"/>
        <v>31</v>
      </c>
      <c r="B1554" s="2">
        <f t="shared" si="73"/>
        <v>5</v>
      </c>
      <c r="C1554" s="2">
        <f t="shared" si="74"/>
        <v>2015</v>
      </c>
      <c r="D1554" s="5">
        <v>42155</v>
      </c>
      <c r="E1554" s="34">
        <v>405.1934</v>
      </c>
      <c r="F1554" s="2">
        <v>40.46</v>
      </c>
      <c r="G1554" s="2">
        <v>0.41</v>
      </c>
      <c r="H1554" s="2">
        <v>4122.16</v>
      </c>
      <c r="I1554" s="2">
        <v>47.32</v>
      </c>
      <c r="J1554" s="2">
        <v>1001.3781</v>
      </c>
      <c r="K1554" s="2">
        <v>9805.41</v>
      </c>
      <c r="L1554" s="2">
        <v>16943.849999999999</v>
      </c>
    </row>
    <row r="1555" spans="1:12" x14ac:dyDescent="0.25">
      <c r="A1555" s="2">
        <f t="shared" si="72"/>
        <v>1</v>
      </c>
      <c r="B1555" s="2">
        <f t="shared" si="73"/>
        <v>6</v>
      </c>
      <c r="C1555" s="2">
        <f t="shared" si="74"/>
        <v>2015</v>
      </c>
      <c r="D1555" s="5">
        <v>42156</v>
      </c>
      <c r="E1555" s="34">
        <v>408.57549999999998</v>
      </c>
      <c r="F1555" s="2">
        <v>40.76</v>
      </c>
      <c r="G1555" s="2">
        <v>0.34</v>
      </c>
      <c r="H1555" s="2">
        <v>3624.97</v>
      </c>
      <c r="I1555" s="2">
        <v>213.04</v>
      </c>
      <c r="J1555" s="2">
        <v>1002.4544</v>
      </c>
      <c r="K1555" s="2">
        <v>9805.08</v>
      </c>
      <c r="L1555" s="2">
        <v>16944.669999999998</v>
      </c>
    </row>
    <row r="1556" spans="1:12" x14ac:dyDescent="0.25">
      <c r="A1556" s="2">
        <f t="shared" si="72"/>
        <v>2</v>
      </c>
      <c r="B1556" s="2">
        <f t="shared" si="73"/>
        <v>6</v>
      </c>
      <c r="C1556" s="2">
        <f t="shared" si="74"/>
        <v>2015</v>
      </c>
      <c r="D1556" s="5">
        <v>42157</v>
      </c>
      <c r="E1556" s="34">
        <v>411.79230000000001</v>
      </c>
      <c r="F1556" s="2">
        <v>41.08</v>
      </c>
      <c r="G1556" s="2">
        <v>0.32</v>
      </c>
      <c r="H1556" s="2">
        <v>3565.4</v>
      </c>
      <c r="I1556" s="2">
        <v>328.49</v>
      </c>
      <c r="J1556" s="2">
        <v>1002.4606</v>
      </c>
      <c r="K1556" s="2">
        <v>9804.9699999999993</v>
      </c>
      <c r="L1556" s="2">
        <v>16932.419999999998</v>
      </c>
    </row>
    <row r="1557" spans="1:12" x14ac:dyDescent="0.25">
      <c r="A1557" s="2">
        <f t="shared" si="72"/>
        <v>3</v>
      </c>
      <c r="B1557" s="2">
        <f t="shared" si="73"/>
        <v>6</v>
      </c>
      <c r="C1557" s="2">
        <f t="shared" si="74"/>
        <v>2015</v>
      </c>
      <c r="D1557" s="5">
        <v>42158</v>
      </c>
      <c r="E1557" s="34">
        <v>414.98289999999997</v>
      </c>
      <c r="F1557" s="2">
        <v>41.4</v>
      </c>
      <c r="G1557" s="2">
        <v>0.31</v>
      </c>
      <c r="H1557" s="2">
        <v>3362.58</v>
      </c>
      <c r="I1557" s="2">
        <v>240.77</v>
      </c>
      <c r="J1557" s="2">
        <v>1002.4727</v>
      </c>
      <c r="K1557" s="2">
        <v>9805</v>
      </c>
      <c r="L1557" s="2">
        <v>16842.84</v>
      </c>
    </row>
    <row r="1558" spans="1:12" x14ac:dyDescent="0.25">
      <c r="A1558" s="2">
        <f t="shared" si="72"/>
        <v>4</v>
      </c>
      <c r="B1558" s="2">
        <f t="shared" si="73"/>
        <v>6</v>
      </c>
      <c r="C1558" s="2">
        <f t="shared" si="74"/>
        <v>2015</v>
      </c>
      <c r="D1558" s="5">
        <v>42159</v>
      </c>
      <c r="E1558" s="34">
        <v>418.32310000000001</v>
      </c>
      <c r="F1558" s="2">
        <v>41.73</v>
      </c>
      <c r="G1558" s="2">
        <v>0.34</v>
      </c>
      <c r="H1558" s="2">
        <v>3455.75</v>
      </c>
      <c r="I1558" s="2">
        <v>87.82</v>
      </c>
      <c r="J1558" s="2">
        <v>1002.4365</v>
      </c>
      <c r="K1558" s="2">
        <v>9719.56</v>
      </c>
      <c r="L1558" s="2">
        <v>16782.21</v>
      </c>
    </row>
    <row r="1559" spans="1:12" x14ac:dyDescent="0.25">
      <c r="A1559" s="2">
        <f t="shared" si="72"/>
        <v>5</v>
      </c>
      <c r="B1559" s="2">
        <f t="shared" si="73"/>
        <v>6</v>
      </c>
      <c r="C1559" s="2">
        <f t="shared" si="74"/>
        <v>2015</v>
      </c>
      <c r="D1559" s="5">
        <v>42160</v>
      </c>
      <c r="E1559" s="34">
        <v>421.72190000000001</v>
      </c>
      <c r="F1559" s="2">
        <v>42.07</v>
      </c>
      <c r="G1559" s="2">
        <v>0.34</v>
      </c>
      <c r="H1559" s="2">
        <v>3554.67</v>
      </c>
      <c r="I1559" s="2">
        <v>125.28</v>
      </c>
      <c r="J1559" s="2">
        <v>1002.3111</v>
      </c>
      <c r="K1559" s="2">
        <v>9746.48</v>
      </c>
      <c r="L1559" s="2">
        <v>16790.93</v>
      </c>
    </row>
    <row r="1560" spans="1:12" x14ac:dyDescent="0.25">
      <c r="A1560" s="2">
        <f t="shared" si="72"/>
        <v>6</v>
      </c>
      <c r="B1560" s="2">
        <f t="shared" si="73"/>
        <v>6</v>
      </c>
      <c r="C1560" s="2">
        <f t="shared" si="74"/>
        <v>2015</v>
      </c>
      <c r="D1560" s="5">
        <v>42161</v>
      </c>
      <c r="E1560" s="34">
        <v>425.74310000000003</v>
      </c>
      <c r="F1560" s="2">
        <v>42.47</v>
      </c>
      <c r="G1560" s="2">
        <v>0.4</v>
      </c>
      <c r="H1560" s="2">
        <v>4053.49</v>
      </c>
      <c r="I1560" s="2">
        <v>43.25</v>
      </c>
      <c r="J1560" s="2">
        <v>1002.4343</v>
      </c>
      <c r="K1560" s="2">
        <v>9803.9599999999991</v>
      </c>
      <c r="L1560" s="2">
        <v>16819.28</v>
      </c>
    </row>
    <row r="1561" spans="1:12" x14ac:dyDescent="0.25">
      <c r="A1561" s="2">
        <f t="shared" si="72"/>
        <v>7</v>
      </c>
      <c r="B1561" s="2">
        <f t="shared" si="73"/>
        <v>6</v>
      </c>
      <c r="C1561" s="2">
        <f t="shared" si="74"/>
        <v>2015</v>
      </c>
      <c r="D1561" s="5">
        <v>42162</v>
      </c>
      <c r="E1561" s="34">
        <v>429.75389999999999</v>
      </c>
      <c r="F1561" s="2">
        <v>42.87</v>
      </c>
      <c r="G1561" s="2">
        <v>0.4</v>
      </c>
      <c r="H1561" s="2">
        <v>4029.93</v>
      </c>
      <c r="I1561" s="2">
        <v>43.16</v>
      </c>
      <c r="J1561" s="2">
        <v>1002.4349</v>
      </c>
      <c r="K1561" s="2">
        <v>9803.81</v>
      </c>
      <c r="L1561" s="2">
        <v>16845.21</v>
      </c>
    </row>
    <row r="1562" spans="1:12" x14ac:dyDescent="0.25">
      <c r="A1562" s="2">
        <f t="shared" si="72"/>
        <v>8</v>
      </c>
      <c r="B1562" s="2">
        <f t="shared" si="73"/>
        <v>6</v>
      </c>
      <c r="C1562" s="2">
        <f t="shared" si="74"/>
        <v>2015</v>
      </c>
      <c r="D1562" s="5">
        <v>42163</v>
      </c>
      <c r="E1562" s="34">
        <v>432.99700000000001</v>
      </c>
      <c r="F1562" s="2">
        <v>43.19</v>
      </c>
      <c r="G1562" s="2">
        <v>0.32</v>
      </c>
      <c r="H1562" s="2">
        <v>3344.3</v>
      </c>
      <c r="I1562" s="2">
        <v>135.07</v>
      </c>
      <c r="J1562" s="2">
        <v>1002.4242</v>
      </c>
      <c r="K1562" s="2">
        <v>9803.49</v>
      </c>
      <c r="L1562" s="2">
        <v>16845.77</v>
      </c>
    </row>
    <row r="1563" spans="1:12" x14ac:dyDescent="0.25">
      <c r="A1563" s="2">
        <f t="shared" si="72"/>
        <v>9</v>
      </c>
      <c r="B1563" s="2">
        <f t="shared" si="73"/>
        <v>6</v>
      </c>
      <c r="C1563" s="2">
        <f t="shared" si="74"/>
        <v>2015</v>
      </c>
      <c r="D1563" s="5">
        <v>42164</v>
      </c>
      <c r="E1563" s="34">
        <v>435.96339999999998</v>
      </c>
      <c r="F1563" s="2">
        <v>43.49</v>
      </c>
      <c r="G1563" s="2">
        <v>0.3</v>
      </c>
      <c r="H1563" s="2">
        <v>3158.95</v>
      </c>
      <c r="I1563" s="2">
        <v>182.6</v>
      </c>
      <c r="J1563" s="2">
        <v>1002.4421</v>
      </c>
      <c r="K1563" s="2">
        <v>9803.56</v>
      </c>
      <c r="L1563" s="2">
        <v>16821.38</v>
      </c>
    </row>
    <row r="1564" spans="1:12" x14ac:dyDescent="0.25">
      <c r="A1564" s="2">
        <f t="shared" si="72"/>
        <v>10</v>
      </c>
      <c r="B1564" s="2">
        <f t="shared" si="73"/>
        <v>6</v>
      </c>
      <c r="C1564" s="2">
        <f t="shared" si="74"/>
        <v>2015</v>
      </c>
      <c r="D1564" s="5">
        <v>42165</v>
      </c>
      <c r="E1564" s="34">
        <v>438.9923</v>
      </c>
      <c r="F1564" s="2">
        <v>43.79</v>
      </c>
      <c r="G1564" s="2">
        <v>0.3</v>
      </c>
      <c r="H1564" s="2">
        <v>3129.43</v>
      </c>
      <c r="I1564" s="2">
        <v>84.12</v>
      </c>
      <c r="J1564" s="2">
        <v>1002.4415</v>
      </c>
      <c r="K1564" s="2">
        <v>9715.33</v>
      </c>
      <c r="L1564" s="2">
        <v>16771.509999999998</v>
      </c>
    </row>
    <row r="1565" spans="1:12" x14ac:dyDescent="0.25">
      <c r="A1565" s="2">
        <f t="shared" si="72"/>
        <v>11</v>
      </c>
      <c r="B1565" s="2">
        <f t="shared" si="73"/>
        <v>6</v>
      </c>
      <c r="C1565" s="2">
        <f t="shared" si="74"/>
        <v>2015</v>
      </c>
      <c r="D1565" s="5">
        <v>42166</v>
      </c>
      <c r="E1565" s="34">
        <v>442.17680000000001</v>
      </c>
      <c r="F1565" s="2">
        <v>44.11</v>
      </c>
      <c r="G1565" s="2">
        <v>0.32</v>
      </c>
      <c r="H1565" s="2">
        <v>3258.49</v>
      </c>
      <c r="I1565" s="2">
        <v>40.369999999999997</v>
      </c>
      <c r="J1565" s="2">
        <v>1002.4188</v>
      </c>
      <c r="K1565" s="2">
        <v>9715.11</v>
      </c>
      <c r="L1565" s="2">
        <v>16771.12</v>
      </c>
    </row>
    <row r="1566" spans="1:12" x14ac:dyDescent="0.25">
      <c r="A1566" s="2">
        <f t="shared" si="72"/>
        <v>12</v>
      </c>
      <c r="B1566" s="2">
        <f t="shared" si="73"/>
        <v>6</v>
      </c>
      <c r="C1566" s="2">
        <f t="shared" si="74"/>
        <v>2015</v>
      </c>
      <c r="D1566" s="5">
        <v>42167</v>
      </c>
      <c r="E1566" s="34">
        <v>445.59910000000002</v>
      </c>
      <c r="F1566" s="2">
        <v>44.45</v>
      </c>
      <c r="G1566" s="2">
        <v>0.33</v>
      </c>
      <c r="H1566" s="2">
        <v>3339.04</v>
      </c>
      <c r="I1566" s="2">
        <v>21.33</v>
      </c>
      <c r="J1566" s="2">
        <v>1002.4098</v>
      </c>
      <c r="K1566" s="2">
        <v>9803.11</v>
      </c>
      <c r="L1566" s="2">
        <v>16821.419999999998</v>
      </c>
    </row>
    <row r="1567" spans="1:12" x14ac:dyDescent="0.25">
      <c r="A1567" s="2">
        <f t="shared" si="72"/>
        <v>13</v>
      </c>
      <c r="B1567" s="2">
        <f t="shared" si="73"/>
        <v>6</v>
      </c>
      <c r="C1567" s="2">
        <f t="shared" si="74"/>
        <v>2015</v>
      </c>
      <c r="D1567" s="5">
        <v>42168</v>
      </c>
      <c r="E1567" s="34">
        <v>449.45949999999999</v>
      </c>
      <c r="F1567" s="2">
        <v>44.84</v>
      </c>
      <c r="G1567" s="2">
        <v>0.4</v>
      </c>
      <c r="H1567" s="2">
        <v>4053.08</v>
      </c>
      <c r="I1567" s="2">
        <v>57.47</v>
      </c>
      <c r="J1567" s="2">
        <v>1002.4045</v>
      </c>
      <c r="K1567" s="2">
        <v>9802.89</v>
      </c>
      <c r="L1567" s="2">
        <v>16871.39</v>
      </c>
    </row>
    <row r="1568" spans="1:12" x14ac:dyDescent="0.25">
      <c r="A1568" s="2">
        <f t="shared" si="72"/>
        <v>14</v>
      </c>
      <c r="B1568" s="2">
        <f t="shared" si="73"/>
        <v>6</v>
      </c>
      <c r="C1568" s="2">
        <f t="shared" si="74"/>
        <v>2015</v>
      </c>
      <c r="D1568" s="5">
        <v>42169</v>
      </c>
      <c r="E1568" s="34">
        <v>453.45179999999999</v>
      </c>
      <c r="F1568" s="2">
        <v>45.24</v>
      </c>
      <c r="G1568" s="2">
        <v>0.4</v>
      </c>
      <c r="H1568" s="2">
        <v>4050.06</v>
      </c>
      <c r="I1568" s="2">
        <v>44.4</v>
      </c>
      <c r="J1568" s="2">
        <v>1002.3855</v>
      </c>
      <c r="K1568" s="2">
        <v>9802.48</v>
      </c>
      <c r="L1568" s="2">
        <v>16950.88</v>
      </c>
    </row>
    <row r="1569" spans="1:12" x14ac:dyDescent="0.25">
      <c r="A1569" s="2">
        <f t="shared" si="72"/>
        <v>15</v>
      </c>
      <c r="B1569" s="2">
        <f t="shared" si="73"/>
        <v>6</v>
      </c>
      <c r="C1569" s="2">
        <f t="shared" si="74"/>
        <v>2015</v>
      </c>
      <c r="D1569" s="5">
        <v>42170</v>
      </c>
      <c r="E1569" s="34">
        <v>456.40449999999998</v>
      </c>
      <c r="F1569" s="2">
        <v>45.53</v>
      </c>
      <c r="G1569" s="2">
        <v>0.28999999999999998</v>
      </c>
      <c r="H1569" s="2">
        <v>3035.3</v>
      </c>
      <c r="I1569" s="2">
        <v>107.6</v>
      </c>
      <c r="J1569" s="2">
        <v>1002.4432</v>
      </c>
      <c r="K1569" s="2">
        <v>9802.84</v>
      </c>
      <c r="L1569" s="2">
        <v>16980.34</v>
      </c>
    </row>
    <row r="1570" spans="1:12" x14ac:dyDescent="0.25">
      <c r="A1570" s="2">
        <f t="shared" si="72"/>
        <v>16</v>
      </c>
      <c r="B1570" s="2">
        <f t="shared" si="73"/>
        <v>6</v>
      </c>
      <c r="C1570" s="2">
        <f t="shared" si="74"/>
        <v>2015</v>
      </c>
      <c r="D1570" s="5">
        <v>42171</v>
      </c>
      <c r="E1570" s="34">
        <v>459.10660000000001</v>
      </c>
      <c r="F1570" s="2">
        <v>45.8</v>
      </c>
      <c r="G1570" s="2">
        <v>0.27</v>
      </c>
      <c r="H1570" s="2">
        <v>2809.54</v>
      </c>
      <c r="I1570" s="2">
        <v>97.11</v>
      </c>
      <c r="J1570" s="2">
        <v>1002.4027</v>
      </c>
      <c r="K1570" s="2">
        <v>9802.4</v>
      </c>
      <c r="L1570" s="2">
        <v>16969.740000000002</v>
      </c>
    </row>
    <row r="1571" spans="1:12" x14ac:dyDescent="0.25">
      <c r="A1571" s="2">
        <f t="shared" si="72"/>
        <v>17</v>
      </c>
      <c r="B1571" s="2">
        <f t="shared" si="73"/>
        <v>6</v>
      </c>
      <c r="C1571" s="2">
        <f t="shared" si="74"/>
        <v>2015</v>
      </c>
      <c r="D1571" s="5">
        <v>42172</v>
      </c>
      <c r="E1571" s="34">
        <v>462.01690000000002</v>
      </c>
      <c r="F1571" s="2">
        <v>46.09</v>
      </c>
      <c r="G1571" s="2">
        <v>0.28999999999999998</v>
      </c>
      <c r="H1571" s="2">
        <v>2996.59</v>
      </c>
      <c r="I1571" s="2">
        <v>78.540000000000006</v>
      </c>
      <c r="J1571" s="2">
        <v>1002.4014</v>
      </c>
      <c r="K1571" s="2">
        <v>9802.39</v>
      </c>
      <c r="L1571" s="2">
        <v>16952.37</v>
      </c>
    </row>
    <row r="1572" spans="1:12" x14ac:dyDescent="0.25">
      <c r="A1572" s="2">
        <f t="shared" si="72"/>
        <v>18</v>
      </c>
      <c r="B1572" s="2">
        <f t="shared" si="73"/>
        <v>6</v>
      </c>
      <c r="C1572" s="2">
        <f t="shared" si="74"/>
        <v>2015</v>
      </c>
      <c r="D1572" s="5">
        <v>42173</v>
      </c>
      <c r="E1572" s="34">
        <v>465.23180000000002</v>
      </c>
      <c r="F1572" s="2">
        <v>46.41</v>
      </c>
      <c r="G1572" s="2">
        <v>0.32</v>
      </c>
      <c r="H1572" s="2">
        <v>3312.68</v>
      </c>
      <c r="I1572" s="2">
        <v>95.4</v>
      </c>
      <c r="J1572" s="2">
        <v>1002.4288</v>
      </c>
      <c r="K1572" s="2">
        <v>9802.61</v>
      </c>
      <c r="L1572" s="2">
        <v>16960.689999999999</v>
      </c>
    </row>
    <row r="1573" spans="1:12" x14ac:dyDescent="0.25">
      <c r="A1573" s="2">
        <f t="shared" si="72"/>
        <v>19</v>
      </c>
      <c r="B1573" s="2">
        <f t="shared" si="73"/>
        <v>6</v>
      </c>
      <c r="C1573" s="2">
        <f t="shared" si="74"/>
        <v>2015</v>
      </c>
      <c r="D1573" s="5">
        <v>42174</v>
      </c>
      <c r="E1573" s="34">
        <v>468.27289999999999</v>
      </c>
      <c r="F1573" s="2">
        <v>46.71</v>
      </c>
      <c r="G1573" s="2">
        <v>0.3</v>
      </c>
      <c r="H1573" s="2">
        <v>3269</v>
      </c>
      <c r="I1573" s="2">
        <v>215.18</v>
      </c>
      <c r="J1573" s="2">
        <v>1002.4274</v>
      </c>
      <c r="K1573" s="2">
        <v>9802.49</v>
      </c>
      <c r="L1573" s="2">
        <v>16953.78</v>
      </c>
    </row>
    <row r="1574" spans="1:12" x14ac:dyDescent="0.25">
      <c r="A1574" s="2">
        <f t="shared" si="72"/>
        <v>20</v>
      </c>
      <c r="B1574" s="2">
        <f t="shared" si="73"/>
        <v>6</v>
      </c>
      <c r="C1574" s="2">
        <f t="shared" si="74"/>
        <v>2015</v>
      </c>
      <c r="D1574" s="5">
        <v>42175</v>
      </c>
      <c r="E1574" s="34">
        <v>471.67579999999998</v>
      </c>
      <c r="F1574" s="2">
        <v>47.05</v>
      </c>
      <c r="G1574" s="2">
        <v>0.34</v>
      </c>
      <c r="H1574" s="2">
        <v>3483.85</v>
      </c>
      <c r="I1574" s="2">
        <v>102.39</v>
      </c>
      <c r="J1574" s="2">
        <v>1002.4279</v>
      </c>
      <c r="K1574" s="2">
        <v>9802.41</v>
      </c>
      <c r="L1574" s="2">
        <v>16874.86</v>
      </c>
    </row>
    <row r="1575" spans="1:12" x14ac:dyDescent="0.25">
      <c r="A1575" s="2">
        <f t="shared" si="72"/>
        <v>21</v>
      </c>
      <c r="B1575" s="2">
        <f t="shared" si="73"/>
        <v>6</v>
      </c>
      <c r="C1575" s="2">
        <f t="shared" si="74"/>
        <v>2015</v>
      </c>
      <c r="D1575" s="5">
        <v>42176</v>
      </c>
      <c r="E1575" s="34">
        <v>475.3648</v>
      </c>
      <c r="F1575" s="2">
        <v>47.42</v>
      </c>
      <c r="G1575" s="2">
        <v>0.37</v>
      </c>
      <c r="H1575" s="2">
        <v>3767.43</v>
      </c>
      <c r="I1575" s="2">
        <v>48.72</v>
      </c>
      <c r="J1575" s="2">
        <v>1002.428</v>
      </c>
      <c r="K1575" s="2">
        <v>9802.32</v>
      </c>
      <c r="L1575" s="2">
        <v>16905.03</v>
      </c>
    </row>
    <row r="1576" spans="1:12" x14ac:dyDescent="0.25">
      <c r="A1576" s="2">
        <f t="shared" si="72"/>
        <v>22</v>
      </c>
      <c r="B1576" s="2">
        <f t="shared" si="73"/>
        <v>6</v>
      </c>
      <c r="C1576" s="2">
        <f t="shared" si="74"/>
        <v>2015</v>
      </c>
      <c r="D1576" s="5">
        <v>42177</v>
      </c>
      <c r="E1576" s="34">
        <v>478.1884</v>
      </c>
      <c r="F1576" s="2">
        <v>47.7</v>
      </c>
      <c r="G1576" s="2">
        <v>0.28999999999999998</v>
      </c>
      <c r="H1576" s="2">
        <v>2951.36</v>
      </c>
      <c r="I1576" s="2">
        <v>87.55</v>
      </c>
      <c r="J1576" s="2">
        <v>1002.4278</v>
      </c>
      <c r="K1576" s="2">
        <v>9802.2000000000007</v>
      </c>
      <c r="L1576" s="2">
        <v>16947.16</v>
      </c>
    </row>
    <row r="1577" spans="1:12" x14ac:dyDescent="0.25">
      <c r="A1577" s="2">
        <f t="shared" si="72"/>
        <v>23</v>
      </c>
      <c r="B1577" s="2">
        <f t="shared" si="73"/>
        <v>6</v>
      </c>
      <c r="C1577" s="2">
        <f t="shared" si="74"/>
        <v>2015</v>
      </c>
      <c r="D1577" s="5">
        <v>42178</v>
      </c>
      <c r="E1577" s="34">
        <v>480.94920000000002</v>
      </c>
      <c r="F1577" s="2">
        <v>47.98</v>
      </c>
      <c r="G1577" s="2">
        <v>0.27</v>
      </c>
      <c r="H1577" s="2">
        <v>2963.49</v>
      </c>
      <c r="I1577" s="2">
        <v>240.42</v>
      </c>
      <c r="J1577" s="2">
        <v>1002.4384</v>
      </c>
      <c r="K1577" s="2">
        <v>9802.2000000000007</v>
      </c>
      <c r="L1577" s="2">
        <v>16955.439999999999</v>
      </c>
    </row>
    <row r="1578" spans="1:12" x14ac:dyDescent="0.25">
      <c r="A1578" s="2">
        <f t="shared" si="72"/>
        <v>24</v>
      </c>
      <c r="B1578" s="2">
        <f t="shared" si="73"/>
        <v>6</v>
      </c>
      <c r="C1578" s="2">
        <f t="shared" si="74"/>
        <v>2015</v>
      </c>
      <c r="D1578" s="5">
        <v>42179</v>
      </c>
      <c r="E1578" s="34">
        <v>483.57069999999999</v>
      </c>
      <c r="F1578" s="2">
        <v>48.24</v>
      </c>
      <c r="G1578" s="2">
        <v>0.26</v>
      </c>
      <c r="H1578" s="2">
        <v>2845.45</v>
      </c>
      <c r="I1578" s="2">
        <v>223.96</v>
      </c>
      <c r="J1578" s="2">
        <v>1002.4414</v>
      </c>
      <c r="K1578" s="2">
        <v>9802.08</v>
      </c>
      <c r="L1578" s="2">
        <v>16955.96</v>
      </c>
    </row>
    <row r="1579" spans="1:12" x14ac:dyDescent="0.25">
      <c r="A1579" s="2">
        <f t="shared" si="72"/>
        <v>25</v>
      </c>
      <c r="B1579" s="2">
        <f t="shared" si="73"/>
        <v>6</v>
      </c>
      <c r="C1579" s="2">
        <f t="shared" si="74"/>
        <v>2015</v>
      </c>
      <c r="D1579" s="5">
        <v>42180</v>
      </c>
      <c r="E1579" s="34">
        <v>486.74860000000001</v>
      </c>
      <c r="F1579" s="2">
        <v>48.56</v>
      </c>
      <c r="G1579" s="2">
        <v>0.32</v>
      </c>
      <c r="H1579" s="2">
        <v>3275.3</v>
      </c>
      <c r="I1579" s="2">
        <v>75.08</v>
      </c>
      <c r="J1579" s="2">
        <v>1002.4431</v>
      </c>
      <c r="K1579" s="2">
        <v>9801.99</v>
      </c>
      <c r="L1579" s="2">
        <v>16956.38</v>
      </c>
    </row>
    <row r="1580" spans="1:12" x14ac:dyDescent="0.25">
      <c r="A1580" s="2">
        <f t="shared" si="72"/>
        <v>26</v>
      </c>
      <c r="B1580" s="2">
        <f t="shared" si="73"/>
        <v>6</v>
      </c>
      <c r="C1580" s="2">
        <f t="shared" si="74"/>
        <v>2015</v>
      </c>
      <c r="D1580" s="5">
        <v>42181</v>
      </c>
      <c r="E1580" s="34">
        <v>490.43990000000002</v>
      </c>
      <c r="F1580" s="2">
        <v>48.92</v>
      </c>
      <c r="G1580" s="2">
        <v>0.37</v>
      </c>
      <c r="H1580" s="2">
        <v>3762.79</v>
      </c>
      <c r="I1580" s="2">
        <v>55.71</v>
      </c>
      <c r="J1580" s="2">
        <v>1002.443</v>
      </c>
      <c r="K1580" s="2">
        <v>9801.74</v>
      </c>
      <c r="L1580" s="2">
        <v>16957.18</v>
      </c>
    </row>
    <row r="1581" spans="1:12" x14ac:dyDescent="0.25">
      <c r="A1581" s="2">
        <f t="shared" si="72"/>
        <v>27</v>
      </c>
      <c r="B1581" s="2">
        <f t="shared" si="73"/>
        <v>6</v>
      </c>
      <c r="C1581" s="2">
        <f t="shared" si="74"/>
        <v>2015</v>
      </c>
      <c r="D1581" s="5">
        <v>42182</v>
      </c>
      <c r="E1581" s="34">
        <v>494.55130000000003</v>
      </c>
      <c r="F1581" s="2">
        <v>49.33</v>
      </c>
      <c r="G1581" s="2">
        <v>0.41</v>
      </c>
      <c r="H1581" s="2">
        <v>4154.96</v>
      </c>
      <c r="I1581" s="2">
        <v>48.65</v>
      </c>
      <c r="J1581" s="2">
        <v>1002.4432</v>
      </c>
      <c r="K1581" s="2">
        <v>9801.5</v>
      </c>
      <c r="L1581" s="2">
        <v>16965.439999999999</v>
      </c>
    </row>
    <row r="1582" spans="1:12" x14ac:dyDescent="0.25">
      <c r="A1582" s="2">
        <f t="shared" si="72"/>
        <v>28</v>
      </c>
      <c r="B1582" s="2">
        <f t="shared" si="73"/>
        <v>6</v>
      </c>
      <c r="C1582" s="2">
        <f t="shared" si="74"/>
        <v>2015</v>
      </c>
      <c r="D1582" s="5">
        <v>42183</v>
      </c>
      <c r="E1582" s="34">
        <v>498.89760000000001</v>
      </c>
      <c r="F1582" s="2">
        <v>49.77</v>
      </c>
      <c r="G1582" s="2">
        <v>0.44</v>
      </c>
      <c r="H1582" s="2">
        <v>4397.3999999999996</v>
      </c>
      <c r="I1582" s="2">
        <v>35.6</v>
      </c>
      <c r="J1582" s="2">
        <v>1002.443</v>
      </c>
      <c r="K1582" s="2">
        <v>9801.32</v>
      </c>
      <c r="L1582" s="2">
        <v>16966.13</v>
      </c>
    </row>
    <row r="1583" spans="1:12" x14ac:dyDescent="0.25">
      <c r="A1583" s="2">
        <f t="shared" si="72"/>
        <v>29</v>
      </c>
      <c r="B1583" s="2">
        <f t="shared" si="73"/>
        <v>6</v>
      </c>
      <c r="C1583" s="2">
        <f t="shared" si="74"/>
        <v>2015</v>
      </c>
      <c r="D1583" s="5">
        <v>42184</v>
      </c>
      <c r="E1583" s="34">
        <v>502.89460000000003</v>
      </c>
      <c r="F1583" s="2">
        <v>50.17</v>
      </c>
      <c r="G1583" s="2">
        <v>0.4</v>
      </c>
      <c r="H1583" s="2">
        <v>4082.62</v>
      </c>
      <c r="I1583" s="2">
        <v>76.790000000000006</v>
      </c>
      <c r="J1583" s="2">
        <v>1002.4429</v>
      </c>
      <c r="K1583" s="2">
        <v>9722.14</v>
      </c>
      <c r="L1583" s="2">
        <v>16975.32</v>
      </c>
    </row>
    <row r="1584" spans="1:12" x14ac:dyDescent="0.25">
      <c r="A1584" s="2">
        <f t="shared" si="72"/>
        <v>30</v>
      </c>
      <c r="B1584" s="2">
        <f t="shared" si="73"/>
        <v>6</v>
      </c>
      <c r="C1584" s="2">
        <f t="shared" si="74"/>
        <v>2015</v>
      </c>
      <c r="D1584" s="5">
        <v>42185</v>
      </c>
      <c r="E1584" s="34">
        <v>506.77190000000002</v>
      </c>
      <c r="F1584" s="2">
        <v>50.55</v>
      </c>
      <c r="G1584" s="2">
        <v>0.39</v>
      </c>
      <c r="H1584" s="2">
        <v>4009.54</v>
      </c>
      <c r="I1584" s="2">
        <v>105.55</v>
      </c>
      <c r="J1584" s="2">
        <v>1002.4423</v>
      </c>
      <c r="K1584" s="2">
        <v>9753.66</v>
      </c>
      <c r="L1584" s="2">
        <v>17015.349999999999</v>
      </c>
    </row>
    <row r="1585" spans="1:12" x14ac:dyDescent="0.25">
      <c r="A1585" s="2">
        <f t="shared" si="72"/>
        <v>1</v>
      </c>
      <c r="B1585" s="2">
        <f t="shared" si="73"/>
        <v>7</v>
      </c>
      <c r="C1585" s="2">
        <f t="shared" si="74"/>
        <v>2015</v>
      </c>
      <c r="D1585" s="5">
        <v>42186</v>
      </c>
      <c r="E1585" s="34">
        <v>510.98099999999999</v>
      </c>
      <c r="F1585" s="2">
        <v>50.86</v>
      </c>
      <c r="G1585" s="2">
        <v>0.43</v>
      </c>
      <c r="H1585" s="2">
        <v>4485.41</v>
      </c>
      <c r="I1585" s="2">
        <v>180.58</v>
      </c>
      <c r="J1585" s="2">
        <v>1004.6457</v>
      </c>
      <c r="K1585" s="2">
        <v>9768.92</v>
      </c>
      <c r="L1585" s="2">
        <v>17084.93</v>
      </c>
    </row>
    <row r="1586" spans="1:12" x14ac:dyDescent="0.25">
      <c r="A1586" s="2">
        <f t="shared" si="72"/>
        <v>2</v>
      </c>
      <c r="B1586" s="2">
        <f t="shared" si="73"/>
        <v>7</v>
      </c>
      <c r="C1586" s="2">
        <f t="shared" si="74"/>
        <v>2015</v>
      </c>
      <c r="D1586" s="5">
        <v>42187</v>
      </c>
      <c r="E1586" s="34">
        <v>514.78009999999995</v>
      </c>
      <c r="F1586" s="2">
        <v>51.24</v>
      </c>
      <c r="G1586" s="2">
        <v>0.37</v>
      </c>
      <c r="H1586" s="2">
        <v>3808.32</v>
      </c>
      <c r="I1586" s="2">
        <v>57.99</v>
      </c>
      <c r="J1586" s="2">
        <v>1004.6656</v>
      </c>
      <c r="K1586" s="2">
        <v>9792.19</v>
      </c>
      <c r="L1586" s="2">
        <v>17086.8</v>
      </c>
    </row>
    <row r="1587" spans="1:12" x14ac:dyDescent="0.25">
      <c r="A1587" s="2">
        <f t="shared" si="72"/>
        <v>3</v>
      </c>
      <c r="B1587" s="2">
        <f t="shared" si="73"/>
        <v>7</v>
      </c>
      <c r="C1587" s="2">
        <f t="shared" si="74"/>
        <v>2015</v>
      </c>
      <c r="D1587" s="5">
        <v>42188</v>
      </c>
      <c r="E1587" s="34">
        <v>518.91539999999998</v>
      </c>
      <c r="F1587" s="2">
        <v>51.65</v>
      </c>
      <c r="G1587" s="2">
        <v>0.41</v>
      </c>
      <c r="H1587" s="2">
        <v>4188.93</v>
      </c>
      <c r="I1587" s="2">
        <v>59.18</v>
      </c>
      <c r="J1587" s="2">
        <v>1004.662</v>
      </c>
      <c r="K1587" s="2">
        <v>9815.25</v>
      </c>
      <c r="L1587" s="2">
        <v>17088.09</v>
      </c>
    </row>
    <row r="1588" spans="1:12" x14ac:dyDescent="0.25">
      <c r="A1588" s="2">
        <f t="shared" si="72"/>
        <v>4</v>
      </c>
      <c r="B1588" s="2">
        <f t="shared" si="73"/>
        <v>7</v>
      </c>
      <c r="C1588" s="2">
        <f t="shared" si="74"/>
        <v>2015</v>
      </c>
      <c r="D1588" s="5">
        <v>42189</v>
      </c>
      <c r="E1588" s="34">
        <v>523.47799999999995</v>
      </c>
      <c r="F1588" s="2">
        <v>52.11</v>
      </c>
      <c r="G1588" s="2">
        <v>0.45</v>
      </c>
      <c r="H1588" s="2">
        <v>4585.6400000000003</v>
      </c>
      <c r="I1588" s="2">
        <v>27.04</v>
      </c>
      <c r="J1588" s="2">
        <v>1004.6445</v>
      </c>
      <c r="K1588" s="2">
        <v>9814.66</v>
      </c>
      <c r="L1588" s="2">
        <v>17089.13</v>
      </c>
    </row>
    <row r="1589" spans="1:12" x14ac:dyDescent="0.25">
      <c r="A1589" s="2">
        <f t="shared" si="72"/>
        <v>5</v>
      </c>
      <c r="B1589" s="2">
        <f t="shared" si="73"/>
        <v>7</v>
      </c>
      <c r="C1589" s="2">
        <f t="shared" si="74"/>
        <v>2015</v>
      </c>
      <c r="D1589" s="5">
        <v>42190</v>
      </c>
      <c r="E1589" s="34">
        <v>528.23239999999998</v>
      </c>
      <c r="F1589" s="2">
        <v>52.58</v>
      </c>
      <c r="G1589" s="2">
        <v>0.47</v>
      </c>
      <c r="H1589" s="2">
        <v>4767.47</v>
      </c>
      <c r="I1589" s="2">
        <v>53.65</v>
      </c>
      <c r="J1589" s="2">
        <v>1004.651</v>
      </c>
      <c r="K1589" s="2">
        <v>9814.5499999999993</v>
      </c>
      <c r="L1589" s="2">
        <v>17090.07</v>
      </c>
    </row>
    <row r="1590" spans="1:12" x14ac:dyDescent="0.25">
      <c r="A1590" s="2">
        <f t="shared" si="72"/>
        <v>6</v>
      </c>
      <c r="B1590" s="2">
        <f t="shared" si="73"/>
        <v>7</v>
      </c>
      <c r="C1590" s="2">
        <f t="shared" si="74"/>
        <v>2015</v>
      </c>
      <c r="D1590" s="5">
        <v>42191</v>
      </c>
      <c r="E1590" s="34">
        <v>531.95039999999995</v>
      </c>
      <c r="F1590" s="2">
        <v>52.95</v>
      </c>
      <c r="G1590" s="2">
        <v>0.37</v>
      </c>
      <c r="H1590" s="2">
        <v>3871.86</v>
      </c>
      <c r="I1590" s="2">
        <v>172.15</v>
      </c>
      <c r="J1590" s="2">
        <v>1004.6341</v>
      </c>
      <c r="K1590" s="2">
        <v>9813.99</v>
      </c>
      <c r="L1590" s="2">
        <v>17081.14</v>
      </c>
    </row>
    <row r="1591" spans="1:12" x14ac:dyDescent="0.25">
      <c r="A1591" s="2">
        <f t="shared" si="72"/>
        <v>7</v>
      </c>
      <c r="B1591" s="2">
        <f t="shared" si="73"/>
        <v>7</v>
      </c>
      <c r="C1591" s="2">
        <f t="shared" si="74"/>
        <v>2015</v>
      </c>
      <c r="D1591" s="5">
        <v>42192</v>
      </c>
      <c r="E1591" s="34">
        <v>535.18690000000004</v>
      </c>
      <c r="F1591" s="2">
        <v>53.27</v>
      </c>
      <c r="G1591" s="2">
        <v>0.32</v>
      </c>
      <c r="H1591" s="2">
        <v>3464.9</v>
      </c>
      <c r="I1591" s="2">
        <v>213.35</v>
      </c>
      <c r="J1591" s="2">
        <v>1004.6661</v>
      </c>
      <c r="K1591" s="2">
        <v>9814.19</v>
      </c>
      <c r="L1591" s="2">
        <v>17072.509999999998</v>
      </c>
    </row>
    <row r="1592" spans="1:12" x14ac:dyDescent="0.25">
      <c r="A1592" s="2">
        <f t="shared" si="72"/>
        <v>8</v>
      </c>
      <c r="B1592" s="2">
        <f t="shared" si="73"/>
        <v>7</v>
      </c>
      <c r="C1592" s="2">
        <f t="shared" si="74"/>
        <v>2015</v>
      </c>
      <c r="D1592" s="5">
        <v>42193</v>
      </c>
      <c r="E1592" s="34">
        <v>538.78510000000006</v>
      </c>
      <c r="F1592" s="2">
        <v>53.62</v>
      </c>
      <c r="G1592" s="2">
        <v>0.36</v>
      </c>
      <c r="H1592" s="2">
        <v>3756.95</v>
      </c>
      <c r="I1592" s="2">
        <v>170.9</v>
      </c>
      <c r="J1592" s="2">
        <v>1004.8823</v>
      </c>
      <c r="K1592" s="2">
        <v>9814</v>
      </c>
      <c r="L1592" s="2">
        <v>17055.259999999998</v>
      </c>
    </row>
    <row r="1593" spans="1:12" x14ac:dyDescent="0.25">
      <c r="A1593" s="2">
        <f t="shared" si="72"/>
        <v>9</v>
      </c>
      <c r="B1593" s="2">
        <f t="shared" si="73"/>
        <v>7</v>
      </c>
      <c r="C1593" s="2">
        <f t="shared" si="74"/>
        <v>2015</v>
      </c>
      <c r="D1593" s="5">
        <v>42194</v>
      </c>
      <c r="E1593" s="34">
        <v>542.47919999999999</v>
      </c>
      <c r="F1593" s="2">
        <v>53.92</v>
      </c>
      <c r="G1593" s="2">
        <v>0.37</v>
      </c>
      <c r="H1593" s="2">
        <v>3860.52</v>
      </c>
      <c r="I1593" s="2">
        <v>175.56</v>
      </c>
      <c r="J1593" s="2">
        <v>1006.0170000000001</v>
      </c>
      <c r="K1593" s="2">
        <v>9813.18</v>
      </c>
      <c r="L1593" s="2">
        <v>17047.96</v>
      </c>
    </row>
    <row r="1594" spans="1:12" x14ac:dyDescent="0.25">
      <c r="A1594" s="2">
        <f t="shared" si="72"/>
        <v>10</v>
      </c>
      <c r="B1594" s="2">
        <f t="shared" si="73"/>
        <v>7</v>
      </c>
      <c r="C1594" s="2">
        <f t="shared" si="74"/>
        <v>2015</v>
      </c>
      <c r="D1594" s="5">
        <v>42195</v>
      </c>
      <c r="E1594" s="34">
        <v>546.58500000000004</v>
      </c>
      <c r="F1594" s="2">
        <v>54.33</v>
      </c>
      <c r="G1594" s="2">
        <v>0.4</v>
      </c>
      <c r="H1594" s="2">
        <v>4149.1499999999996</v>
      </c>
      <c r="I1594" s="2">
        <v>82.52</v>
      </c>
      <c r="J1594" s="2">
        <v>1006.0423</v>
      </c>
      <c r="K1594" s="2">
        <v>9813.11</v>
      </c>
      <c r="L1594" s="2">
        <v>17034.689999999999</v>
      </c>
    </row>
    <row r="1595" spans="1:12" x14ac:dyDescent="0.25">
      <c r="A1595" s="2">
        <f t="shared" si="72"/>
        <v>11</v>
      </c>
      <c r="B1595" s="2">
        <f t="shared" si="73"/>
        <v>7</v>
      </c>
      <c r="C1595" s="2">
        <f t="shared" si="74"/>
        <v>2015</v>
      </c>
      <c r="D1595" s="5">
        <v>42196</v>
      </c>
      <c r="E1595" s="34">
        <v>551.20159999999998</v>
      </c>
      <c r="F1595" s="2">
        <v>54.79</v>
      </c>
      <c r="G1595" s="2">
        <v>0.46</v>
      </c>
      <c r="H1595" s="2">
        <v>4630.37</v>
      </c>
      <c r="I1595" s="2">
        <v>38.83</v>
      </c>
      <c r="J1595" s="2">
        <v>1006.0649</v>
      </c>
      <c r="K1595" s="2">
        <v>9812.98</v>
      </c>
      <c r="L1595" s="2">
        <v>17036.38</v>
      </c>
    </row>
    <row r="1596" spans="1:12" x14ac:dyDescent="0.25">
      <c r="A1596" s="2">
        <f t="shared" si="72"/>
        <v>12</v>
      </c>
      <c r="B1596" s="2">
        <f t="shared" si="73"/>
        <v>7</v>
      </c>
      <c r="C1596" s="2">
        <f t="shared" si="74"/>
        <v>2015</v>
      </c>
      <c r="D1596" s="5">
        <v>42197</v>
      </c>
      <c r="E1596" s="34">
        <v>555.82539999999995</v>
      </c>
      <c r="F1596" s="2">
        <v>55.25</v>
      </c>
      <c r="G1596" s="2">
        <v>0.46</v>
      </c>
      <c r="H1596" s="2">
        <v>4669.87</v>
      </c>
      <c r="I1596" s="2">
        <v>76.16</v>
      </c>
      <c r="J1596" s="2">
        <v>1006.1077</v>
      </c>
      <c r="K1596" s="2">
        <v>9813.0300000000007</v>
      </c>
      <c r="L1596" s="2">
        <v>17038.34</v>
      </c>
    </row>
    <row r="1597" spans="1:12" x14ac:dyDescent="0.25">
      <c r="A1597" s="2">
        <f t="shared" si="72"/>
        <v>13</v>
      </c>
      <c r="B1597" s="2">
        <f t="shared" si="73"/>
        <v>7</v>
      </c>
      <c r="C1597" s="2">
        <f t="shared" si="74"/>
        <v>2015</v>
      </c>
      <c r="D1597" s="5">
        <v>42198</v>
      </c>
      <c r="E1597" s="34">
        <v>559.90740000000005</v>
      </c>
      <c r="F1597" s="2">
        <v>55.65</v>
      </c>
      <c r="G1597" s="2">
        <v>0.4</v>
      </c>
      <c r="H1597" s="2">
        <v>4167.79</v>
      </c>
      <c r="I1597" s="2">
        <v>114.11</v>
      </c>
      <c r="J1597" s="2">
        <v>1006.1108</v>
      </c>
      <c r="K1597" s="2">
        <v>9812.67</v>
      </c>
      <c r="L1597" s="2">
        <v>17039.7</v>
      </c>
    </row>
    <row r="1598" spans="1:12" x14ac:dyDescent="0.25">
      <c r="A1598" s="2">
        <f t="shared" si="72"/>
        <v>14</v>
      </c>
      <c r="B1598" s="2">
        <f t="shared" si="73"/>
        <v>7</v>
      </c>
      <c r="C1598" s="2">
        <f t="shared" si="74"/>
        <v>2015</v>
      </c>
      <c r="D1598" s="5">
        <v>42199</v>
      </c>
      <c r="E1598" s="34">
        <v>563.89970000000005</v>
      </c>
      <c r="F1598" s="2">
        <v>56.05</v>
      </c>
      <c r="G1598" s="2">
        <v>0.4</v>
      </c>
      <c r="H1598" s="2">
        <v>4123.54</v>
      </c>
      <c r="I1598" s="2">
        <v>135.6</v>
      </c>
      <c r="J1598" s="2">
        <v>1006.1009</v>
      </c>
      <c r="K1598" s="2">
        <v>9812.18</v>
      </c>
      <c r="L1598" s="2">
        <v>17007.560000000001</v>
      </c>
    </row>
    <row r="1599" spans="1:12" x14ac:dyDescent="0.25">
      <c r="A1599" s="2">
        <f t="shared" si="72"/>
        <v>15</v>
      </c>
      <c r="B1599" s="2">
        <f t="shared" si="73"/>
        <v>7</v>
      </c>
      <c r="C1599" s="2">
        <f t="shared" si="74"/>
        <v>2015</v>
      </c>
      <c r="D1599" s="5">
        <v>42200</v>
      </c>
      <c r="E1599" s="34">
        <v>567.52440000000001</v>
      </c>
      <c r="F1599" s="2">
        <v>56.41</v>
      </c>
      <c r="G1599" s="2">
        <v>0.36</v>
      </c>
      <c r="H1599" s="2">
        <v>3762.42</v>
      </c>
      <c r="I1599" s="2">
        <v>128.22</v>
      </c>
      <c r="J1599" s="2">
        <v>1006.083</v>
      </c>
      <c r="K1599" s="2">
        <v>9811.75</v>
      </c>
      <c r="L1599" s="2">
        <v>16962.419999999998</v>
      </c>
    </row>
    <row r="1600" spans="1:12" x14ac:dyDescent="0.25">
      <c r="A1600" s="2">
        <f t="shared" si="72"/>
        <v>16</v>
      </c>
      <c r="B1600" s="2">
        <f t="shared" si="73"/>
        <v>7</v>
      </c>
      <c r="C1600" s="2">
        <f t="shared" si="74"/>
        <v>2015</v>
      </c>
      <c r="D1600" s="5">
        <v>42201</v>
      </c>
      <c r="E1600" s="34">
        <v>571.26220000000001</v>
      </c>
      <c r="F1600" s="2">
        <v>56.78</v>
      </c>
      <c r="G1600" s="2">
        <v>0.37</v>
      </c>
      <c r="H1600" s="2">
        <v>3812.5</v>
      </c>
      <c r="I1600" s="2">
        <v>86.32</v>
      </c>
      <c r="J1600" s="2">
        <v>1006.1154</v>
      </c>
      <c r="K1600" s="2">
        <v>9811.93</v>
      </c>
      <c r="L1600" s="2">
        <v>16963.71</v>
      </c>
    </row>
    <row r="1601" spans="1:12" x14ac:dyDescent="0.25">
      <c r="A1601" s="2">
        <f t="shared" si="72"/>
        <v>17</v>
      </c>
      <c r="B1601" s="2">
        <f t="shared" si="73"/>
        <v>7</v>
      </c>
      <c r="C1601" s="2">
        <f t="shared" si="74"/>
        <v>2015</v>
      </c>
      <c r="D1601" s="5">
        <v>42202</v>
      </c>
      <c r="E1601" s="34">
        <v>575.43690000000004</v>
      </c>
      <c r="F1601" s="2">
        <v>57.19</v>
      </c>
      <c r="G1601" s="2">
        <v>0.41</v>
      </c>
      <c r="H1601" s="2">
        <v>4224.3900000000003</v>
      </c>
      <c r="I1601" s="2">
        <v>76.260000000000005</v>
      </c>
      <c r="J1601" s="2">
        <v>1006.12</v>
      </c>
      <c r="K1601" s="2">
        <v>9811.83</v>
      </c>
      <c r="L1601" s="2">
        <v>16990.580000000002</v>
      </c>
    </row>
    <row r="1602" spans="1:12" x14ac:dyDescent="0.25">
      <c r="A1602" s="2">
        <f t="shared" ref="A1602:A1665" si="75">+DAY(D1602)</f>
        <v>18</v>
      </c>
      <c r="B1602" s="2">
        <f t="shared" ref="B1602:B1665" si="76">+MONTH(D1602)</f>
        <v>7</v>
      </c>
      <c r="C1602" s="2">
        <f t="shared" ref="C1602:C1665" si="77">+YEAR(D1602)</f>
        <v>2015</v>
      </c>
      <c r="D1602" s="5">
        <v>42203</v>
      </c>
      <c r="E1602" s="34">
        <v>580.24210000000005</v>
      </c>
      <c r="F1602" s="2">
        <v>57.67</v>
      </c>
      <c r="G1602" s="2">
        <v>0.48</v>
      </c>
      <c r="H1602" s="2">
        <v>4848.74</v>
      </c>
      <c r="I1602" s="2">
        <v>32.1</v>
      </c>
      <c r="J1602" s="2">
        <v>1006.1077</v>
      </c>
      <c r="K1602" s="2">
        <v>9811.31</v>
      </c>
      <c r="L1602" s="2">
        <v>17031.7</v>
      </c>
    </row>
    <row r="1603" spans="1:12" x14ac:dyDescent="0.25">
      <c r="A1603" s="2">
        <f t="shared" si="75"/>
        <v>19</v>
      </c>
      <c r="B1603" s="2">
        <f t="shared" si="76"/>
        <v>7</v>
      </c>
      <c r="C1603" s="2">
        <f t="shared" si="77"/>
        <v>2015</v>
      </c>
      <c r="D1603" s="5">
        <v>42204</v>
      </c>
      <c r="E1603" s="34">
        <v>585.06240000000003</v>
      </c>
      <c r="F1603" s="2">
        <v>58.15</v>
      </c>
      <c r="G1603" s="2">
        <v>0.48</v>
      </c>
      <c r="H1603" s="2">
        <v>4856.83</v>
      </c>
      <c r="I1603" s="2">
        <v>33.909999999999997</v>
      </c>
      <c r="J1603" s="2">
        <v>1006.0979</v>
      </c>
      <c r="K1603" s="2">
        <v>9810.75</v>
      </c>
      <c r="L1603" s="2">
        <v>17046.04</v>
      </c>
    </row>
    <row r="1604" spans="1:12" x14ac:dyDescent="0.25">
      <c r="A1604" s="2">
        <f t="shared" si="75"/>
        <v>20</v>
      </c>
      <c r="B1604" s="2">
        <f t="shared" si="76"/>
        <v>7</v>
      </c>
      <c r="C1604" s="2">
        <f t="shared" si="77"/>
        <v>2015</v>
      </c>
      <c r="D1604" s="5">
        <v>42205</v>
      </c>
      <c r="E1604" s="34">
        <v>589.17349999999999</v>
      </c>
      <c r="F1604" s="2">
        <v>58.56</v>
      </c>
      <c r="G1604" s="2">
        <v>0.41</v>
      </c>
      <c r="H1604" s="2">
        <v>4152.8500000000004</v>
      </c>
      <c r="I1604" s="2">
        <v>69.319999999999993</v>
      </c>
      <c r="J1604" s="2">
        <v>1006.1074</v>
      </c>
      <c r="K1604" s="2">
        <v>9810.36</v>
      </c>
      <c r="L1604" s="2">
        <v>17032.25</v>
      </c>
    </row>
    <row r="1605" spans="1:12" x14ac:dyDescent="0.25">
      <c r="A1605" s="2">
        <f t="shared" si="75"/>
        <v>21</v>
      </c>
      <c r="B1605" s="2">
        <f t="shared" si="76"/>
        <v>7</v>
      </c>
      <c r="C1605" s="2">
        <f t="shared" si="77"/>
        <v>2015</v>
      </c>
      <c r="D1605" s="5">
        <v>42206</v>
      </c>
      <c r="E1605" s="34">
        <v>592.92470000000003</v>
      </c>
      <c r="F1605" s="2">
        <v>58.94</v>
      </c>
      <c r="G1605" s="2">
        <v>0.37</v>
      </c>
      <c r="H1605" s="2">
        <v>3886.52</v>
      </c>
      <c r="I1605" s="2">
        <v>120.59</v>
      </c>
      <c r="J1605" s="2">
        <v>1006.0638</v>
      </c>
      <c r="K1605" s="2">
        <v>9809.6299999999992</v>
      </c>
      <c r="L1605" s="2">
        <v>17032.36</v>
      </c>
    </row>
    <row r="1606" spans="1:12" x14ac:dyDescent="0.25">
      <c r="A1606" s="2">
        <f t="shared" si="75"/>
        <v>22</v>
      </c>
      <c r="B1606" s="2">
        <f t="shared" si="76"/>
        <v>7</v>
      </c>
      <c r="C1606" s="2">
        <f t="shared" si="77"/>
        <v>2015</v>
      </c>
      <c r="D1606" s="5">
        <v>42207</v>
      </c>
      <c r="E1606" s="34">
        <v>596.35050000000001</v>
      </c>
      <c r="F1606" s="2">
        <v>59.28</v>
      </c>
      <c r="G1606" s="2">
        <v>0.34</v>
      </c>
      <c r="H1606" s="2">
        <v>3490.66</v>
      </c>
      <c r="I1606" s="2">
        <v>99.85</v>
      </c>
      <c r="J1606" s="2">
        <v>1006.0715</v>
      </c>
      <c r="K1606" s="2">
        <v>9809.35</v>
      </c>
      <c r="L1606" s="2">
        <v>17026.310000000001</v>
      </c>
    </row>
    <row r="1607" spans="1:12" x14ac:dyDescent="0.25">
      <c r="A1607" s="2">
        <f t="shared" si="75"/>
        <v>23</v>
      </c>
      <c r="B1607" s="2">
        <f t="shared" si="76"/>
        <v>7</v>
      </c>
      <c r="C1607" s="2">
        <f t="shared" si="77"/>
        <v>2015</v>
      </c>
      <c r="D1607" s="5">
        <v>42208</v>
      </c>
      <c r="E1607" s="34">
        <v>599.97209999999995</v>
      </c>
      <c r="F1607" s="2">
        <v>59.63</v>
      </c>
      <c r="G1607" s="2">
        <v>0.36</v>
      </c>
      <c r="H1607" s="2">
        <v>3683.52</v>
      </c>
      <c r="I1607" s="2">
        <v>77.44</v>
      </c>
      <c r="J1607" s="2">
        <v>1006.0756</v>
      </c>
      <c r="K1607" s="2">
        <v>9809.17</v>
      </c>
      <c r="L1607" s="2">
        <v>17014.28</v>
      </c>
    </row>
    <row r="1608" spans="1:12" x14ac:dyDescent="0.25">
      <c r="A1608" s="2">
        <f t="shared" si="75"/>
        <v>24</v>
      </c>
      <c r="B1608" s="2">
        <f t="shared" si="76"/>
        <v>7</v>
      </c>
      <c r="C1608" s="2">
        <f t="shared" si="77"/>
        <v>2015</v>
      </c>
      <c r="D1608" s="5">
        <v>42209</v>
      </c>
      <c r="E1608" s="34">
        <v>604.00940000000003</v>
      </c>
      <c r="F1608" s="2">
        <v>60.03</v>
      </c>
      <c r="G1608" s="2">
        <v>0.4</v>
      </c>
      <c r="H1608" s="2">
        <v>4103.5200000000004</v>
      </c>
      <c r="I1608" s="2">
        <v>75.62</v>
      </c>
      <c r="J1608" s="2">
        <v>1006.1043</v>
      </c>
      <c r="K1608" s="2">
        <v>9809.08</v>
      </c>
      <c r="L1608" s="2">
        <v>17016.240000000002</v>
      </c>
    </row>
    <row r="1609" spans="1:12" x14ac:dyDescent="0.25">
      <c r="A1609" s="2">
        <f t="shared" si="75"/>
        <v>25</v>
      </c>
      <c r="B1609" s="2">
        <f t="shared" si="76"/>
        <v>7</v>
      </c>
      <c r="C1609" s="2">
        <f t="shared" si="77"/>
        <v>2015</v>
      </c>
      <c r="D1609" s="5">
        <v>42210</v>
      </c>
      <c r="E1609" s="34">
        <v>608.73260000000005</v>
      </c>
      <c r="F1609" s="2">
        <v>60.5</v>
      </c>
      <c r="G1609" s="2">
        <v>0.47</v>
      </c>
      <c r="H1609" s="2">
        <v>4747.6899999999996</v>
      </c>
      <c r="I1609" s="2">
        <v>25.02</v>
      </c>
      <c r="J1609" s="2">
        <v>1006.1318</v>
      </c>
      <c r="K1609" s="2">
        <v>9808.91</v>
      </c>
      <c r="L1609" s="2">
        <v>17018.349999999999</v>
      </c>
    </row>
    <row r="1610" spans="1:12" x14ac:dyDescent="0.25">
      <c r="A1610" s="2">
        <f t="shared" si="75"/>
        <v>26</v>
      </c>
      <c r="B1610" s="2">
        <f t="shared" si="76"/>
        <v>7</v>
      </c>
      <c r="C1610" s="2">
        <f t="shared" si="77"/>
        <v>2015</v>
      </c>
      <c r="D1610" s="5">
        <v>42211</v>
      </c>
      <c r="E1610" s="34">
        <v>613.45079999999996</v>
      </c>
      <c r="F1610" s="2">
        <v>60.97</v>
      </c>
      <c r="G1610" s="2">
        <v>0.47</v>
      </c>
      <c r="H1610" s="2">
        <v>4735.55</v>
      </c>
      <c r="I1610" s="2">
        <v>24.24</v>
      </c>
      <c r="J1610" s="2">
        <v>1006.1236</v>
      </c>
      <c r="K1610" s="2">
        <v>9808.35</v>
      </c>
      <c r="L1610" s="2">
        <v>17019.68</v>
      </c>
    </row>
    <row r="1611" spans="1:12" x14ac:dyDescent="0.25">
      <c r="A1611" s="2">
        <f t="shared" si="75"/>
        <v>27</v>
      </c>
      <c r="B1611" s="2">
        <f t="shared" si="76"/>
        <v>7</v>
      </c>
      <c r="C1611" s="2">
        <f t="shared" si="77"/>
        <v>2015</v>
      </c>
      <c r="D1611" s="5">
        <v>42212</v>
      </c>
      <c r="E1611" s="34">
        <v>617.82529999999997</v>
      </c>
      <c r="F1611" s="2">
        <v>61.41</v>
      </c>
      <c r="G1611" s="2">
        <v>0.44</v>
      </c>
      <c r="H1611" s="2">
        <v>4466.8500000000004</v>
      </c>
      <c r="I1611" s="2">
        <v>64.150000000000006</v>
      </c>
      <c r="J1611" s="2">
        <v>1006.1165</v>
      </c>
      <c r="K1611" s="2">
        <v>9787.86</v>
      </c>
      <c r="L1611" s="2">
        <v>17021.04</v>
      </c>
    </row>
    <row r="1612" spans="1:12" x14ac:dyDescent="0.25">
      <c r="A1612" s="2">
        <f t="shared" si="75"/>
        <v>28</v>
      </c>
      <c r="B1612" s="2">
        <f t="shared" si="76"/>
        <v>7</v>
      </c>
      <c r="C1612" s="2">
        <f t="shared" si="77"/>
        <v>2015</v>
      </c>
      <c r="D1612" s="5">
        <v>42213</v>
      </c>
      <c r="E1612" s="34">
        <v>621.93370000000004</v>
      </c>
      <c r="F1612" s="2">
        <v>61.82</v>
      </c>
      <c r="G1612" s="2">
        <v>0.41</v>
      </c>
      <c r="H1612" s="2">
        <v>4169.8</v>
      </c>
      <c r="I1612" s="2">
        <v>83.73</v>
      </c>
      <c r="J1612" s="2">
        <v>1006.1091</v>
      </c>
      <c r="K1612" s="2">
        <v>9807.14</v>
      </c>
      <c r="L1612" s="2">
        <v>17042.87</v>
      </c>
    </row>
    <row r="1613" spans="1:12" x14ac:dyDescent="0.25">
      <c r="A1613" s="2">
        <f t="shared" si="75"/>
        <v>29</v>
      </c>
      <c r="B1613" s="2">
        <f t="shared" si="76"/>
        <v>7</v>
      </c>
      <c r="C1613" s="2">
        <f t="shared" si="77"/>
        <v>2015</v>
      </c>
      <c r="D1613" s="5">
        <v>42214</v>
      </c>
      <c r="E1613" s="34">
        <v>625.86500000000001</v>
      </c>
      <c r="F1613" s="2">
        <v>62.21</v>
      </c>
      <c r="G1613" s="2">
        <v>0.39</v>
      </c>
      <c r="H1613" s="2">
        <v>4002.16</v>
      </c>
      <c r="I1613" s="2">
        <v>94.42</v>
      </c>
      <c r="J1613" s="2">
        <v>1006.0986</v>
      </c>
      <c r="K1613" s="2">
        <v>9806.5400000000009</v>
      </c>
      <c r="L1613" s="2">
        <v>17044.11</v>
      </c>
    </row>
    <row r="1614" spans="1:12" x14ac:dyDescent="0.25">
      <c r="A1614" s="2">
        <f t="shared" si="75"/>
        <v>30</v>
      </c>
      <c r="B1614" s="2">
        <f t="shared" si="76"/>
        <v>7</v>
      </c>
      <c r="C1614" s="2">
        <f t="shared" si="77"/>
        <v>2015</v>
      </c>
      <c r="D1614" s="5">
        <v>42215</v>
      </c>
      <c r="E1614" s="34">
        <v>629.52980000000002</v>
      </c>
      <c r="F1614" s="2">
        <v>62.58</v>
      </c>
      <c r="G1614" s="2">
        <v>0.36</v>
      </c>
      <c r="H1614" s="2">
        <v>3759.8</v>
      </c>
      <c r="I1614" s="2">
        <v>93.59</v>
      </c>
      <c r="J1614" s="2">
        <v>1006.0299</v>
      </c>
      <c r="K1614" s="2">
        <v>9805.34</v>
      </c>
      <c r="L1614" s="2">
        <v>17044.189999999999</v>
      </c>
    </row>
    <row r="1615" spans="1:12" x14ac:dyDescent="0.25">
      <c r="A1615" s="2">
        <f t="shared" si="75"/>
        <v>31</v>
      </c>
      <c r="B1615" s="2">
        <f t="shared" si="76"/>
        <v>7</v>
      </c>
      <c r="C1615" s="2">
        <f t="shared" si="77"/>
        <v>2015</v>
      </c>
      <c r="D1615" s="5">
        <v>42216</v>
      </c>
      <c r="E1615" s="34">
        <v>633.56240000000003</v>
      </c>
      <c r="F1615" s="2">
        <v>62.98</v>
      </c>
      <c r="G1615" s="2">
        <v>0.4</v>
      </c>
      <c r="H1615" s="2">
        <v>4104.03</v>
      </c>
      <c r="I1615" s="2">
        <v>79.72</v>
      </c>
      <c r="J1615" s="2">
        <v>1006.0375</v>
      </c>
      <c r="K1615" s="2">
        <v>9804.9500000000007</v>
      </c>
      <c r="L1615" s="2">
        <v>17038.32</v>
      </c>
    </row>
    <row r="1616" spans="1:12" x14ac:dyDescent="0.25">
      <c r="A1616" s="2">
        <f t="shared" si="75"/>
        <v>1</v>
      </c>
      <c r="B1616" s="2">
        <f t="shared" si="76"/>
        <v>8</v>
      </c>
      <c r="C1616" s="2">
        <f t="shared" si="77"/>
        <v>2015</v>
      </c>
      <c r="D1616" s="5">
        <v>42217</v>
      </c>
      <c r="E1616" s="34">
        <v>638.1046</v>
      </c>
      <c r="F1616" s="2">
        <v>63.43</v>
      </c>
      <c r="G1616" s="2">
        <v>0.45</v>
      </c>
      <c r="H1616" s="2">
        <v>4604.6499999999996</v>
      </c>
      <c r="I1616" s="2">
        <v>41.36</v>
      </c>
      <c r="J1616" s="2">
        <v>1006.0326</v>
      </c>
      <c r="K1616" s="2">
        <v>9804.4</v>
      </c>
      <c r="L1616" s="2">
        <v>17039.71</v>
      </c>
    </row>
    <row r="1617" spans="1:12" x14ac:dyDescent="0.25">
      <c r="A1617" s="2">
        <f t="shared" si="75"/>
        <v>2</v>
      </c>
      <c r="B1617" s="2">
        <f t="shared" si="76"/>
        <v>8</v>
      </c>
      <c r="C1617" s="2">
        <f t="shared" si="77"/>
        <v>2015</v>
      </c>
      <c r="D1617" s="5">
        <v>42218</v>
      </c>
      <c r="E1617" s="34">
        <v>642.98710000000005</v>
      </c>
      <c r="F1617" s="2">
        <v>63.91</v>
      </c>
      <c r="G1617" s="2">
        <v>0.48</v>
      </c>
      <c r="H1617" s="2">
        <v>4879.92</v>
      </c>
      <c r="I1617" s="2">
        <v>12.5</v>
      </c>
      <c r="J1617" s="2">
        <v>1006.0777</v>
      </c>
      <c r="K1617" s="2">
        <v>9804.41</v>
      </c>
      <c r="L1617" s="2">
        <v>17042.07</v>
      </c>
    </row>
    <row r="1618" spans="1:12" x14ac:dyDescent="0.25">
      <c r="A1618" s="2">
        <f t="shared" si="75"/>
        <v>3</v>
      </c>
      <c r="B1618" s="2">
        <f t="shared" si="76"/>
        <v>8</v>
      </c>
      <c r="C1618" s="2">
        <f t="shared" si="77"/>
        <v>2015</v>
      </c>
      <c r="D1618" s="5">
        <v>42219</v>
      </c>
      <c r="E1618" s="34">
        <v>647.51480000000004</v>
      </c>
      <c r="F1618" s="2">
        <v>64.36</v>
      </c>
      <c r="G1618" s="2">
        <v>0.45</v>
      </c>
      <c r="H1618" s="2">
        <v>4557.74</v>
      </c>
      <c r="I1618" s="2">
        <v>39.51</v>
      </c>
      <c r="J1618" s="2">
        <v>1006.027</v>
      </c>
      <c r="K1618" s="2">
        <v>9803.4500000000007</v>
      </c>
      <c r="L1618" s="2">
        <v>17042.46</v>
      </c>
    </row>
    <row r="1619" spans="1:12" x14ac:dyDescent="0.25">
      <c r="A1619" s="2">
        <f t="shared" si="75"/>
        <v>4</v>
      </c>
      <c r="B1619" s="2">
        <f t="shared" si="76"/>
        <v>8</v>
      </c>
      <c r="C1619" s="2">
        <f t="shared" si="77"/>
        <v>2015</v>
      </c>
      <c r="D1619" s="5">
        <v>42220</v>
      </c>
      <c r="E1619" s="34">
        <v>651.52949999999998</v>
      </c>
      <c r="F1619" s="2">
        <v>64.77</v>
      </c>
      <c r="G1619" s="2">
        <v>0.4</v>
      </c>
      <c r="H1619" s="2">
        <v>4126.4399999999996</v>
      </c>
      <c r="I1619" s="2">
        <v>123.31</v>
      </c>
      <c r="J1619" s="2">
        <v>1005.985</v>
      </c>
      <c r="K1619" s="2">
        <v>9961.9599999999991</v>
      </c>
      <c r="L1619" s="2">
        <v>17311.599999999999</v>
      </c>
    </row>
    <row r="1620" spans="1:12" x14ac:dyDescent="0.25">
      <c r="A1620" s="2">
        <f t="shared" si="75"/>
        <v>5</v>
      </c>
      <c r="B1620" s="2">
        <f t="shared" si="76"/>
        <v>8</v>
      </c>
      <c r="C1620" s="2">
        <f t="shared" si="77"/>
        <v>2015</v>
      </c>
      <c r="D1620" s="5">
        <v>42221</v>
      </c>
      <c r="E1620" s="34">
        <v>655.50530000000003</v>
      </c>
      <c r="F1620" s="2">
        <v>65.16</v>
      </c>
      <c r="G1620" s="2">
        <v>0.39</v>
      </c>
      <c r="H1620" s="2">
        <v>4118.45</v>
      </c>
      <c r="I1620" s="2">
        <v>164.85</v>
      </c>
      <c r="J1620" s="2">
        <v>1005.9988</v>
      </c>
      <c r="K1620" s="2">
        <v>9961.31</v>
      </c>
      <c r="L1620" s="2">
        <v>17314.259999999998</v>
      </c>
    </row>
    <row r="1621" spans="1:12" x14ac:dyDescent="0.25">
      <c r="A1621" s="2">
        <f t="shared" si="75"/>
        <v>6</v>
      </c>
      <c r="B1621" s="2">
        <f t="shared" si="76"/>
        <v>8</v>
      </c>
      <c r="C1621" s="2">
        <f t="shared" si="77"/>
        <v>2015</v>
      </c>
      <c r="D1621" s="5">
        <v>42222</v>
      </c>
      <c r="E1621" s="34">
        <v>659.59690000000001</v>
      </c>
      <c r="F1621" s="2">
        <v>65.569999999999993</v>
      </c>
      <c r="G1621" s="2">
        <v>0.41</v>
      </c>
      <c r="H1621" s="2">
        <v>4271.63</v>
      </c>
      <c r="I1621" s="2">
        <v>195.41</v>
      </c>
      <c r="J1621" s="2">
        <v>1006.0098</v>
      </c>
      <c r="K1621" s="2">
        <v>9960.57</v>
      </c>
      <c r="L1621" s="2">
        <v>17309.560000000001</v>
      </c>
    </row>
    <row r="1622" spans="1:12" x14ac:dyDescent="0.25">
      <c r="A1622" s="2">
        <f t="shared" si="75"/>
        <v>7</v>
      </c>
      <c r="B1622" s="2">
        <f t="shared" si="76"/>
        <v>8</v>
      </c>
      <c r="C1622" s="2">
        <f t="shared" si="77"/>
        <v>2015</v>
      </c>
      <c r="D1622" s="5">
        <v>42223</v>
      </c>
      <c r="E1622" s="34">
        <v>663.17809999999997</v>
      </c>
      <c r="F1622" s="2">
        <v>65.92</v>
      </c>
      <c r="G1622" s="2">
        <v>0.36</v>
      </c>
      <c r="H1622" s="2">
        <v>3816.63</v>
      </c>
      <c r="I1622" s="2">
        <v>221.07</v>
      </c>
      <c r="J1622" s="2">
        <v>1005.9965</v>
      </c>
      <c r="K1622" s="2">
        <v>9959.77</v>
      </c>
      <c r="L1622" s="2">
        <v>17311.32</v>
      </c>
    </row>
    <row r="1623" spans="1:12" x14ac:dyDescent="0.25">
      <c r="A1623" s="2">
        <f t="shared" si="75"/>
        <v>8</v>
      </c>
      <c r="B1623" s="2">
        <f t="shared" si="76"/>
        <v>8</v>
      </c>
      <c r="C1623" s="2">
        <f t="shared" si="77"/>
        <v>2015</v>
      </c>
      <c r="D1623" s="5">
        <v>42224</v>
      </c>
      <c r="E1623" s="34">
        <v>667.62130000000002</v>
      </c>
      <c r="F1623" s="2">
        <v>66.36</v>
      </c>
      <c r="G1623" s="2">
        <v>0.44</v>
      </c>
      <c r="H1623" s="2">
        <v>4476.33</v>
      </c>
      <c r="I1623" s="2">
        <v>40.409999999999997</v>
      </c>
      <c r="J1623" s="2">
        <v>1006.0036</v>
      </c>
      <c r="K1623" s="2">
        <v>9959.27</v>
      </c>
      <c r="L1623" s="2">
        <v>17226.57</v>
      </c>
    </row>
    <row r="1624" spans="1:12" x14ac:dyDescent="0.25">
      <c r="A1624" s="2">
        <f t="shared" si="75"/>
        <v>9</v>
      </c>
      <c r="B1624" s="2">
        <f t="shared" si="76"/>
        <v>8</v>
      </c>
      <c r="C1624" s="2">
        <f t="shared" si="77"/>
        <v>2015</v>
      </c>
      <c r="D1624" s="5">
        <v>42225</v>
      </c>
      <c r="E1624" s="34">
        <v>672.04520000000002</v>
      </c>
      <c r="F1624" s="2">
        <v>66.8</v>
      </c>
      <c r="G1624" s="2">
        <v>0.44</v>
      </c>
      <c r="H1624" s="2">
        <v>4472.57</v>
      </c>
      <c r="I1624" s="2">
        <v>62.85</v>
      </c>
      <c r="J1624" s="2">
        <v>1006.0184</v>
      </c>
      <c r="K1624" s="2">
        <v>9958.59</v>
      </c>
      <c r="L1624" s="2">
        <v>17259.12</v>
      </c>
    </row>
    <row r="1625" spans="1:12" x14ac:dyDescent="0.25">
      <c r="A1625" s="2">
        <f t="shared" si="75"/>
        <v>10</v>
      </c>
      <c r="B1625" s="2">
        <f t="shared" si="76"/>
        <v>8</v>
      </c>
      <c r="C1625" s="2">
        <f t="shared" si="77"/>
        <v>2015</v>
      </c>
      <c r="D1625" s="5">
        <v>42226</v>
      </c>
      <c r="E1625" s="34">
        <v>676.27880000000005</v>
      </c>
      <c r="F1625" s="2">
        <v>67.22</v>
      </c>
      <c r="G1625" s="2">
        <v>0.42</v>
      </c>
      <c r="H1625" s="2">
        <v>4265.2299999999996</v>
      </c>
      <c r="I1625" s="2">
        <v>53.05</v>
      </c>
      <c r="J1625" s="2">
        <v>1006.0128999999999</v>
      </c>
      <c r="K1625" s="2">
        <v>9957.7099999999991</v>
      </c>
      <c r="L1625" s="2">
        <v>17286.669999999998</v>
      </c>
    </row>
    <row r="1626" spans="1:12" x14ac:dyDescent="0.25">
      <c r="A1626" s="2">
        <f t="shared" si="75"/>
        <v>11</v>
      </c>
      <c r="B1626" s="2">
        <f t="shared" si="76"/>
        <v>8</v>
      </c>
      <c r="C1626" s="2">
        <f t="shared" si="77"/>
        <v>2015</v>
      </c>
      <c r="D1626" s="5">
        <v>42227</v>
      </c>
      <c r="E1626" s="34">
        <v>679.58439999999996</v>
      </c>
      <c r="F1626" s="2">
        <v>67.55</v>
      </c>
      <c r="G1626" s="2">
        <v>0.33</v>
      </c>
      <c r="H1626" s="2">
        <v>3536.25</v>
      </c>
      <c r="I1626" s="2">
        <v>252.81</v>
      </c>
      <c r="J1626" s="2">
        <v>1005.999</v>
      </c>
      <c r="K1626" s="2">
        <v>9956.7199999999993</v>
      </c>
      <c r="L1626" s="2">
        <v>17305.36</v>
      </c>
    </row>
    <row r="1627" spans="1:12" x14ac:dyDescent="0.25">
      <c r="A1627" s="2">
        <f t="shared" si="75"/>
        <v>12</v>
      </c>
      <c r="B1627" s="2">
        <f t="shared" si="76"/>
        <v>8</v>
      </c>
      <c r="C1627" s="2">
        <f t="shared" si="77"/>
        <v>2015</v>
      </c>
      <c r="D1627" s="5">
        <v>42228</v>
      </c>
      <c r="E1627" s="34">
        <v>683.13850000000002</v>
      </c>
      <c r="F1627" s="2">
        <v>67.91</v>
      </c>
      <c r="G1627" s="2">
        <v>0.35</v>
      </c>
      <c r="H1627" s="2">
        <v>3699.93</v>
      </c>
      <c r="I1627" s="2">
        <v>167</v>
      </c>
      <c r="J1627" s="2">
        <v>1006.0191</v>
      </c>
      <c r="K1627" s="2">
        <v>9956.11</v>
      </c>
      <c r="L1627" s="2">
        <v>17259.599999999999</v>
      </c>
    </row>
    <row r="1628" spans="1:12" x14ac:dyDescent="0.25">
      <c r="A1628" s="2">
        <f t="shared" si="75"/>
        <v>13</v>
      </c>
      <c r="B1628" s="2">
        <f t="shared" si="76"/>
        <v>8</v>
      </c>
      <c r="C1628" s="2">
        <f t="shared" si="77"/>
        <v>2015</v>
      </c>
      <c r="D1628" s="5">
        <v>42229</v>
      </c>
      <c r="E1628" s="34">
        <v>686.55849999999998</v>
      </c>
      <c r="F1628" s="2">
        <v>68.239999999999995</v>
      </c>
      <c r="G1628" s="2">
        <v>0.34</v>
      </c>
      <c r="H1628" s="2">
        <v>3590.69</v>
      </c>
      <c r="I1628" s="2">
        <v>199.01</v>
      </c>
      <c r="J1628" s="2">
        <v>1006.0252</v>
      </c>
      <c r="K1628" s="2">
        <v>9956.1299999999992</v>
      </c>
      <c r="L1628" s="2">
        <v>17289.86</v>
      </c>
    </row>
    <row r="1629" spans="1:12" x14ac:dyDescent="0.25">
      <c r="A1629" s="2">
        <f t="shared" si="75"/>
        <v>14</v>
      </c>
      <c r="B1629" s="2">
        <f t="shared" si="76"/>
        <v>8</v>
      </c>
      <c r="C1629" s="2">
        <f t="shared" si="77"/>
        <v>2015</v>
      </c>
      <c r="D1629" s="5">
        <v>42230</v>
      </c>
      <c r="E1629" s="34">
        <v>690.26149999999996</v>
      </c>
      <c r="F1629" s="2">
        <v>68.61</v>
      </c>
      <c r="G1629" s="2">
        <v>0.37</v>
      </c>
      <c r="H1629" s="2">
        <v>3854.24</v>
      </c>
      <c r="I1629" s="2">
        <v>141.32</v>
      </c>
      <c r="J1629" s="2">
        <v>1006.0513999999999</v>
      </c>
      <c r="K1629" s="2">
        <v>9956.4599999999991</v>
      </c>
      <c r="L1629" s="2">
        <v>17260.669999999998</v>
      </c>
    </row>
    <row r="1630" spans="1:12" x14ac:dyDescent="0.25">
      <c r="A1630" s="2">
        <f t="shared" si="75"/>
        <v>15</v>
      </c>
      <c r="B1630" s="2">
        <f t="shared" si="76"/>
        <v>8</v>
      </c>
      <c r="C1630" s="2">
        <f t="shared" si="77"/>
        <v>2015</v>
      </c>
      <c r="D1630" s="5">
        <v>42231</v>
      </c>
      <c r="E1630" s="34">
        <v>694.26859999999999</v>
      </c>
      <c r="F1630" s="2">
        <v>69.010000000000005</v>
      </c>
      <c r="G1630" s="2">
        <v>0.4</v>
      </c>
      <c r="H1630" s="2">
        <v>4115.92</v>
      </c>
      <c r="I1630" s="2">
        <v>113.31</v>
      </c>
      <c r="J1630" s="2">
        <v>1006.053</v>
      </c>
      <c r="K1630" s="2">
        <v>9956.48</v>
      </c>
      <c r="L1630" s="2">
        <v>17224.79</v>
      </c>
    </row>
    <row r="1631" spans="1:12" x14ac:dyDescent="0.25">
      <c r="A1631" s="2">
        <f t="shared" si="75"/>
        <v>16</v>
      </c>
      <c r="B1631" s="2">
        <f t="shared" si="76"/>
        <v>8</v>
      </c>
      <c r="C1631" s="2">
        <f t="shared" si="77"/>
        <v>2015</v>
      </c>
      <c r="D1631" s="5">
        <v>42232</v>
      </c>
      <c r="E1631" s="34">
        <v>698.26880000000006</v>
      </c>
      <c r="F1631" s="2">
        <v>69.41</v>
      </c>
      <c r="G1631" s="2">
        <v>0.4</v>
      </c>
      <c r="H1631" s="2">
        <v>4065.88</v>
      </c>
      <c r="I1631" s="2">
        <v>86.7</v>
      </c>
      <c r="J1631" s="2">
        <v>1006.0386999999999</v>
      </c>
      <c r="K1631" s="2">
        <v>9956.2800000000007</v>
      </c>
      <c r="L1631" s="2">
        <v>17224.810000000001</v>
      </c>
    </row>
    <row r="1632" spans="1:12" x14ac:dyDescent="0.25">
      <c r="A1632" s="2">
        <f t="shared" si="75"/>
        <v>17</v>
      </c>
      <c r="B1632" s="2">
        <f t="shared" si="76"/>
        <v>8</v>
      </c>
      <c r="C1632" s="2">
        <f t="shared" si="77"/>
        <v>2015</v>
      </c>
      <c r="D1632" s="5">
        <v>42233</v>
      </c>
      <c r="E1632" s="34">
        <v>701.54359999999997</v>
      </c>
      <c r="F1632" s="2">
        <v>69.73</v>
      </c>
      <c r="G1632" s="2">
        <v>0.32</v>
      </c>
      <c r="H1632" s="2">
        <v>3477.13</v>
      </c>
      <c r="I1632" s="2">
        <v>229.33</v>
      </c>
      <c r="J1632" s="2">
        <v>1006.0313</v>
      </c>
      <c r="K1632" s="2">
        <v>9956.15</v>
      </c>
      <c r="L1632" s="2">
        <v>17332.62</v>
      </c>
    </row>
    <row r="1633" spans="1:12" x14ac:dyDescent="0.25">
      <c r="A1633" s="2">
        <f t="shared" si="75"/>
        <v>18</v>
      </c>
      <c r="B1633" s="2">
        <f t="shared" si="76"/>
        <v>8</v>
      </c>
      <c r="C1633" s="2">
        <f t="shared" si="77"/>
        <v>2015</v>
      </c>
      <c r="D1633" s="5">
        <v>42234</v>
      </c>
      <c r="E1633" s="34">
        <v>704.58140000000003</v>
      </c>
      <c r="F1633" s="2">
        <v>70.03</v>
      </c>
      <c r="G1633" s="2">
        <v>0.3</v>
      </c>
      <c r="H1633" s="2">
        <v>3408.84</v>
      </c>
      <c r="I1633" s="2">
        <v>388.29</v>
      </c>
      <c r="J1633" s="2">
        <v>1006.0477</v>
      </c>
      <c r="K1633" s="2">
        <v>9956.32</v>
      </c>
      <c r="L1633" s="2">
        <v>17327.810000000001</v>
      </c>
    </row>
    <row r="1634" spans="1:12" x14ac:dyDescent="0.25">
      <c r="A1634" s="2">
        <f t="shared" si="75"/>
        <v>19</v>
      </c>
      <c r="B1634" s="2">
        <f t="shared" si="76"/>
        <v>8</v>
      </c>
      <c r="C1634" s="2">
        <f t="shared" si="77"/>
        <v>2015</v>
      </c>
      <c r="D1634" s="5">
        <v>42235</v>
      </c>
      <c r="E1634" s="34">
        <v>707.76670000000001</v>
      </c>
      <c r="F1634" s="2">
        <v>70.349999999999994</v>
      </c>
      <c r="G1634" s="2">
        <v>0.32</v>
      </c>
      <c r="H1634" s="2">
        <v>3437.75</v>
      </c>
      <c r="I1634" s="2">
        <v>257.56</v>
      </c>
      <c r="J1634" s="2">
        <v>1006.0492</v>
      </c>
      <c r="K1634" s="2">
        <v>9956.56</v>
      </c>
      <c r="L1634" s="2">
        <v>17327.419999999998</v>
      </c>
    </row>
    <row r="1635" spans="1:12" x14ac:dyDescent="0.25">
      <c r="A1635" s="2">
        <f t="shared" si="75"/>
        <v>20</v>
      </c>
      <c r="B1635" s="2">
        <f t="shared" si="76"/>
        <v>8</v>
      </c>
      <c r="C1635" s="2">
        <f t="shared" si="77"/>
        <v>2015</v>
      </c>
      <c r="D1635" s="5">
        <v>42236</v>
      </c>
      <c r="E1635" s="34">
        <v>711.71799999999996</v>
      </c>
      <c r="F1635" s="2">
        <v>70.739999999999995</v>
      </c>
      <c r="G1635" s="2">
        <v>0.39</v>
      </c>
      <c r="H1635" s="2">
        <v>4026.07</v>
      </c>
      <c r="I1635" s="2">
        <v>86.18</v>
      </c>
      <c r="J1635" s="2">
        <v>1006.0412</v>
      </c>
      <c r="K1635" s="2">
        <v>9956.61</v>
      </c>
      <c r="L1635" s="2">
        <v>17327.14</v>
      </c>
    </row>
    <row r="1636" spans="1:12" x14ac:dyDescent="0.25">
      <c r="A1636" s="2">
        <f t="shared" si="75"/>
        <v>21</v>
      </c>
      <c r="B1636" s="2">
        <f t="shared" si="76"/>
        <v>8</v>
      </c>
      <c r="C1636" s="2">
        <f t="shared" si="77"/>
        <v>2015</v>
      </c>
      <c r="D1636" s="5">
        <v>42237</v>
      </c>
      <c r="E1636" s="34">
        <v>716.01059999999995</v>
      </c>
      <c r="F1636" s="2">
        <v>71.17</v>
      </c>
      <c r="G1636" s="2">
        <v>0.43</v>
      </c>
      <c r="H1636" s="2">
        <v>4424.68</v>
      </c>
      <c r="I1636" s="2">
        <v>125.55</v>
      </c>
      <c r="J1636" s="2">
        <v>1006.0447</v>
      </c>
      <c r="K1636" s="2">
        <v>9956.61</v>
      </c>
      <c r="L1636" s="2">
        <v>17327.52</v>
      </c>
    </row>
    <row r="1637" spans="1:12" x14ac:dyDescent="0.25">
      <c r="A1637" s="2">
        <f t="shared" si="75"/>
        <v>22</v>
      </c>
      <c r="B1637" s="2">
        <f t="shared" si="76"/>
        <v>8</v>
      </c>
      <c r="C1637" s="2">
        <f t="shared" si="77"/>
        <v>2015</v>
      </c>
      <c r="D1637" s="5">
        <v>42238</v>
      </c>
      <c r="E1637" s="34">
        <v>720.38699999999994</v>
      </c>
      <c r="F1637" s="2">
        <v>71.599999999999994</v>
      </c>
      <c r="G1637" s="2">
        <v>0.43</v>
      </c>
      <c r="H1637" s="2">
        <v>4401.2299999999996</v>
      </c>
      <c r="I1637" s="2">
        <v>50.05</v>
      </c>
      <c r="J1637" s="2">
        <v>1006.0838</v>
      </c>
      <c r="K1637" s="2">
        <v>9956.5300000000007</v>
      </c>
      <c r="L1637" s="2">
        <v>17342.82</v>
      </c>
    </row>
    <row r="1638" spans="1:12" x14ac:dyDescent="0.25">
      <c r="A1638" s="2">
        <f t="shared" si="75"/>
        <v>23</v>
      </c>
      <c r="B1638" s="2">
        <f t="shared" si="76"/>
        <v>8</v>
      </c>
      <c r="C1638" s="2">
        <f t="shared" si="77"/>
        <v>2015</v>
      </c>
      <c r="D1638" s="5">
        <v>42239</v>
      </c>
      <c r="E1638" s="34">
        <v>724.70740000000001</v>
      </c>
      <c r="F1638" s="2">
        <v>72.03</v>
      </c>
      <c r="G1638" s="2">
        <v>0.43</v>
      </c>
      <c r="H1638" s="2">
        <v>4352.29</v>
      </c>
      <c r="I1638" s="2">
        <v>37.380000000000003</v>
      </c>
      <c r="J1638" s="2">
        <v>1006.0665</v>
      </c>
      <c r="K1638" s="2">
        <v>9955.56</v>
      </c>
      <c r="L1638" s="2">
        <v>17344.78</v>
      </c>
    </row>
    <row r="1639" spans="1:12" x14ac:dyDescent="0.25">
      <c r="A1639" s="2">
        <f t="shared" si="75"/>
        <v>24</v>
      </c>
      <c r="B1639" s="2">
        <f t="shared" si="76"/>
        <v>8</v>
      </c>
      <c r="C1639" s="2">
        <f t="shared" si="77"/>
        <v>2015</v>
      </c>
      <c r="D1639" s="5">
        <v>42240</v>
      </c>
      <c r="E1639" s="34">
        <v>728.06500000000005</v>
      </c>
      <c r="F1639" s="2">
        <v>72.37</v>
      </c>
      <c r="G1639" s="2">
        <v>0.33</v>
      </c>
      <c r="H1639" s="2">
        <v>3536.41</v>
      </c>
      <c r="I1639" s="2">
        <v>181.03</v>
      </c>
      <c r="J1639" s="2">
        <v>1006.0625</v>
      </c>
      <c r="K1639" s="2">
        <v>9954.69</v>
      </c>
      <c r="L1639" s="2">
        <v>17347.11</v>
      </c>
    </row>
    <row r="1640" spans="1:12" x14ac:dyDescent="0.25">
      <c r="A1640" s="2">
        <f t="shared" si="75"/>
        <v>25</v>
      </c>
      <c r="B1640" s="2">
        <f t="shared" si="76"/>
        <v>8</v>
      </c>
      <c r="C1640" s="2">
        <f t="shared" si="77"/>
        <v>2015</v>
      </c>
      <c r="D1640" s="5">
        <v>42241</v>
      </c>
      <c r="E1640" s="34">
        <v>730.94190000000003</v>
      </c>
      <c r="F1640" s="2">
        <v>72.650000000000006</v>
      </c>
      <c r="G1640" s="2">
        <v>0.28999999999999998</v>
      </c>
      <c r="H1640" s="2">
        <v>3004.02</v>
      </c>
      <c r="I1640" s="2">
        <v>134.88999999999999</v>
      </c>
      <c r="J1640" s="2">
        <v>1006.1078</v>
      </c>
      <c r="K1640" s="2">
        <v>9954.48</v>
      </c>
      <c r="L1640" s="2">
        <v>17367.36</v>
      </c>
    </row>
    <row r="1641" spans="1:12" x14ac:dyDescent="0.25">
      <c r="A1641" s="2">
        <f t="shared" si="75"/>
        <v>26</v>
      </c>
      <c r="B1641" s="2">
        <f t="shared" si="76"/>
        <v>8</v>
      </c>
      <c r="C1641" s="2">
        <f t="shared" si="77"/>
        <v>2015</v>
      </c>
      <c r="D1641" s="5">
        <v>42242</v>
      </c>
      <c r="E1641" s="34">
        <v>733.8066</v>
      </c>
      <c r="F1641" s="2">
        <v>72.94</v>
      </c>
      <c r="G1641" s="2">
        <v>0.28000000000000003</v>
      </c>
      <c r="H1641" s="2">
        <v>2985.91</v>
      </c>
      <c r="I1641" s="2">
        <v>183.66</v>
      </c>
      <c r="J1641" s="2">
        <v>1006.1088</v>
      </c>
      <c r="K1641" s="2">
        <v>9953.85</v>
      </c>
      <c r="L1641" s="2">
        <v>17386.64</v>
      </c>
    </row>
    <row r="1642" spans="1:12" x14ac:dyDescent="0.25">
      <c r="A1642" s="2">
        <f t="shared" si="75"/>
        <v>27</v>
      </c>
      <c r="B1642" s="2">
        <f t="shared" si="76"/>
        <v>8</v>
      </c>
      <c r="C1642" s="2">
        <f t="shared" si="77"/>
        <v>2015</v>
      </c>
      <c r="D1642" s="5">
        <v>42243</v>
      </c>
      <c r="E1642" s="34">
        <v>736.8931</v>
      </c>
      <c r="F1642" s="2">
        <v>73.239999999999995</v>
      </c>
      <c r="G1642" s="2">
        <v>0.31</v>
      </c>
      <c r="H1642" s="2">
        <v>3294.81</v>
      </c>
      <c r="I1642" s="2">
        <v>222.83</v>
      </c>
      <c r="J1642" s="2">
        <v>1006.0887</v>
      </c>
      <c r="K1642" s="2">
        <v>9953.77</v>
      </c>
      <c r="L1642" s="2">
        <v>17403.46</v>
      </c>
    </row>
    <row r="1643" spans="1:12" x14ac:dyDescent="0.25">
      <c r="A1643" s="2">
        <f t="shared" si="75"/>
        <v>28</v>
      </c>
      <c r="B1643" s="2">
        <f t="shared" si="76"/>
        <v>8</v>
      </c>
      <c r="C1643" s="2">
        <f t="shared" si="77"/>
        <v>2015</v>
      </c>
      <c r="D1643" s="5">
        <v>42244</v>
      </c>
      <c r="E1643" s="34">
        <v>740.12980000000005</v>
      </c>
      <c r="F1643" s="2">
        <v>73.56</v>
      </c>
      <c r="G1643" s="2">
        <v>0.32</v>
      </c>
      <c r="H1643" s="2">
        <v>3406.43</v>
      </c>
      <c r="I1643" s="2">
        <v>194.47</v>
      </c>
      <c r="J1643" s="2">
        <v>1006.1109</v>
      </c>
      <c r="K1643" s="2">
        <v>9954.0400000000009</v>
      </c>
      <c r="L1643" s="2">
        <v>17403.91</v>
      </c>
    </row>
    <row r="1644" spans="1:12" x14ac:dyDescent="0.25">
      <c r="A1644" s="2">
        <f t="shared" si="75"/>
        <v>29</v>
      </c>
      <c r="B1644" s="2">
        <f t="shared" si="76"/>
        <v>8</v>
      </c>
      <c r="C1644" s="2">
        <f t="shared" si="77"/>
        <v>2015</v>
      </c>
      <c r="D1644" s="5">
        <v>42245</v>
      </c>
      <c r="E1644" s="34">
        <v>743.96749999999997</v>
      </c>
      <c r="F1644" s="2">
        <v>73.95</v>
      </c>
      <c r="G1644" s="2">
        <v>0.38</v>
      </c>
      <c r="H1644" s="2">
        <v>3919.94</v>
      </c>
      <c r="I1644" s="2">
        <v>75.290000000000006</v>
      </c>
      <c r="J1644" s="2">
        <v>1006.0823</v>
      </c>
      <c r="K1644" s="2">
        <v>9953.2199999999993</v>
      </c>
      <c r="L1644" s="2">
        <v>17412.38</v>
      </c>
    </row>
    <row r="1645" spans="1:12" x14ac:dyDescent="0.25">
      <c r="A1645" s="2">
        <f t="shared" si="75"/>
        <v>30</v>
      </c>
      <c r="B1645" s="2">
        <f t="shared" si="76"/>
        <v>8</v>
      </c>
      <c r="C1645" s="2">
        <f t="shared" si="77"/>
        <v>2015</v>
      </c>
      <c r="D1645" s="5">
        <v>42246</v>
      </c>
      <c r="E1645" s="34">
        <v>747.96339999999998</v>
      </c>
      <c r="F1645" s="2">
        <v>74.349999999999994</v>
      </c>
      <c r="G1645" s="2">
        <v>0.4</v>
      </c>
      <c r="H1645" s="2">
        <v>4082.51</v>
      </c>
      <c r="I1645" s="2">
        <v>93.38</v>
      </c>
      <c r="J1645" s="2">
        <v>1006.0622</v>
      </c>
      <c r="K1645" s="2">
        <v>9952.35</v>
      </c>
      <c r="L1645" s="2">
        <v>17413.98</v>
      </c>
    </row>
    <row r="1646" spans="1:12" x14ac:dyDescent="0.25">
      <c r="A1646" s="2">
        <f t="shared" si="75"/>
        <v>31</v>
      </c>
      <c r="B1646" s="2">
        <f t="shared" si="76"/>
        <v>8</v>
      </c>
      <c r="C1646" s="2">
        <f t="shared" si="77"/>
        <v>2015</v>
      </c>
      <c r="D1646" s="5">
        <v>42247</v>
      </c>
      <c r="E1646" s="34">
        <v>751.37109999999996</v>
      </c>
      <c r="F1646" s="2">
        <v>74.69</v>
      </c>
      <c r="G1646" s="2">
        <v>0.34</v>
      </c>
      <c r="H1646" s="2">
        <v>3621.48</v>
      </c>
      <c r="I1646" s="2">
        <v>156.29</v>
      </c>
      <c r="J1646" s="2">
        <v>1006.0429</v>
      </c>
      <c r="K1646" s="2">
        <v>9951.49</v>
      </c>
      <c r="L1646" s="2">
        <v>17415.560000000001</v>
      </c>
    </row>
    <row r="1647" spans="1:12" x14ac:dyDescent="0.25">
      <c r="A1647" s="2">
        <f t="shared" si="75"/>
        <v>1</v>
      </c>
      <c r="B1647" s="2">
        <f t="shared" si="76"/>
        <v>9</v>
      </c>
      <c r="C1647" s="2">
        <f t="shared" si="77"/>
        <v>2015</v>
      </c>
      <c r="D1647" s="5">
        <v>42248</v>
      </c>
      <c r="E1647" s="34">
        <v>754.4289</v>
      </c>
      <c r="F1647" s="2">
        <v>74.989999999999995</v>
      </c>
      <c r="G1647" s="2">
        <v>0.3</v>
      </c>
      <c r="H1647" s="2">
        <v>3164.93</v>
      </c>
      <c r="I1647" s="2">
        <v>115.22</v>
      </c>
      <c r="J1647" s="2">
        <v>1006.0486</v>
      </c>
      <c r="K1647" s="2">
        <v>9948.16</v>
      </c>
      <c r="L1647" s="2">
        <v>17417.61</v>
      </c>
    </row>
    <row r="1648" spans="1:12" x14ac:dyDescent="0.25">
      <c r="A1648" s="2">
        <f t="shared" si="75"/>
        <v>2</v>
      </c>
      <c r="B1648" s="2">
        <f t="shared" si="76"/>
        <v>9</v>
      </c>
      <c r="C1648" s="2">
        <f t="shared" si="77"/>
        <v>2015</v>
      </c>
      <c r="D1648" s="5">
        <v>42249</v>
      </c>
      <c r="E1648" s="34">
        <v>757.29549999999995</v>
      </c>
      <c r="F1648" s="2">
        <v>75.27</v>
      </c>
      <c r="G1648" s="2">
        <v>0.28000000000000003</v>
      </c>
      <c r="H1648" s="2">
        <v>3118.78</v>
      </c>
      <c r="I1648" s="2">
        <v>261.91000000000003</v>
      </c>
      <c r="J1648" s="2">
        <v>1006.071</v>
      </c>
      <c r="K1648" s="2">
        <v>9947.77</v>
      </c>
      <c r="L1648" s="2">
        <v>17419.96</v>
      </c>
    </row>
    <row r="1649" spans="1:12" x14ac:dyDescent="0.25">
      <c r="A1649" s="2">
        <f t="shared" si="75"/>
        <v>3</v>
      </c>
      <c r="B1649" s="2">
        <f t="shared" si="76"/>
        <v>9</v>
      </c>
      <c r="C1649" s="2">
        <f t="shared" si="77"/>
        <v>2015</v>
      </c>
      <c r="D1649" s="5">
        <v>42250</v>
      </c>
      <c r="E1649" s="34">
        <v>759.76189999999997</v>
      </c>
      <c r="F1649" s="2">
        <v>75.52</v>
      </c>
      <c r="G1649" s="2">
        <v>0.24</v>
      </c>
      <c r="H1649" s="2">
        <v>2747.43</v>
      </c>
      <c r="I1649" s="2">
        <v>303.82</v>
      </c>
      <c r="J1649" s="2">
        <v>1006.0553</v>
      </c>
      <c r="K1649" s="2">
        <v>9947.2900000000009</v>
      </c>
      <c r="L1649" s="2">
        <v>17420.73</v>
      </c>
    </row>
    <row r="1650" spans="1:12" x14ac:dyDescent="0.25">
      <c r="A1650" s="2">
        <f t="shared" si="75"/>
        <v>4</v>
      </c>
      <c r="B1650" s="2">
        <f t="shared" si="76"/>
        <v>9</v>
      </c>
      <c r="C1650" s="2">
        <f t="shared" si="77"/>
        <v>2015</v>
      </c>
      <c r="D1650" s="5">
        <v>42251</v>
      </c>
      <c r="E1650" s="34">
        <v>762.6662</v>
      </c>
      <c r="F1650" s="2">
        <v>75.81</v>
      </c>
      <c r="G1650" s="2">
        <v>0.28999999999999998</v>
      </c>
      <c r="H1650" s="2">
        <v>2987.24</v>
      </c>
      <c r="I1650" s="2">
        <v>119.44</v>
      </c>
      <c r="J1650" s="2">
        <v>1006.0517</v>
      </c>
      <c r="K1650" s="2">
        <v>9947.2800000000007</v>
      </c>
      <c r="L1650" s="2">
        <v>17420.8</v>
      </c>
    </row>
    <row r="1651" spans="1:12" x14ac:dyDescent="0.25">
      <c r="A1651" s="2">
        <f t="shared" si="75"/>
        <v>5</v>
      </c>
      <c r="B1651" s="2">
        <f t="shared" si="76"/>
        <v>9</v>
      </c>
      <c r="C1651" s="2">
        <f t="shared" si="77"/>
        <v>2015</v>
      </c>
      <c r="D1651" s="5">
        <v>42252</v>
      </c>
      <c r="E1651" s="34">
        <v>766.52859999999998</v>
      </c>
      <c r="F1651" s="2">
        <v>76.19</v>
      </c>
      <c r="G1651" s="2">
        <v>0.38</v>
      </c>
      <c r="H1651" s="2">
        <v>3885.04</v>
      </c>
      <c r="I1651" s="2">
        <v>55.13</v>
      </c>
      <c r="J1651" s="2">
        <v>1006.0879</v>
      </c>
      <c r="K1651" s="2">
        <v>9947.51</v>
      </c>
      <c r="L1651" s="2">
        <v>17422.13</v>
      </c>
    </row>
    <row r="1652" spans="1:12" x14ac:dyDescent="0.25">
      <c r="A1652" s="2">
        <f t="shared" si="75"/>
        <v>6</v>
      </c>
      <c r="B1652" s="2">
        <f t="shared" si="76"/>
        <v>9</v>
      </c>
      <c r="C1652" s="2">
        <f t="shared" si="77"/>
        <v>2015</v>
      </c>
      <c r="D1652" s="5">
        <v>42253</v>
      </c>
      <c r="E1652" s="34">
        <v>770.30259999999998</v>
      </c>
      <c r="F1652" s="2">
        <v>76.569999999999993</v>
      </c>
      <c r="G1652" s="2">
        <v>0.38</v>
      </c>
      <c r="H1652" s="2">
        <v>3916.7</v>
      </c>
      <c r="I1652" s="2">
        <v>139.65</v>
      </c>
      <c r="J1652" s="2">
        <v>1006.0652</v>
      </c>
      <c r="K1652" s="2">
        <v>9946.49</v>
      </c>
      <c r="L1652" s="2">
        <v>17423.96</v>
      </c>
    </row>
    <row r="1653" spans="1:12" x14ac:dyDescent="0.25">
      <c r="A1653" s="2">
        <f t="shared" si="75"/>
        <v>7</v>
      </c>
      <c r="B1653" s="2">
        <f t="shared" si="76"/>
        <v>9</v>
      </c>
      <c r="C1653" s="2">
        <f t="shared" si="77"/>
        <v>2015</v>
      </c>
      <c r="D1653" s="5">
        <v>42254</v>
      </c>
      <c r="E1653" s="34">
        <v>772.9579</v>
      </c>
      <c r="F1653" s="2">
        <v>76.83</v>
      </c>
      <c r="G1653" s="2">
        <v>0.27</v>
      </c>
      <c r="H1653" s="2">
        <v>2936.67</v>
      </c>
      <c r="I1653" s="2">
        <v>263.55</v>
      </c>
      <c r="J1653" s="2">
        <v>1006.0537</v>
      </c>
      <c r="K1653" s="2">
        <v>9945.7999999999993</v>
      </c>
      <c r="L1653" s="2">
        <v>17425.39</v>
      </c>
    </row>
    <row r="1654" spans="1:12" x14ac:dyDescent="0.25">
      <c r="A1654" s="2">
        <f t="shared" si="75"/>
        <v>8</v>
      </c>
      <c r="B1654" s="2">
        <f t="shared" si="76"/>
        <v>9</v>
      </c>
      <c r="C1654" s="2">
        <f t="shared" si="77"/>
        <v>2015</v>
      </c>
      <c r="D1654" s="5">
        <v>42255</v>
      </c>
      <c r="E1654" s="34">
        <v>775.49950000000001</v>
      </c>
      <c r="F1654" s="2">
        <v>77.08</v>
      </c>
      <c r="G1654" s="2">
        <v>0.26</v>
      </c>
      <c r="H1654" s="2">
        <v>2892.77</v>
      </c>
      <c r="I1654" s="2">
        <v>315.82</v>
      </c>
      <c r="J1654" s="2">
        <v>1006.0631</v>
      </c>
      <c r="K1654" s="2">
        <v>9945.5</v>
      </c>
      <c r="L1654" s="2">
        <v>17426.810000000001</v>
      </c>
    </row>
    <row r="1655" spans="1:12" x14ac:dyDescent="0.25">
      <c r="A1655" s="2">
        <f t="shared" si="75"/>
        <v>9</v>
      </c>
      <c r="B1655" s="2">
        <f t="shared" si="76"/>
        <v>9</v>
      </c>
      <c r="C1655" s="2">
        <f t="shared" si="77"/>
        <v>2015</v>
      </c>
      <c r="D1655" s="5">
        <v>42256</v>
      </c>
      <c r="E1655" s="34">
        <v>777.64490000000001</v>
      </c>
      <c r="F1655" s="2">
        <v>77.290000000000006</v>
      </c>
      <c r="G1655" s="2">
        <v>0.21</v>
      </c>
      <c r="H1655" s="2">
        <v>2507.56</v>
      </c>
      <c r="I1655" s="2">
        <v>396.59</v>
      </c>
      <c r="J1655" s="2">
        <v>1006.0785</v>
      </c>
      <c r="K1655" s="2">
        <v>9945.2199999999993</v>
      </c>
      <c r="L1655" s="2">
        <v>17423.48</v>
      </c>
    </row>
    <row r="1656" spans="1:12" x14ac:dyDescent="0.25">
      <c r="A1656" s="2">
        <f t="shared" si="75"/>
        <v>10</v>
      </c>
      <c r="B1656" s="2">
        <f t="shared" si="76"/>
        <v>9</v>
      </c>
      <c r="C1656" s="2">
        <f t="shared" si="77"/>
        <v>2015</v>
      </c>
      <c r="D1656" s="5">
        <v>42257</v>
      </c>
      <c r="E1656" s="34">
        <v>780.08130000000006</v>
      </c>
      <c r="F1656" s="2">
        <v>77.540000000000006</v>
      </c>
      <c r="G1656" s="2">
        <v>0.24</v>
      </c>
      <c r="H1656" s="2">
        <v>2672.24</v>
      </c>
      <c r="I1656" s="2">
        <v>228.8</v>
      </c>
      <c r="J1656" s="2">
        <v>1006.0524</v>
      </c>
      <c r="K1656" s="2">
        <v>9944.33</v>
      </c>
      <c r="L1656" s="2">
        <v>17429.73</v>
      </c>
    </row>
    <row r="1657" spans="1:12" x14ac:dyDescent="0.25">
      <c r="A1657" s="2">
        <f t="shared" si="75"/>
        <v>11</v>
      </c>
      <c r="B1657" s="2">
        <f t="shared" si="76"/>
        <v>9</v>
      </c>
      <c r="C1657" s="2">
        <f t="shared" si="77"/>
        <v>2015</v>
      </c>
      <c r="D1657" s="5">
        <v>42258</v>
      </c>
      <c r="E1657" s="34">
        <v>782.68259999999998</v>
      </c>
      <c r="F1657" s="2">
        <v>77.8</v>
      </c>
      <c r="G1657" s="2">
        <v>0.26</v>
      </c>
      <c r="H1657" s="2">
        <v>2782.12</v>
      </c>
      <c r="I1657" s="2">
        <v>205.01</v>
      </c>
      <c r="J1657" s="2">
        <v>1006.0475</v>
      </c>
      <c r="K1657" s="2">
        <v>9943.6299999999992</v>
      </c>
      <c r="L1657" s="2">
        <v>17431.509999999998</v>
      </c>
    </row>
    <row r="1658" spans="1:12" x14ac:dyDescent="0.25">
      <c r="A1658" s="2">
        <f t="shared" si="75"/>
        <v>12</v>
      </c>
      <c r="B1658" s="2">
        <f t="shared" si="76"/>
        <v>9</v>
      </c>
      <c r="C1658" s="2">
        <f t="shared" si="77"/>
        <v>2015</v>
      </c>
      <c r="D1658" s="5">
        <v>42259</v>
      </c>
      <c r="E1658" s="34">
        <v>786.3723</v>
      </c>
      <c r="F1658" s="2">
        <v>78.16</v>
      </c>
      <c r="G1658" s="2">
        <v>0.37</v>
      </c>
      <c r="H1658" s="2">
        <v>3717.39</v>
      </c>
      <c r="I1658" s="2">
        <v>42</v>
      </c>
      <c r="J1658" s="2">
        <v>1006.0734</v>
      </c>
      <c r="K1658" s="2">
        <v>9943.2800000000007</v>
      </c>
      <c r="L1658" s="2">
        <v>17433.89</v>
      </c>
    </row>
    <row r="1659" spans="1:12" x14ac:dyDescent="0.25">
      <c r="A1659" s="2">
        <f t="shared" si="75"/>
        <v>13</v>
      </c>
      <c r="B1659" s="2">
        <f t="shared" si="76"/>
        <v>9</v>
      </c>
      <c r="C1659" s="2">
        <f t="shared" si="77"/>
        <v>2015</v>
      </c>
      <c r="D1659" s="5">
        <v>42260</v>
      </c>
      <c r="E1659" s="34">
        <v>790.68140000000005</v>
      </c>
      <c r="F1659" s="2">
        <v>78.59</v>
      </c>
      <c r="G1659" s="2">
        <v>0.42</v>
      </c>
      <c r="H1659" s="2">
        <v>4312.51</v>
      </c>
      <c r="I1659" s="2">
        <v>38.19</v>
      </c>
      <c r="J1659" s="2">
        <v>1006.0874</v>
      </c>
      <c r="K1659" s="2">
        <v>9942.66</v>
      </c>
      <c r="L1659" s="2">
        <v>17436.439999999999</v>
      </c>
    </row>
    <row r="1660" spans="1:12" x14ac:dyDescent="0.25">
      <c r="A1660" s="2">
        <f t="shared" si="75"/>
        <v>14</v>
      </c>
      <c r="B1660" s="2">
        <f t="shared" si="76"/>
        <v>9</v>
      </c>
      <c r="C1660" s="2">
        <f t="shared" si="77"/>
        <v>2015</v>
      </c>
      <c r="D1660" s="5">
        <v>42261</v>
      </c>
      <c r="E1660" s="34">
        <v>794.03620000000001</v>
      </c>
      <c r="F1660" s="2">
        <v>78.92</v>
      </c>
      <c r="G1660" s="2">
        <v>0.34</v>
      </c>
      <c r="H1660" s="2">
        <v>3533.58</v>
      </c>
      <c r="I1660" s="2">
        <v>93.78</v>
      </c>
      <c r="J1660" s="2">
        <v>1006.1099</v>
      </c>
      <c r="K1660" s="2">
        <v>9942.41</v>
      </c>
      <c r="L1660" s="2">
        <v>17438.43</v>
      </c>
    </row>
    <row r="1661" spans="1:12" x14ac:dyDescent="0.25">
      <c r="A1661" s="2">
        <f t="shared" si="75"/>
        <v>15</v>
      </c>
      <c r="B1661" s="2">
        <f t="shared" si="76"/>
        <v>9</v>
      </c>
      <c r="C1661" s="2">
        <f t="shared" si="77"/>
        <v>2015</v>
      </c>
      <c r="D1661" s="5">
        <v>42262</v>
      </c>
      <c r="E1661" s="34">
        <v>797.32119999999998</v>
      </c>
      <c r="F1661" s="2">
        <v>79.25</v>
      </c>
      <c r="G1661" s="2">
        <v>0.33</v>
      </c>
      <c r="H1661" s="2">
        <v>3337.98</v>
      </c>
      <c r="I1661" s="2">
        <v>54.86</v>
      </c>
      <c r="J1661" s="2">
        <v>1006.0906</v>
      </c>
      <c r="K1661" s="2">
        <v>9941.5400000000009</v>
      </c>
      <c r="L1661" s="2">
        <v>17440.04</v>
      </c>
    </row>
    <row r="1662" spans="1:12" x14ac:dyDescent="0.25">
      <c r="A1662" s="2">
        <f t="shared" si="75"/>
        <v>16</v>
      </c>
      <c r="B1662" s="2">
        <f t="shared" si="76"/>
        <v>9</v>
      </c>
      <c r="C1662" s="2">
        <f t="shared" si="77"/>
        <v>2015</v>
      </c>
      <c r="D1662" s="5">
        <v>42263</v>
      </c>
      <c r="E1662" s="34">
        <v>800.28579999999999</v>
      </c>
      <c r="F1662" s="2">
        <v>79.540000000000006</v>
      </c>
      <c r="G1662" s="2">
        <v>0.28999999999999998</v>
      </c>
      <c r="H1662" s="2">
        <v>3009.48</v>
      </c>
      <c r="I1662" s="2">
        <v>111.15</v>
      </c>
      <c r="J1662" s="2">
        <v>1006.0962</v>
      </c>
      <c r="K1662" s="2">
        <v>9940.8700000000008</v>
      </c>
      <c r="L1662" s="2">
        <v>17442.310000000001</v>
      </c>
    </row>
    <row r="1663" spans="1:12" x14ac:dyDescent="0.25">
      <c r="A1663" s="2">
        <f t="shared" si="75"/>
        <v>17</v>
      </c>
      <c r="B1663" s="2">
        <f t="shared" si="76"/>
        <v>9</v>
      </c>
      <c r="C1663" s="2">
        <f t="shared" si="77"/>
        <v>2015</v>
      </c>
      <c r="D1663" s="5">
        <v>42264</v>
      </c>
      <c r="E1663" s="34">
        <v>803.25350000000003</v>
      </c>
      <c r="F1663" s="2">
        <v>79.84</v>
      </c>
      <c r="G1663" s="2">
        <v>0.28999999999999998</v>
      </c>
      <c r="H1663" s="2">
        <v>3043.5</v>
      </c>
      <c r="I1663" s="2">
        <v>97.56</v>
      </c>
      <c r="J1663" s="2">
        <v>1006.0991</v>
      </c>
      <c r="K1663" s="2">
        <v>9940.25</v>
      </c>
      <c r="L1663" s="2">
        <v>17444.3</v>
      </c>
    </row>
    <row r="1664" spans="1:12" x14ac:dyDescent="0.25">
      <c r="A1664" s="2">
        <f t="shared" si="75"/>
        <v>18</v>
      </c>
      <c r="B1664" s="2">
        <f t="shared" si="76"/>
        <v>9</v>
      </c>
      <c r="C1664" s="2">
        <f t="shared" si="77"/>
        <v>2015</v>
      </c>
      <c r="D1664" s="5">
        <v>42265</v>
      </c>
      <c r="E1664" s="34">
        <v>806.32510000000002</v>
      </c>
      <c r="F1664" s="2">
        <v>80.14</v>
      </c>
      <c r="G1664" s="2">
        <v>0.3</v>
      </c>
      <c r="H1664" s="2">
        <v>3147.36</v>
      </c>
      <c r="I1664" s="2">
        <v>87.7</v>
      </c>
      <c r="J1664" s="2">
        <v>1006.1353</v>
      </c>
      <c r="K1664" s="2">
        <v>9939.99</v>
      </c>
      <c r="L1664" s="2">
        <v>17446.919999999998</v>
      </c>
    </row>
    <row r="1665" spans="1:12" x14ac:dyDescent="0.25">
      <c r="A1665" s="2">
        <f t="shared" si="75"/>
        <v>19</v>
      </c>
      <c r="B1665" s="2">
        <f t="shared" si="76"/>
        <v>9</v>
      </c>
      <c r="C1665" s="2">
        <f t="shared" si="77"/>
        <v>2015</v>
      </c>
      <c r="D1665" s="5">
        <v>42266</v>
      </c>
      <c r="E1665" s="34">
        <v>810.16309999999999</v>
      </c>
      <c r="F1665" s="2">
        <v>80.52</v>
      </c>
      <c r="G1665" s="2">
        <v>0.39</v>
      </c>
      <c r="H1665" s="2">
        <v>3933.06</v>
      </c>
      <c r="I1665" s="2">
        <v>55.7</v>
      </c>
      <c r="J1665" s="2">
        <v>1006.1218</v>
      </c>
      <c r="K1665" s="2">
        <v>9939.49</v>
      </c>
      <c r="L1665" s="2">
        <v>17435.43</v>
      </c>
    </row>
    <row r="1666" spans="1:12" x14ac:dyDescent="0.25">
      <c r="A1666" s="2">
        <f t="shared" ref="A1666:A1729" si="78">+DAY(D1666)</f>
        <v>20</v>
      </c>
      <c r="B1666" s="2">
        <f t="shared" ref="B1666:B1729" si="79">+MONTH(D1666)</f>
        <v>9</v>
      </c>
      <c r="C1666" s="2">
        <f t="shared" ref="C1666:C1729" si="80">+YEAR(D1666)</f>
        <v>2015</v>
      </c>
      <c r="D1666" s="5">
        <v>42267</v>
      </c>
      <c r="E1666" s="34">
        <v>814.0806</v>
      </c>
      <c r="F1666" s="2">
        <v>80.91</v>
      </c>
      <c r="G1666" s="2">
        <v>0.39</v>
      </c>
      <c r="H1666" s="2">
        <v>3962.49</v>
      </c>
      <c r="I1666" s="2">
        <v>27.37</v>
      </c>
      <c r="J1666" s="2">
        <v>1006.1117</v>
      </c>
      <c r="K1666" s="2">
        <v>9938.8799999999992</v>
      </c>
      <c r="L1666" s="2">
        <v>17449.169999999998</v>
      </c>
    </row>
    <row r="1667" spans="1:12" x14ac:dyDescent="0.25">
      <c r="A1667" s="2">
        <f t="shared" si="78"/>
        <v>21</v>
      </c>
      <c r="B1667" s="2">
        <f t="shared" si="79"/>
        <v>9</v>
      </c>
      <c r="C1667" s="2">
        <f t="shared" si="80"/>
        <v>2015</v>
      </c>
      <c r="D1667" s="5">
        <v>42268</v>
      </c>
      <c r="E1667" s="34">
        <v>817.15219999999999</v>
      </c>
      <c r="F1667" s="2">
        <v>81.22</v>
      </c>
      <c r="G1667" s="2">
        <v>0.3</v>
      </c>
      <c r="H1667" s="2">
        <v>3107.46</v>
      </c>
      <c r="I1667" s="2">
        <v>117.91</v>
      </c>
      <c r="J1667" s="2">
        <v>1006.1286</v>
      </c>
      <c r="K1667" s="2">
        <v>9938.4</v>
      </c>
      <c r="L1667" s="2">
        <v>17451.41</v>
      </c>
    </row>
    <row r="1668" spans="1:12" x14ac:dyDescent="0.25">
      <c r="A1668" s="2">
        <f t="shared" si="78"/>
        <v>22</v>
      </c>
      <c r="B1668" s="2">
        <f t="shared" si="79"/>
        <v>9</v>
      </c>
      <c r="C1668" s="2">
        <f t="shared" si="80"/>
        <v>2015</v>
      </c>
      <c r="D1668" s="5">
        <v>42269</v>
      </c>
      <c r="E1668" s="34">
        <v>819.61249999999995</v>
      </c>
      <c r="F1668" s="2">
        <v>81.459999999999994</v>
      </c>
      <c r="G1668" s="2">
        <v>0.25</v>
      </c>
      <c r="H1668" s="2">
        <v>2716.34</v>
      </c>
      <c r="I1668" s="2">
        <v>178.94</v>
      </c>
      <c r="J1668" s="2">
        <v>1006.1186</v>
      </c>
      <c r="K1668" s="2">
        <v>9937.89</v>
      </c>
      <c r="L1668" s="2">
        <v>17452.45</v>
      </c>
    </row>
    <row r="1669" spans="1:12" x14ac:dyDescent="0.25">
      <c r="A1669" s="2">
        <f t="shared" si="78"/>
        <v>23</v>
      </c>
      <c r="B1669" s="2">
        <f t="shared" si="79"/>
        <v>9</v>
      </c>
      <c r="C1669" s="2">
        <f t="shared" si="80"/>
        <v>2015</v>
      </c>
      <c r="D1669" s="5">
        <v>42270</v>
      </c>
      <c r="E1669" s="34">
        <v>821.87519999999995</v>
      </c>
      <c r="F1669" s="2">
        <v>81.69</v>
      </c>
      <c r="G1669" s="2">
        <v>0.23</v>
      </c>
      <c r="H1669" s="2">
        <v>2571.2199999999998</v>
      </c>
      <c r="I1669" s="2">
        <v>292.24</v>
      </c>
      <c r="J1669" s="2">
        <v>1006.0931</v>
      </c>
      <c r="K1669" s="2">
        <v>9937.1200000000008</v>
      </c>
      <c r="L1669" s="2">
        <v>17453.37</v>
      </c>
    </row>
    <row r="1670" spans="1:12" x14ac:dyDescent="0.25">
      <c r="A1670" s="2">
        <f t="shared" si="78"/>
        <v>24</v>
      </c>
      <c r="B1670" s="2">
        <f t="shared" si="79"/>
        <v>9</v>
      </c>
      <c r="C1670" s="2">
        <f t="shared" si="80"/>
        <v>2015</v>
      </c>
      <c r="D1670" s="5">
        <v>42271</v>
      </c>
      <c r="E1670" s="34">
        <v>823.50149999999996</v>
      </c>
      <c r="F1670" s="2">
        <v>81.849999999999994</v>
      </c>
      <c r="G1670" s="2">
        <v>0.16</v>
      </c>
      <c r="H1670" s="2">
        <v>2147.86</v>
      </c>
      <c r="I1670" s="2">
        <v>513.63</v>
      </c>
      <c r="J1670" s="2">
        <v>1006.0753999999999</v>
      </c>
      <c r="K1670" s="2">
        <v>9936.93</v>
      </c>
      <c r="L1670" s="2">
        <v>17425.82</v>
      </c>
    </row>
    <row r="1671" spans="1:12" x14ac:dyDescent="0.25">
      <c r="A1671" s="2">
        <f t="shared" si="78"/>
        <v>25</v>
      </c>
      <c r="B1671" s="2">
        <f t="shared" si="79"/>
        <v>9</v>
      </c>
      <c r="C1671" s="2">
        <f t="shared" si="80"/>
        <v>2015</v>
      </c>
      <c r="D1671" s="5">
        <v>42272</v>
      </c>
      <c r="E1671" s="34">
        <v>825.66250000000002</v>
      </c>
      <c r="F1671" s="2">
        <v>82.07</v>
      </c>
      <c r="G1671" s="2">
        <v>0.21</v>
      </c>
      <c r="H1671" s="2">
        <v>2333.54</v>
      </c>
      <c r="I1671" s="2">
        <v>174.66</v>
      </c>
      <c r="J1671" s="2">
        <v>1006.0762999999999</v>
      </c>
      <c r="K1671" s="2">
        <v>9937.09</v>
      </c>
      <c r="L1671" s="2">
        <v>17400.689999999999</v>
      </c>
    </row>
    <row r="1672" spans="1:12" x14ac:dyDescent="0.25">
      <c r="A1672" s="2">
        <f t="shared" si="78"/>
        <v>26</v>
      </c>
      <c r="B1672" s="2">
        <f t="shared" si="79"/>
        <v>9</v>
      </c>
      <c r="C1672" s="2">
        <f t="shared" si="80"/>
        <v>2015</v>
      </c>
      <c r="D1672" s="5">
        <v>42273</v>
      </c>
      <c r="E1672" s="34">
        <v>828.51959999999997</v>
      </c>
      <c r="F1672" s="2">
        <v>82.35</v>
      </c>
      <c r="G1672" s="2">
        <v>0.28000000000000003</v>
      </c>
      <c r="H1672" s="2">
        <v>2942.06</v>
      </c>
      <c r="I1672" s="2">
        <v>85.03</v>
      </c>
      <c r="J1672" s="2">
        <v>1006.0402</v>
      </c>
      <c r="K1672" s="2">
        <v>9936.6</v>
      </c>
      <c r="L1672" s="2">
        <v>17425.150000000001</v>
      </c>
    </row>
    <row r="1673" spans="1:12" x14ac:dyDescent="0.25">
      <c r="A1673" s="2">
        <f t="shared" si="78"/>
        <v>27</v>
      </c>
      <c r="B1673" s="2">
        <f t="shared" si="79"/>
        <v>9</v>
      </c>
      <c r="C1673" s="2">
        <f t="shared" si="80"/>
        <v>2015</v>
      </c>
      <c r="D1673" s="5">
        <v>42274</v>
      </c>
      <c r="E1673" s="34">
        <v>831.4547</v>
      </c>
      <c r="F1673" s="2">
        <v>82.64</v>
      </c>
      <c r="G1673" s="2">
        <v>0.28999999999999998</v>
      </c>
      <c r="H1673" s="2">
        <v>3028.78</v>
      </c>
      <c r="I1673" s="2">
        <v>97.65</v>
      </c>
      <c r="J1673" s="2">
        <v>1006.0590999999999</v>
      </c>
      <c r="K1673" s="2">
        <v>9936.34</v>
      </c>
      <c r="L1673" s="2">
        <v>17426.810000000001</v>
      </c>
    </row>
    <row r="1674" spans="1:12" x14ac:dyDescent="0.25">
      <c r="A1674" s="2">
        <f t="shared" si="78"/>
        <v>28</v>
      </c>
      <c r="B1674" s="2">
        <f t="shared" si="79"/>
        <v>9</v>
      </c>
      <c r="C1674" s="2">
        <f t="shared" si="80"/>
        <v>2015</v>
      </c>
      <c r="D1674" s="5">
        <v>42275</v>
      </c>
      <c r="E1674" s="34">
        <v>833.45719999999994</v>
      </c>
      <c r="F1674" s="2">
        <v>82.84</v>
      </c>
      <c r="G1674" s="2">
        <v>0.2</v>
      </c>
      <c r="H1674" s="2">
        <v>2268</v>
      </c>
      <c r="I1674" s="2">
        <v>262.39</v>
      </c>
      <c r="J1674" s="2">
        <v>1006.0749</v>
      </c>
      <c r="K1674" s="2">
        <v>9936.01</v>
      </c>
      <c r="L1674" s="2">
        <v>17428.47</v>
      </c>
    </row>
    <row r="1675" spans="1:12" x14ac:dyDescent="0.25">
      <c r="A1675" s="2">
        <f t="shared" si="78"/>
        <v>29</v>
      </c>
      <c r="B1675" s="2">
        <f t="shared" si="79"/>
        <v>9</v>
      </c>
      <c r="C1675" s="2">
        <f t="shared" si="80"/>
        <v>2015</v>
      </c>
      <c r="D1675" s="5">
        <v>42276</v>
      </c>
      <c r="E1675" s="34">
        <v>835.44650000000001</v>
      </c>
      <c r="F1675" s="2">
        <v>83.04</v>
      </c>
      <c r="G1675" s="2">
        <v>0.2</v>
      </c>
      <c r="H1675" s="2">
        <v>2168.41</v>
      </c>
      <c r="I1675" s="2">
        <v>192.51</v>
      </c>
      <c r="J1675" s="2">
        <v>1006.0907999999999</v>
      </c>
      <c r="K1675" s="2">
        <v>9935.9500000000007</v>
      </c>
      <c r="L1675" s="2">
        <v>17436.88</v>
      </c>
    </row>
    <row r="1676" spans="1:12" x14ac:dyDescent="0.25">
      <c r="A1676" s="2">
        <f t="shared" si="78"/>
        <v>30</v>
      </c>
      <c r="B1676" s="2">
        <f t="shared" si="79"/>
        <v>9</v>
      </c>
      <c r="C1676" s="2">
        <f t="shared" si="80"/>
        <v>2015</v>
      </c>
      <c r="D1676" s="5">
        <v>42277</v>
      </c>
      <c r="E1676" s="34">
        <v>836.97170000000006</v>
      </c>
      <c r="F1676" s="2">
        <v>83.19</v>
      </c>
      <c r="G1676" s="2">
        <v>0.2</v>
      </c>
      <c r="H1676" s="2">
        <v>2239.27</v>
      </c>
      <c r="I1676" s="2">
        <v>241.77</v>
      </c>
      <c r="J1676" s="2">
        <v>1006.1194</v>
      </c>
      <c r="K1676" s="2">
        <v>9925.94</v>
      </c>
      <c r="L1676" s="2">
        <v>17431.04</v>
      </c>
    </row>
    <row r="1677" spans="1:12" x14ac:dyDescent="0.25">
      <c r="A1677" s="2">
        <f t="shared" si="78"/>
        <v>1</v>
      </c>
      <c r="B1677" s="2">
        <f t="shared" si="79"/>
        <v>10</v>
      </c>
      <c r="C1677" s="2">
        <f t="shared" si="80"/>
        <v>2015</v>
      </c>
      <c r="D1677" s="5">
        <v>42278</v>
      </c>
      <c r="E1677" s="34">
        <v>838.58019999999999</v>
      </c>
      <c r="F1677" s="2">
        <v>82.21</v>
      </c>
      <c r="G1677" s="2">
        <v>0.16</v>
      </c>
      <c r="H1677" s="2">
        <v>1816.88</v>
      </c>
      <c r="I1677" s="2">
        <v>192.37</v>
      </c>
      <c r="J1677" s="2">
        <v>1019.9913</v>
      </c>
      <c r="K1677" s="2">
        <v>9935.51</v>
      </c>
      <c r="L1677" s="2">
        <v>17453.84</v>
      </c>
    </row>
    <row r="1678" spans="1:12" x14ac:dyDescent="0.25">
      <c r="A1678" s="2">
        <f t="shared" si="78"/>
        <v>2</v>
      </c>
      <c r="B1678" s="2">
        <f t="shared" si="79"/>
        <v>10</v>
      </c>
      <c r="C1678" s="2">
        <f t="shared" si="80"/>
        <v>2015</v>
      </c>
      <c r="D1678" s="5">
        <v>42279</v>
      </c>
      <c r="E1678" s="34">
        <v>840.33810000000005</v>
      </c>
      <c r="F1678" s="2">
        <v>82.39</v>
      </c>
      <c r="G1678" s="2">
        <v>0.17</v>
      </c>
      <c r="H1678" s="2">
        <v>1878.43</v>
      </c>
      <c r="I1678" s="2">
        <v>148.24</v>
      </c>
      <c r="J1678" s="2">
        <v>1020.0013</v>
      </c>
      <c r="K1678" s="2">
        <v>9935.19</v>
      </c>
      <c r="L1678" s="2">
        <v>17460.11</v>
      </c>
    </row>
    <row r="1679" spans="1:12" x14ac:dyDescent="0.25">
      <c r="A1679" s="2">
        <f t="shared" si="78"/>
        <v>3</v>
      </c>
      <c r="B1679" s="2">
        <f t="shared" si="79"/>
        <v>10</v>
      </c>
      <c r="C1679" s="2">
        <f t="shared" si="80"/>
        <v>2015</v>
      </c>
      <c r="D1679" s="5">
        <v>42280</v>
      </c>
      <c r="E1679" s="34">
        <v>842.7296</v>
      </c>
      <c r="F1679" s="2">
        <v>82.62</v>
      </c>
      <c r="G1679" s="2">
        <v>0.24</v>
      </c>
      <c r="H1679" s="2">
        <v>2537.67</v>
      </c>
      <c r="I1679" s="2">
        <v>116.9</v>
      </c>
      <c r="J1679" s="2">
        <v>1019.9923</v>
      </c>
      <c r="K1679" s="2">
        <v>9934.66</v>
      </c>
      <c r="L1679" s="2">
        <v>17461.099999999999</v>
      </c>
    </row>
    <row r="1680" spans="1:12" x14ac:dyDescent="0.25">
      <c r="A1680" s="2">
        <f t="shared" si="78"/>
        <v>4</v>
      </c>
      <c r="B1680" s="2">
        <f t="shared" si="79"/>
        <v>10</v>
      </c>
      <c r="C1680" s="2">
        <f t="shared" si="80"/>
        <v>2015</v>
      </c>
      <c r="D1680" s="5">
        <v>42281</v>
      </c>
      <c r="E1680" s="34">
        <v>845.31740000000002</v>
      </c>
      <c r="F1680" s="2">
        <v>82.87</v>
      </c>
      <c r="G1680" s="2">
        <v>0.25</v>
      </c>
      <c r="H1680" s="2">
        <v>2680.31</v>
      </c>
      <c r="I1680" s="2">
        <v>95.64</v>
      </c>
      <c r="J1680" s="2">
        <v>1020.0016000000001</v>
      </c>
      <c r="K1680" s="2">
        <v>9934.2800000000007</v>
      </c>
      <c r="L1680" s="2">
        <v>17462.560000000001</v>
      </c>
    </row>
    <row r="1681" spans="1:12" x14ac:dyDescent="0.25">
      <c r="A1681" s="2">
        <f t="shared" si="78"/>
        <v>5</v>
      </c>
      <c r="B1681" s="2">
        <f t="shared" si="79"/>
        <v>10</v>
      </c>
      <c r="C1681" s="2">
        <f t="shared" si="80"/>
        <v>2015</v>
      </c>
      <c r="D1681" s="5">
        <v>42282</v>
      </c>
      <c r="E1681" s="34">
        <v>847.05290000000002</v>
      </c>
      <c r="F1681" s="2">
        <v>83.04</v>
      </c>
      <c r="G1681" s="2">
        <v>0.17</v>
      </c>
      <c r="H1681" s="2">
        <v>2030.54</v>
      </c>
      <c r="I1681" s="2">
        <v>308.73</v>
      </c>
      <c r="J1681" s="2">
        <v>1020.0313</v>
      </c>
      <c r="K1681" s="2">
        <v>9934.08</v>
      </c>
      <c r="L1681" s="2">
        <v>17464.47</v>
      </c>
    </row>
    <row r="1682" spans="1:12" x14ac:dyDescent="0.25">
      <c r="A1682" s="2">
        <f t="shared" si="78"/>
        <v>6</v>
      </c>
      <c r="B1682" s="2">
        <f t="shared" si="79"/>
        <v>10</v>
      </c>
      <c r="C1682" s="2">
        <f t="shared" si="80"/>
        <v>2015</v>
      </c>
      <c r="D1682" s="5">
        <v>42283</v>
      </c>
      <c r="E1682" s="34">
        <v>849.15989999999999</v>
      </c>
      <c r="F1682" s="2">
        <v>83.2</v>
      </c>
      <c r="G1682" s="2">
        <v>0.21</v>
      </c>
      <c r="H1682" s="2">
        <v>2253.48</v>
      </c>
      <c r="I1682" s="2">
        <v>141.32</v>
      </c>
      <c r="J1682" s="2">
        <v>1020.5934999999999</v>
      </c>
      <c r="K1682" s="2">
        <v>9933.52</v>
      </c>
      <c r="L1682" s="2">
        <v>17465.47</v>
      </c>
    </row>
    <row r="1683" spans="1:12" x14ac:dyDescent="0.25">
      <c r="A1683" s="2">
        <f t="shared" si="78"/>
        <v>7</v>
      </c>
      <c r="B1683" s="2">
        <f t="shared" si="79"/>
        <v>10</v>
      </c>
      <c r="C1683" s="2">
        <f t="shared" si="80"/>
        <v>2015</v>
      </c>
      <c r="D1683" s="5">
        <v>42284</v>
      </c>
      <c r="E1683" s="34">
        <v>850.93629999999996</v>
      </c>
      <c r="F1683" s="2">
        <v>83.38</v>
      </c>
      <c r="G1683" s="2">
        <v>0.17</v>
      </c>
      <c r="H1683" s="2">
        <v>1981.31</v>
      </c>
      <c r="I1683" s="2">
        <v>212.36</v>
      </c>
      <c r="J1683" s="2">
        <v>1020.5897</v>
      </c>
      <c r="K1683" s="2">
        <v>9932.9599999999991</v>
      </c>
      <c r="L1683" s="2">
        <v>17466.759999999998</v>
      </c>
    </row>
    <row r="1684" spans="1:12" x14ac:dyDescent="0.25">
      <c r="A1684" s="2">
        <f t="shared" si="78"/>
        <v>8</v>
      </c>
      <c r="B1684" s="2">
        <f t="shared" si="79"/>
        <v>10</v>
      </c>
      <c r="C1684" s="2">
        <f t="shared" si="80"/>
        <v>2015</v>
      </c>
      <c r="D1684" s="5">
        <v>42285</v>
      </c>
      <c r="E1684" s="34">
        <v>852.38490000000002</v>
      </c>
      <c r="F1684" s="2">
        <v>83.52</v>
      </c>
      <c r="G1684" s="2">
        <v>0.14000000000000001</v>
      </c>
      <c r="H1684" s="2">
        <v>1780.45</v>
      </c>
      <c r="I1684" s="2">
        <v>324.24</v>
      </c>
      <c r="J1684" s="2">
        <v>1020.5941</v>
      </c>
      <c r="K1684" s="2">
        <v>9932.48</v>
      </c>
      <c r="L1684" s="2">
        <v>17468.240000000002</v>
      </c>
    </row>
    <row r="1685" spans="1:12" x14ac:dyDescent="0.25">
      <c r="A1685" s="2">
        <f t="shared" si="78"/>
        <v>9</v>
      </c>
      <c r="B1685" s="2">
        <f t="shared" si="79"/>
        <v>10</v>
      </c>
      <c r="C1685" s="2">
        <f t="shared" si="80"/>
        <v>2015</v>
      </c>
      <c r="D1685" s="5">
        <v>42286</v>
      </c>
      <c r="E1685" s="34">
        <v>853.98779999999999</v>
      </c>
      <c r="F1685" s="2">
        <v>83.68</v>
      </c>
      <c r="G1685" s="2">
        <v>0.16</v>
      </c>
      <c r="H1685" s="2">
        <v>1839.17</v>
      </c>
      <c r="I1685" s="2">
        <v>207.5</v>
      </c>
      <c r="J1685" s="2">
        <v>1020.5343</v>
      </c>
      <c r="K1685" s="2">
        <v>9931.41</v>
      </c>
      <c r="L1685" s="2">
        <v>17468.22</v>
      </c>
    </row>
    <row r="1686" spans="1:12" x14ac:dyDescent="0.25">
      <c r="A1686" s="2">
        <f t="shared" si="78"/>
        <v>10</v>
      </c>
      <c r="B1686" s="2">
        <f t="shared" si="79"/>
        <v>10</v>
      </c>
      <c r="C1686" s="2">
        <f t="shared" si="80"/>
        <v>2015</v>
      </c>
      <c r="D1686" s="5">
        <v>42287</v>
      </c>
      <c r="E1686" s="34">
        <v>855.99559999999997</v>
      </c>
      <c r="F1686" s="2">
        <v>83.88</v>
      </c>
      <c r="G1686" s="2">
        <v>0.2</v>
      </c>
      <c r="H1686" s="2">
        <v>2241.86</v>
      </c>
      <c r="I1686" s="2">
        <v>206.05</v>
      </c>
      <c r="J1686" s="2">
        <v>1020.5248</v>
      </c>
      <c r="K1686" s="2">
        <v>9930.92</v>
      </c>
      <c r="L1686" s="2">
        <v>17469.060000000001</v>
      </c>
    </row>
    <row r="1687" spans="1:12" x14ac:dyDescent="0.25">
      <c r="A1687" s="2">
        <f t="shared" si="78"/>
        <v>11</v>
      </c>
      <c r="B1687" s="2">
        <f t="shared" si="79"/>
        <v>10</v>
      </c>
      <c r="C1687" s="2">
        <f t="shared" si="80"/>
        <v>2015</v>
      </c>
      <c r="D1687" s="5">
        <v>42288</v>
      </c>
      <c r="E1687" s="34">
        <v>857.87220000000002</v>
      </c>
      <c r="F1687" s="2">
        <v>84.06</v>
      </c>
      <c r="G1687" s="2">
        <v>0.18</v>
      </c>
      <c r="H1687" s="2">
        <v>2121.75</v>
      </c>
      <c r="I1687" s="2">
        <v>243.46</v>
      </c>
      <c r="J1687" s="2">
        <v>1020.5145</v>
      </c>
      <c r="K1687" s="2">
        <v>9930.2999999999993</v>
      </c>
      <c r="L1687" s="2">
        <v>17470.2</v>
      </c>
    </row>
    <row r="1688" spans="1:12" x14ac:dyDescent="0.25">
      <c r="A1688" s="2">
        <f t="shared" si="78"/>
        <v>12</v>
      </c>
      <c r="B1688" s="2">
        <f t="shared" si="79"/>
        <v>10</v>
      </c>
      <c r="C1688" s="2">
        <f t="shared" si="80"/>
        <v>2015</v>
      </c>
      <c r="D1688" s="5">
        <v>42289</v>
      </c>
      <c r="E1688" s="34">
        <v>858.37710000000004</v>
      </c>
      <c r="F1688" s="2">
        <v>84.11</v>
      </c>
      <c r="G1688" s="2">
        <v>0.05</v>
      </c>
      <c r="H1688" s="2">
        <v>1190.18</v>
      </c>
      <c r="I1688" s="2">
        <v>693.67</v>
      </c>
      <c r="J1688" s="2">
        <v>1020.5158</v>
      </c>
      <c r="K1688" s="2">
        <v>9864.7800000000007</v>
      </c>
      <c r="L1688" s="2">
        <v>17471.55</v>
      </c>
    </row>
    <row r="1689" spans="1:12" x14ac:dyDescent="0.25">
      <c r="A1689" s="2">
        <f t="shared" si="78"/>
        <v>13</v>
      </c>
      <c r="B1689" s="2">
        <f t="shared" si="79"/>
        <v>10</v>
      </c>
      <c r="C1689" s="2">
        <f t="shared" si="80"/>
        <v>2015</v>
      </c>
      <c r="D1689" s="5">
        <v>42290</v>
      </c>
      <c r="E1689" s="34">
        <v>858.02200000000005</v>
      </c>
      <c r="F1689" s="2">
        <v>84.08</v>
      </c>
      <c r="G1689" s="2">
        <v>-0.03</v>
      </c>
      <c r="H1689" s="2">
        <v>793.68</v>
      </c>
      <c r="I1689" s="2">
        <v>1148.71</v>
      </c>
      <c r="J1689" s="2">
        <v>1020.5081</v>
      </c>
      <c r="K1689" s="2">
        <v>9436.33</v>
      </c>
      <c r="L1689" s="2">
        <v>16858.41</v>
      </c>
    </row>
    <row r="1690" spans="1:12" x14ac:dyDescent="0.25">
      <c r="A1690" s="2">
        <f t="shared" si="78"/>
        <v>14</v>
      </c>
      <c r="B1690" s="2">
        <f t="shared" si="79"/>
        <v>10</v>
      </c>
      <c r="C1690" s="2">
        <f t="shared" si="80"/>
        <v>2015</v>
      </c>
      <c r="D1690" s="5">
        <v>42291</v>
      </c>
      <c r="E1690" s="34">
        <v>857.37379999999996</v>
      </c>
      <c r="F1690" s="2">
        <v>84.01</v>
      </c>
      <c r="G1690" s="2">
        <v>-0.06</v>
      </c>
      <c r="H1690" s="2">
        <v>571.97</v>
      </c>
      <c r="I1690" s="2">
        <v>1225.8800000000001</v>
      </c>
      <c r="J1690" s="2">
        <v>1020.5015</v>
      </c>
      <c r="K1690" s="2">
        <v>9897.2900000000009</v>
      </c>
      <c r="L1690" s="2">
        <v>17471.560000000001</v>
      </c>
    </row>
    <row r="1691" spans="1:12" x14ac:dyDescent="0.25">
      <c r="A1691" s="2">
        <f t="shared" si="78"/>
        <v>15</v>
      </c>
      <c r="B1691" s="2">
        <f t="shared" si="79"/>
        <v>10</v>
      </c>
      <c r="C1691" s="2">
        <f t="shared" si="80"/>
        <v>2015</v>
      </c>
      <c r="D1691" s="5">
        <v>42292</v>
      </c>
      <c r="E1691" s="34">
        <v>856.48670000000004</v>
      </c>
      <c r="F1691" s="2">
        <v>83.93</v>
      </c>
      <c r="G1691" s="2">
        <v>-0.09</v>
      </c>
      <c r="H1691" s="2">
        <v>557.11</v>
      </c>
      <c r="I1691" s="2">
        <v>1469.93</v>
      </c>
      <c r="J1691" s="2">
        <v>1020.5011</v>
      </c>
      <c r="K1691" s="2">
        <v>9904.86</v>
      </c>
      <c r="L1691" s="2">
        <v>17471.16</v>
      </c>
    </row>
    <row r="1692" spans="1:12" x14ac:dyDescent="0.25">
      <c r="A1692" s="2">
        <f t="shared" si="78"/>
        <v>16</v>
      </c>
      <c r="B1692" s="2">
        <f t="shared" si="79"/>
        <v>10</v>
      </c>
      <c r="C1692" s="2">
        <f t="shared" si="80"/>
        <v>2015</v>
      </c>
      <c r="D1692" s="5">
        <v>42293</v>
      </c>
      <c r="E1692" s="34">
        <v>855.80280000000005</v>
      </c>
      <c r="F1692" s="2">
        <v>83.86</v>
      </c>
      <c r="G1692" s="2">
        <v>-7.0000000000000007E-2</v>
      </c>
      <c r="H1692" s="2">
        <v>534.05999999999995</v>
      </c>
      <c r="I1692" s="2">
        <v>1217.01</v>
      </c>
      <c r="J1692" s="2">
        <v>1020.5009</v>
      </c>
      <c r="K1692" s="2">
        <v>9930.0499999999993</v>
      </c>
      <c r="L1692" s="2">
        <v>17470.13</v>
      </c>
    </row>
    <row r="1693" spans="1:12" x14ac:dyDescent="0.25">
      <c r="A1693" s="2">
        <f t="shared" si="78"/>
        <v>17</v>
      </c>
      <c r="B1693" s="2">
        <f t="shared" si="79"/>
        <v>10</v>
      </c>
      <c r="C1693" s="2">
        <f t="shared" si="80"/>
        <v>2015</v>
      </c>
      <c r="D1693" s="5">
        <v>42294</v>
      </c>
      <c r="E1693" s="34">
        <v>856.06330000000003</v>
      </c>
      <c r="F1693" s="2">
        <v>83.89</v>
      </c>
      <c r="G1693" s="2">
        <v>0.03</v>
      </c>
      <c r="H1693" s="2">
        <v>1055.2</v>
      </c>
      <c r="I1693" s="2">
        <v>772.89</v>
      </c>
      <c r="J1693" s="2">
        <v>1020.4997</v>
      </c>
      <c r="K1693" s="2">
        <v>9870.74</v>
      </c>
      <c r="L1693" s="2">
        <v>17469.490000000002</v>
      </c>
    </row>
    <row r="1694" spans="1:12" x14ac:dyDescent="0.25">
      <c r="A1694" s="2">
        <f t="shared" si="78"/>
        <v>18</v>
      </c>
      <c r="B1694" s="2">
        <f t="shared" si="79"/>
        <v>10</v>
      </c>
      <c r="C1694" s="2">
        <f t="shared" si="80"/>
        <v>2015</v>
      </c>
      <c r="D1694" s="5">
        <v>42295</v>
      </c>
      <c r="E1694" s="34">
        <v>856.46910000000003</v>
      </c>
      <c r="F1694" s="2">
        <v>83.93</v>
      </c>
      <c r="G1694" s="2">
        <v>0.04</v>
      </c>
      <c r="H1694" s="2">
        <v>1142.08</v>
      </c>
      <c r="I1694" s="2">
        <v>713.77</v>
      </c>
      <c r="J1694" s="2">
        <v>1020.5073</v>
      </c>
      <c r="K1694" s="2">
        <v>9903.24</v>
      </c>
      <c r="L1694" s="2">
        <v>17469.169999999998</v>
      </c>
    </row>
    <row r="1695" spans="1:12" x14ac:dyDescent="0.25">
      <c r="A1695" s="2">
        <f t="shared" si="78"/>
        <v>19</v>
      </c>
      <c r="B1695" s="2">
        <f t="shared" si="79"/>
        <v>10</v>
      </c>
      <c r="C1695" s="2">
        <f t="shared" si="80"/>
        <v>2015</v>
      </c>
      <c r="D1695" s="5">
        <v>42296</v>
      </c>
      <c r="E1695" s="34">
        <v>855.70929999999998</v>
      </c>
      <c r="F1695" s="2">
        <v>83.85</v>
      </c>
      <c r="G1695" s="2">
        <v>-0.08</v>
      </c>
      <c r="H1695" s="2">
        <v>443.8</v>
      </c>
      <c r="I1695" s="2">
        <v>1227.76</v>
      </c>
      <c r="J1695" s="2">
        <v>1020.5204</v>
      </c>
      <c r="K1695" s="2">
        <v>9543.76</v>
      </c>
      <c r="L1695" s="2">
        <v>16809.009999999998</v>
      </c>
    </row>
    <row r="1696" spans="1:12" x14ac:dyDescent="0.25">
      <c r="A1696" s="2">
        <f t="shared" si="78"/>
        <v>20</v>
      </c>
      <c r="B1696" s="2">
        <f t="shared" si="79"/>
        <v>10</v>
      </c>
      <c r="C1696" s="2">
        <f t="shared" si="80"/>
        <v>2015</v>
      </c>
      <c r="D1696" s="5">
        <v>42297</v>
      </c>
      <c r="E1696" s="34">
        <v>854.66499999999996</v>
      </c>
      <c r="F1696" s="2">
        <v>83.75</v>
      </c>
      <c r="G1696" s="2">
        <v>-0.11</v>
      </c>
      <c r="H1696" s="2">
        <v>405.8</v>
      </c>
      <c r="I1696" s="2">
        <v>1487.72</v>
      </c>
      <c r="J1696" s="2">
        <v>1020.5216</v>
      </c>
      <c r="K1696" s="2">
        <v>9911.1</v>
      </c>
      <c r="L1696" s="2">
        <v>17448.830000000002</v>
      </c>
    </row>
    <row r="1697" spans="1:12" x14ac:dyDescent="0.25">
      <c r="A1697" s="2">
        <f t="shared" si="78"/>
        <v>21</v>
      </c>
      <c r="B1697" s="2">
        <f t="shared" si="79"/>
        <v>10</v>
      </c>
      <c r="C1697" s="2">
        <f t="shared" si="80"/>
        <v>2015</v>
      </c>
      <c r="D1697" s="5">
        <v>42298</v>
      </c>
      <c r="E1697" s="34">
        <v>853.7568</v>
      </c>
      <c r="F1697" s="2">
        <v>83.66</v>
      </c>
      <c r="G1697" s="2">
        <v>-0.09</v>
      </c>
      <c r="H1697" s="2">
        <v>442.32</v>
      </c>
      <c r="I1697" s="2">
        <v>1334.05</v>
      </c>
      <c r="J1697" s="2">
        <v>1020.5004</v>
      </c>
      <c r="K1697" s="2">
        <v>9931.2199999999993</v>
      </c>
      <c r="L1697" s="2">
        <v>17466.990000000002</v>
      </c>
    </row>
    <row r="1698" spans="1:12" x14ac:dyDescent="0.25">
      <c r="A1698" s="2">
        <f t="shared" si="78"/>
        <v>22</v>
      </c>
      <c r="B1698" s="2">
        <f t="shared" si="79"/>
        <v>10</v>
      </c>
      <c r="C1698" s="2">
        <f t="shared" si="80"/>
        <v>2015</v>
      </c>
      <c r="D1698" s="5">
        <v>42299</v>
      </c>
      <c r="E1698" s="34">
        <v>853.03409999999997</v>
      </c>
      <c r="F1698" s="2">
        <v>83.59</v>
      </c>
      <c r="G1698" s="2">
        <v>-7.0000000000000007E-2</v>
      </c>
      <c r="H1698" s="2">
        <v>371.93</v>
      </c>
      <c r="I1698" s="2">
        <v>1086.5899999999999</v>
      </c>
      <c r="J1698" s="2">
        <v>1020.4775</v>
      </c>
      <c r="K1698" s="2">
        <v>9931.3700000000008</v>
      </c>
      <c r="L1698" s="2">
        <v>17465.509999999998</v>
      </c>
    </row>
    <row r="1699" spans="1:12" x14ac:dyDescent="0.25">
      <c r="A1699" s="2">
        <f t="shared" si="78"/>
        <v>23</v>
      </c>
      <c r="B1699" s="2">
        <f t="shared" si="79"/>
        <v>10</v>
      </c>
      <c r="C1699" s="2">
        <f t="shared" si="80"/>
        <v>2015</v>
      </c>
      <c r="D1699" s="5">
        <v>42300</v>
      </c>
      <c r="E1699" s="34">
        <v>853.06920000000002</v>
      </c>
      <c r="F1699" s="2">
        <v>83.6</v>
      </c>
      <c r="G1699" s="2">
        <v>0</v>
      </c>
      <c r="H1699" s="2">
        <v>652.55999999999995</v>
      </c>
      <c r="I1699" s="2">
        <v>650.04</v>
      </c>
      <c r="J1699" s="2">
        <v>1020.4742</v>
      </c>
      <c r="K1699" s="2">
        <v>9931.6200000000008</v>
      </c>
      <c r="L1699" s="2">
        <v>17464.689999999999</v>
      </c>
    </row>
    <row r="1700" spans="1:12" x14ac:dyDescent="0.25">
      <c r="A1700" s="2">
        <f t="shared" si="78"/>
        <v>24</v>
      </c>
      <c r="B1700" s="2">
        <f t="shared" si="79"/>
        <v>10</v>
      </c>
      <c r="C1700" s="2">
        <f t="shared" si="80"/>
        <v>2015</v>
      </c>
      <c r="D1700" s="5">
        <v>42301</v>
      </c>
      <c r="E1700" s="34">
        <v>853.87919999999997</v>
      </c>
      <c r="F1700" s="2">
        <v>83.68</v>
      </c>
      <c r="G1700" s="2">
        <v>0.08</v>
      </c>
      <c r="H1700" s="2">
        <v>1189.25</v>
      </c>
      <c r="I1700" s="2">
        <v>355.9</v>
      </c>
      <c r="J1700" s="2">
        <v>1020.4640000000001</v>
      </c>
      <c r="K1700" s="2">
        <v>9957.33</v>
      </c>
      <c r="L1700" s="2">
        <v>17499.54</v>
      </c>
    </row>
    <row r="1701" spans="1:12" x14ac:dyDescent="0.25">
      <c r="A1701" s="2">
        <f t="shared" si="78"/>
        <v>25</v>
      </c>
      <c r="B1701" s="2">
        <f t="shared" si="79"/>
        <v>10</v>
      </c>
      <c r="C1701" s="2">
        <f t="shared" si="80"/>
        <v>2015</v>
      </c>
      <c r="D1701" s="5">
        <v>42302</v>
      </c>
      <c r="E1701" s="34">
        <v>854.59649999999999</v>
      </c>
      <c r="F1701" s="2">
        <v>83.75</v>
      </c>
      <c r="G1701" s="2">
        <v>7.0000000000000007E-2</v>
      </c>
      <c r="H1701" s="2">
        <v>1150.3900000000001</v>
      </c>
      <c r="I1701" s="2">
        <v>434.87</v>
      </c>
      <c r="J1701" s="2">
        <v>1020.4708000000001</v>
      </c>
      <c r="K1701" s="2">
        <v>9931.5</v>
      </c>
      <c r="L1701" s="2">
        <v>17464.86</v>
      </c>
    </row>
    <row r="1702" spans="1:12" x14ac:dyDescent="0.25">
      <c r="A1702" s="2">
        <f t="shared" si="78"/>
        <v>26</v>
      </c>
      <c r="B1702" s="2">
        <f t="shared" si="79"/>
        <v>10</v>
      </c>
      <c r="C1702" s="2">
        <f t="shared" si="80"/>
        <v>2015</v>
      </c>
      <c r="D1702" s="5">
        <v>42303</v>
      </c>
      <c r="E1702" s="34">
        <v>854.48130000000003</v>
      </c>
      <c r="F1702" s="2">
        <v>83.73</v>
      </c>
      <c r="G1702" s="2">
        <v>-0.01</v>
      </c>
      <c r="H1702" s="2">
        <v>680.82</v>
      </c>
      <c r="I1702" s="2">
        <v>778.82</v>
      </c>
      <c r="J1702" s="2">
        <v>1020.4791</v>
      </c>
      <c r="K1702" s="2">
        <v>9931.41</v>
      </c>
      <c r="L1702" s="2">
        <v>17465.48</v>
      </c>
    </row>
    <row r="1703" spans="1:12" x14ac:dyDescent="0.25">
      <c r="A1703" s="2">
        <f t="shared" si="78"/>
        <v>27</v>
      </c>
      <c r="B1703" s="2">
        <f t="shared" si="79"/>
        <v>10</v>
      </c>
      <c r="C1703" s="2">
        <f t="shared" si="80"/>
        <v>2015</v>
      </c>
      <c r="D1703" s="5">
        <v>42304</v>
      </c>
      <c r="E1703" s="34">
        <v>854.18939999999998</v>
      </c>
      <c r="F1703" s="2">
        <v>83.7</v>
      </c>
      <c r="G1703" s="2">
        <v>-0.03</v>
      </c>
      <c r="H1703" s="2">
        <v>596.96</v>
      </c>
      <c r="I1703" s="2">
        <v>896.65</v>
      </c>
      <c r="J1703" s="2">
        <v>1020.4955</v>
      </c>
      <c r="K1703" s="2">
        <v>9931.6</v>
      </c>
      <c r="L1703" s="2">
        <v>17465.759999999998</v>
      </c>
    </row>
    <row r="1704" spans="1:12" x14ac:dyDescent="0.25">
      <c r="A1704" s="2">
        <f t="shared" si="78"/>
        <v>28</v>
      </c>
      <c r="B1704" s="2">
        <f t="shared" si="79"/>
        <v>10</v>
      </c>
      <c r="C1704" s="2">
        <f t="shared" si="80"/>
        <v>2015</v>
      </c>
      <c r="D1704" s="5">
        <v>42305</v>
      </c>
      <c r="E1704" s="34">
        <v>853.86770000000001</v>
      </c>
      <c r="F1704" s="2">
        <v>83.67</v>
      </c>
      <c r="G1704" s="2">
        <v>-0.03</v>
      </c>
      <c r="H1704" s="2">
        <v>525.69000000000005</v>
      </c>
      <c r="I1704" s="2">
        <v>836.48</v>
      </c>
      <c r="J1704" s="2">
        <v>1020.4952</v>
      </c>
      <c r="K1704" s="2">
        <v>9931.56</v>
      </c>
      <c r="L1704" s="2">
        <v>17465.84</v>
      </c>
    </row>
    <row r="1705" spans="1:12" x14ac:dyDescent="0.25">
      <c r="A1705" s="2">
        <f t="shared" si="78"/>
        <v>29</v>
      </c>
      <c r="B1705" s="2">
        <f t="shared" si="79"/>
        <v>10</v>
      </c>
      <c r="C1705" s="2">
        <f t="shared" si="80"/>
        <v>2015</v>
      </c>
      <c r="D1705" s="5">
        <v>42306</v>
      </c>
      <c r="E1705" s="34">
        <v>854.98050000000001</v>
      </c>
      <c r="F1705" s="2">
        <v>83.6</v>
      </c>
      <c r="G1705" s="2">
        <v>-0.03</v>
      </c>
      <c r="H1705" s="2">
        <v>557.41</v>
      </c>
      <c r="I1705" s="2">
        <v>887.93</v>
      </c>
      <c r="J1705" s="2">
        <v>1022.7066</v>
      </c>
      <c r="K1705" s="2">
        <v>9972.57</v>
      </c>
      <c r="L1705" s="2">
        <v>17575.349999999999</v>
      </c>
    </row>
    <row r="1706" spans="1:12" x14ac:dyDescent="0.25">
      <c r="A1706" s="2">
        <f t="shared" si="78"/>
        <v>30</v>
      </c>
      <c r="B1706" s="2">
        <f t="shared" si="79"/>
        <v>10</v>
      </c>
      <c r="C1706" s="2">
        <f t="shared" si="80"/>
        <v>2015</v>
      </c>
      <c r="D1706" s="5">
        <v>42307</v>
      </c>
      <c r="E1706" s="34">
        <v>854.7405</v>
      </c>
      <c r="F1706" s="2">
        <v>83.58</v>
      </c>
      <c r="G1706" s="2">
        <v>-0.01</v>
      </c>
      <c r="H1706" s="2">
        <v>769.61</v>
      </c>
      <c r="I1706" s="2">
        <v>891.5</v>
      </c>
      <c r="J1706" s="2">
        <v>1022.7064</v>
      </c>
      <c r="K1706" s="2">
        <v>9973.73</v>
      </c>
      <c r="L1706" s="2">
        <v>17572.29</v>
      </c>
    </row>
    <row r="1707" spans="1:12" x14ac:dyDescent="0.25">
      <c r="A1707" s="2">
        <f t="shared" si="78"/>
        <v>31</v>
      </c>
      <c r="B1707" s="2">
        <f t="shared" si="79"/>
        <v>10</v>
      </c>
      <c r="C1707" s="2">
        <f t="shared" si="80"/>
        <v>2015</v>
      </c>
      <c r="D1707" s="5">
        <v>42308</v>
      </c>
      <c r="E1707" s="34">
        <v>856.3954</v>
      </c>
      <c r="F1707" s="2">
        <v>83.74</v>
      </c>
      <c r="G1707" s="2">
        <v>0.1</v>
      </c>
      <c r="H1707" s="2">
        <v>1614.21</v>
      </c>
      <c r="I1707" s="2">
        <v>551.73</v>
      </c>
      <c r="J1707" s="2">
        <v>1022.7064</v>
      </c>
      <c r="K1707" s="2">
        <v>9973.7199999999993</v>
      </c>
      <c r="L1707" s="2">
        <v>17572.310000000001</v>
      </c>
    </row>
    <row r="1708" spans="1:12" x14ac:dyDescent="0.25">
      <c r="A1708" s="2">
        <f t="shared" si="78"/>
        <v>1</v>
      </c>
      <c r="B1708" s="2">
        <f t="shared" si="79"/>
        <v>11</v>
      </c>
      <c r="C1708" s="2">
        <f t="shared" si="80"/>
        <v>2015</v>
      </c>
      <c r="D1708" s="5">
        <v>42309</v>
      </c>
      <c r="E1708" s="34">
        <v>857.10550000000001</v>
      </c>
      <c r="F1708" s="2">
        <v>83.81</v>
      </c>
      <c r="G1708" s="2">
        <v>0.02</v>
      </c>
      <c r="H1708" s="2">
        <v>1234.1199999999999</v>
      </c>
      <c r="I1708" s="2">
        <v>1052.58</v>
      </c>
      <c r="J1708" s="2">
        <v>1022.7064</v>
      </c>
      <c r="K1708" s="2">
        <v>9972</v>
      </c>
      <c r="L1708" s="2">
        <v>17594.32</v>
      </c>
    </row>
    <row r="1709" spans="1:12" x14ac:dyDescent="0.25">
      <c r="A1709" s="2">
        <f t="shared" si="78"/>
        <v>2</v>
      </c>
      <c r="B1709" s="2">
        <f t="shared" si="79"/>
        <v>11</v>
      </c>
      <c r="C1709" s="2">
        <f t="shared" si="80"/>
        <v>2015</v>
      </c>
      <c r="D1709" s="5">
        <v>42310</v>
      </c>
      <c r="E1709" s="34">
        <v>855.30439999999999</v>
      </c>
      <c r="F1709" s="2">
        <v>83.63</v>
      </c>
      <c r="G1709" s="2">
        <v>-0.17</v>
      </c>
      <c r="H1709" s="2">
        <v>260.95</v>
      </c>
      <c r="I1709" s="2">
        <v>1999.54</v>
      </c>
      <c r="J1709" s="2">
        <v>1022.7061</v>
      </c>
      <c r="K1709" s="2">
        <v>9971.52</v>
      </c>
      <c r="L1709" s="2">
        <v>17578.21</v>
      </c>
    </row>
    <row r="1710" spans="1:12" x14ac:dyDescent="0.25">
      <c r="A1710" s="2">
        <f t="shared" si="78"/>
        <v>3</v>
      </c>
      <c r="B1710" s="2">
        <f t="shared" si="79"/>
        <v>11</v>
      </c>
      <c r="C1710" s="2">
        <f t="shared" si="80"/>
        <v>2015</v>
      </c>
      <c r="D1710" s="5">
        <v>42311</v>
      </c>
      <c r="E1710" s="34">
        <v>853.34180000000003</v>
      </c>
      <c r="F1710" s="2">
        <v>83.44</v>
      </c>
      <c r="G1710" s="2">
        <v>-0.19</v>
      </c>
      <c r="H1710" s="2">
        <v>228.85</v>
      </c>
      <c r="I1710" s="2">
        <v>2182.4899999999998</v>
      </c>
      <c r="J1710" s="2">
        <v>1022.7059</v>
      </c>
      <c r="K1710" s="2">
        <v>9959.39</v>
      </c>
      <c r="L1710" s="2">
        <v>17596.12</v>
      </c>
    </row>
    <row r="1711" spans="1:12" x14ac:dyDescent="0.25">
      <c r="A1711" s="2">
        <f t="shared" si="78"/>
        <v>4</v>
      </c>
      <c r="B1711" s="2">
        <f t="shared" si="79"/>
        <v>11</v>
      </c>
      <c r="C1711" s="2">
        <f t="shared" si="80"/>
        <v>2015</v>
      </c>
      <c r="D1711" s="5">
        <v>42312</v>
      </c>
      <c r="E1711" s="34">
        <v>851.69169999999997</v>
      </c>
      <c r="F1711" s="2">
        <v>83.28</v>
      </c>
      <c r="G1711" s="2">
        <v>-0.16</v>
      </c>
      <c r="H1711" s="2">
        <v>368.8</v>
      </c>
      <c r="I1711" s="2">
        <v>1993.37</v>
      </c>
      <c r="J1711" s="2">
        <v>1022.7064</v>
      </c>
      <c r="K1711" s="2">
        <v>9959.42</v>
      </c>
      <c r="L1711" s="2">
        <v>17596.07</v>
      </c>
    </row>
    <row r="1712" spans="1:12" x14ac:dyDescent="0.25">
      <c r="A1712" s="2">
        <f t="shared" si="78"/>
        <v>5</v>
      </c>
      <c r="B1712" s="2">
        <f t="shared" si="79"/>
        <v>11</v>
      </c>
      <c r="C1712" s="2">
        <f t="shared" si="80"/>
        <v>2015</v>
      </c>
      <c r="D1712" s="5">
        <v>42313</v>
      </c>
      <c r="E1712" s="34">
        <v>850.34879999999998</v>
      </c>
      <c r="F1712" s="2">
        <v>83.15</v>
      </c>
      <c r="G1712" s="2">
        <v>-0.13</v>
      </c>
      <c r="H1712" s="2">
        <v>526.1</v>
      </c>
      <c r="I1712" s="2">
        <v>1870.85</v>
      </c>
      <c r="J1712" s="2">
        <v>1022.7065</v>
      </c>
      <c r="K1712" s="2">
        <v>9971.16</v>
      </c>
      <c r="L1712" s="2">
        <v>17596.580000000002</v>
      </c>
    </row>
    <row r="1713" spans="1:12" x14ac:dyDescent="0.25">
      <c r="A1713" s="2">
        <f t="shared" si="78"/>
        <v>6</v>
      </c>
      <c r="B1713" s="2">
        <f t="shared" si="79"/>
        <v>11</v>
      </c>
      <c r="C1713" s="2">
        <f t="shared" si="80"/>
        <v>2015</v>
      </c>
      <c r="D1713" s="5">
        <v>42314</v>
      </c>
      <c r="E1713" s="34">
        <v>850.01419999999996</v>
      </c>
      <c r="F1713" s="2">
        <v>83.12</v>
      </c>
      <c r="G1713" s="2">
        <v>-0.03</v>
      </c>
      <c r="H1713" s="2">
        <v>1036.1199999999999</v>
      </c>
      <c r="I1713" s="2">
        <v>1315.82</v>
      </c>
      <c r="J1713" s="2">
        <v>1022.6888</v>
      </c>
      <c r="K1713" s="2">
        <v>9932.64</v>
      </c>
      <c r="L1713" s="2">
        <v>17597</v>
      </c>
    </row>
    <row r="1714" spans="1:12" x14ac:dyDescent="0.25">
      <c r="A1714" s="2">
        <f t="shared" si="78"/>
        <v>7</v>
      </c>
      <c r="B1714" s="2">
        <f t="shared" si="79"/>
        <v>11</v>
      </c>
      <c r="C1714" s="2">
        <f t="shared" si="80"/>
        <v>2015</v>
      </c>
      <c r="D1714" s="5">
        <v>42315</v>
      </c>
      <c r="E1714" s="34">
        <v>850.6979</v>
      </c>
      <c r="F1714" s="2">
        <v>83.18</v>
      </c>
      <c r="G1714" s="2">
        <v>7.0000000000000007E-2</v>
      </c>
      <c r="H1714" s="2">
        <v>1793.7</v>
      </c>
      <c r="I1714" s="2">
        <v>1125.17</v>
      </c>
      <c r="J1714" s="2">
        <v>1022.7047</v>
      </c>
      <c r="K1714" s="2">
        <v>9912.14</v>
      </c>
      <c r="L1714" s="2">
        <v>17598.53</v>
      </c>
    </row>
    <row r="1715" spans="1:12" x14ac:dyDescent="0.25">
      <c r="A1715" s="2">
        <f t="shared" si="78"/>
        <v>8</v>
      </c>
      <c r="B1715" s="2">
        <f t="shared" si="79"/>
        <v>11</v>
      </c>
      <c r="C1715" s="2">
        <f t="shared" si="80"/>
        <v>2015</v>
      </c>
      <c r="D1715" s="5">
        <v>42316</v>
      </c>
      <c r="E1715" s="34">
        <v>851.48170000000005</v>
      </c>
      <c r="F1715" s="2">
        <v>83.26</v>
      </c>
      <c r="G1715" s="2">
        <v>0.08</v>
      </c>
      <c r="H1715" s="2">
        <v>1838.08</v>
      </c>
      <c r="I1715" s="2">
        <v>1038.06</v>
      </c>
      <c r="J1715" s="2">
        <v>1022.6913</v>
      </c>
      <c r="K1715" s="2">
        <v>9911.5400000000009</v>
      </c>
      <c r="L1715" s="2">
        <v>17599.59</v>
      </c>
    </row>
    <row r="1716" spans="1:12" x14ac:dyDescent="0.25">
      <c r="A1716" s="2">
        <f t="shared" si="78"/>
        <v>9</v>
      </c>
      <c r="B1716" s="2">
        <f t="shared" si="79"/>
        <v>11</v>
      </c>
      <c r="C1716" s="2">
        <f t="shared" si="80"/>
        <v>2015</v>
      </c>
      <c r="D1716" s="5">
        <v>42317</v>
      </c>
      <c r="E1716" s="34">
        <v>851.23329999999999</v>
      </c>
      <c r="F1716" s="2">
        <v>83.24</v>
      </c>
      <c r="G1716" s="2">
        <v>-0.02</v>
      </c>
      <c r="H1716" s="2">
        <v>1264.3</v>
      </c>
      <c r="I1716" s="2">
        <v>1459</v>
      </c>
      <c r="J1716" s="2">
        <v>1022.6396</v>
      </c>
      <c r="K1716" s="2">
        <v>9903.9</v>
      </c>
      <c r="L1716" s="2">
        <v>17599.77</v>
      </c>
    </row>
    <row r="1717" spans="1:12" x14ac:dyDescent="0.25">
      <c r="A1717" s="2">
        <f t="shared" si="78"/>
        <v>10</v>
      </c>
      <c r="B1717" s="2">
        <f t="shared" si="79"/>
        <v>11</v>
      </c>
      <c r="C1717" s="2">
        <f t="shared" si="80"/>
        <v>2015</v>
      </c>
      <c r="D1717" s="5">
        <v>42318</v>
      </c>
      <c r="E1717" s="34">
        <v>850.78309999999999</v>
      </c>
      <c r="F1717" s="2">
        <v>83.19</v>
      </c>
      <c r="G1717" s="2">
        <v>-0.04</v>
      </c>
      <c r="H1717" s="2">
        <v>956.74</v>
      </c>
      <c r="I1717" s="2">
        <v>1395.98</v>
      </c>
      <c r="J1717" s="2">
        <v>1022.6531</v>
      </c>
      <c r="K1717" s="2">
        <v>9902.65</v>
      </c>
      <c r="L1717" s="2">
        <v>17601.099999999999</v>
      </c>
    </row>
    <row r="1718" spans="1:12" x14ac:dyDescent="0.25">
      <c r="A1718" s="2">
        <f t="shared" si="78"/>
        <v>11</v>
      </c>
      <c r="B1718" s="2">
        <f t="shared" si="79"/>
        <v>11</v>
      </c>
      <c r="C1718" s="2">
        <f t="shared" si="80"/>
        <v>2015</v>
      </c>
      <c r="D1718" s="5">
        <v>42319</v>
      </c>
      <c r="E1718" s="34">
        <v>850.67229999999995</v>
      </c>
      <c r="F1718" s="2">
        <v>83.18</v>
      </c>
      <c r="G1718" s="2">
        <v>-0.01</v>
      </c>
      <c r="H1718" s="2">
        <v>804.98</v>
      </c>
      <c r="I1718" s="2">
        <v>952.15</v>
      </c>
      <c r="J1718" s="2">
        <v>1022.7175999999999</v>
      </c>
      <c r="K1718" s="2">
        <v>9730.66</v>
      </c>
      <c r="L1718" s="2">
        <v>17510.259999999998</v>
      </c>
    </row>
    <row r="1719" spans="1:12" x14ac:dyDescent="0.25">
      <c r="A1719" s="2">
        <f t="shared" si="78"/>
        <v>12</v>
      </c>
      <c r="B1719" s="2">
        <f t="shared" si="79"/>
        <v>11</v>
      </c>
      <c r="C1719" s="2">
        <f t="shared" si="80"/>
        <v>2015</v>
      </c>
      <c r="D1719" s="5">
        <v>42320</v>
      </c>
      <c r="E1719" s="34">
        <v>849.91399999999999</v>
      </c>
      <c r="F1719" s="2">
        <v>83.1</v>
      </c>
      <c r="G1719" s="2">
        <v>-7.0000000000000007E-2</v>
      </c>
      <c r="H1719" s="2">
        <v>571.67999999999995</v>
      </c>
      <c r="I1719" s="2">
        <v>1337.83</v>
      </c>
      <c r="J1719" s="2">
        <v>1022.7465</v>
      </c>
      <c r="K1719" s="2">
        <v>9730.6</v>
      </c>
      <c r="L1719" s="2">
        <v>17506.060000000001</v>
      </c>
    </row>
    <row r="1720" spans="1:12" x14ac:dyDescent="0.25">
      <c r="A1720" s="2">
        <f t="shared" si="78"/>
        <v>13</v>
      </c>
      <c r="B1720" s="2">
        <f t="shared" si="79"/>
        <v>11</v>
      </c>
      <c r="C1720" s="2">
        <f t="shared" si="80"/>
        <v>2015</v>
      </c>
      <c r="D1720" s="5">
        <v>42321</v>
      </c>
      <c r="E1720" s="34">
        <v>849.31010000000003</v>
      </c>
      <c r="F1720" s="2">
        <v>83.04</v>
      </c>
      <c r="G1720" s="2">
        <v>-0.06</v>
      </c>
      <c r="H1720" s="2">
        <v>730.34</v>
      </c>
      <c r="I1720" s="2">
        <v>1350.06</v>
      </c>
      <c r="J1720" s="2">
        <v>1022.7469</v>
      </c>
      <c r="K1720" s="2">
        <v>9730.68</v>
      </c>
      <c r="L1720" s="2">
        <v>17534.060000000001</v>
      </c>
    </row>
    <row r="1721" spans="1:12" x14ac:dyDescent="0.25">
      <c r="A1721" s="2">
        <f t="shared" si="78"/>
        <v>14</v>
      </c>
      <c r="B1721" s="2">
        <f t="shared" si="79"/>
        <v>11</v>
      </c>
      <c r="C1721" s="2">
        <f t="shared" si="80"/>
        <v>2015</v>
      </c>
      <c r="D1721" s="5">
        <v>42322</v>
      </c>
      <c r="E1721" s="34">
        <v>848.36810000000003</v>
      </c>
      <c r="F1721" s="2">
        <v>82.95</v>
      </c>
      <c r="G1721" s="2">
        <v>-0.09</v>
      </c>
      <c r="H1721" s="2">
        <v>597.26</v>
      </c>
      <c r="I1721" s="2">
        <v>1549.91</v>
      </c>
      <c r="J1721" s="2">
        <v>1022.7446</v>
      </c>
      <c r="K1721" s="2">
        <v>9730.77</v>
      </c>
      <c r="L1721" s="2">
        <v>17604.349999999999</v>
      </c>
    </row>
    <row r="1722" spans="1:12" x14ac:dyDescent="0.25">
      <c r="A1722" s="2">
        <f t="shared" si="78"/>
        <v>15</v>
      </c>
      <c r="B1722" s="2">
        <f t="shared" si="79"/>
        <v>11</v>
      </c>
      <c r="C1722" s="2">
        <f t="shared" si="80"/>
        <v>2015</v>
      </c>
      <c r="D1722" s="5">
        <v>42323</v>
      </c>
      <c r="E1722" s="34">
        <v>848.70180000000005</v>
      </c>
      <c r="F1722" s="2">
        <v>82.98</v>
      </c>
      <c r="G1722" s="2">
        <v>0.04</v>
      </c>
      <c r="H1722" s="2">
        <v>1129.33</v>
      </c>
      <c r="I1722" s="2">
        <v>768.54</v>
      </c>
      <c r="J1722" s="2">
        <v>1022.7491</v>
      </c>
      <c r="K1722" s="2">
        <v>9799.57</v>
      </c>
      <c r="L1722" s="2">
        <v>17604.810000000001</v>
      </c>
    </row>
    <row r="1723" spans="1:12" x14ac:dyDescent="0.25">
      <c r="A1723" s="2">
        <f t="shared" si="78"/>
        <v>16</v>
      </c>
      <c r="B1723" s="2">
        <f t="shared" si="79"/>
        <v>11</v>
      </c>
      <c r="C1723" s="2">
        <f t="shared" si="80"/>
        <v>2015</v>
      </c>
      <c r="D1723" s="5">
        <v>42324</v>
      </c>
      <c r="E1723" s="34">
        <v>847.82309999999995</v>
      </c>
      <c r="F1723" s="2">
        <v>82.9</v>
      </c>
      <c r="G1723" s="2">
        <v>-0.08</v>
      </c>
      <c r="H1723" s="2">
        <v>702.35</v>
      </c>
      <c r="I1723" s="2">
        <v>1555.2</v>
      </c>
      <c r="J1723" s="2">
        <v>1022.7249</v>
      </c>
      <c r="K1723" s="2">
        <v>9741.51</v>
      </c>
      <c r="L1723" s="2">
        <v>17605.25</v>
      </c>
    </row>
    <row r="1724" spans="1:12" x14ac:dyDescent="0.25">
      <c r="A1724" s="2">
        <f t="shared" si="78"/>
        <v>17</v>
      </c>
      <c r="B1724" s="2">
        <f t="shared" si="79"/>
        <v>11</v>
      </c>
      <c r="C1724" s="2">
        <f t="shared" si="80"/>
        <v>2015</v>
      </c>
      <c r="D1724" s="5">
        <v>42325</v>
      </c>
      <c r="E1724" s="34">
        <v>846.74090000000001</v>
      </c>
      <c r="F1724" s="2">
        <v>82.79</v>
      </c>
      <c r="G1724" s="2">
        <v>-0.11</v>
      </c>
      <c r="H1724" s="2">
        <v>900.42</v>
      </c>
      <c r="I1724" s="2">
        <v>1984.56</v>
      </c>
      <c r="J1724" s="2">
        <v>1022.7098</v>
      </c>
      <c r="K1724" s="2">
        <v>9776.98</v>
      </c>
      <c r="L1724" s="2">
        <v>17605.650000000001</v>
      </c>
    </row>
    <row r="1725" spans="1:12" x14ac:dyDescent="0.25">
      <c r="A1725" s="2">
        <f t="shared" si="78"/>
        <v>18</v>
      </c>
      <c r="B1725" s="2">
        <f t="shared" si="79"/>
        <v>11</v>
      </c>
      <c r="C1725" s="2">
        <f t="shared" si="80"/>
        <v>2015</v>
      </c>
      <c r="D1725" s="5">
        <v>42326</v>
      </c>
      <c r="E1725" s="34">
        <v>845.95489999999995</v>
      </c>
      <c r="F1725" s="2">
        <v>82.72</v>
      </c>
      <c r="G1725" s="2">
        <v>-0.08</v>
      </c>
      <c r="H1725" s="2">
        <v>1071.6099999999999</v>
      </c>
      <c r="I1725" s="2">
        <v>1840.21</v>
      </c>
      <c r="J1725" s="2">
        <v>1022.6565000000001</v>
      </c>
      <c r="K1725" s="2">
        <v>9728.7800000000007</v>
      </c>
      <c r="L1725" s="2">
        <v>17472.96</v>
      </c>
    </row>
    <row r="1726" spans="1:12" x14ac:dyDescent="0.25">
      <c r="A1726" s="2">
        <f t="shared" si="78"/>
        <v>19</v>
      </c>
      <c r="B1726" s="2">
        <f t="shared" si="79"/>
        <v>11</v>
      </c>
      <c r="C1726" s="2">
        <f t="shared" si="80"/>
        <v>2015</v>
      </c>
      <c r="D1726" s="5">
        <v>42327</v>
      </c>
      <c r="E1726" s="34">
        <v>844.85630000000003</v>
      </c>
      <c r="F1726" s="2">
        <v>82.61</v>
      </c>
      <c r="G1726" s="2">
        <v>-0.11</v>
      </c>
      <c r="H1726" s="2">
        <v>724.49</v>
      </c>
      <c r="I1726" s="2">
        <v>1863.18</v>
      </c>
      <c r="J1726" s="2">
        <v>1022.6793</v>
      </c>
      <c r="K1726" s="2">
        <v>9728.44</v>
      </c>
      <c r="L1726" s="2">
        <v>17435.52</v>
      </c>
    </row>
    <row r="1727" spans="1:12" x14ac:dyDescent="0.25">
      <c r="A1727" s="2">
        <f t="shared" si="78"/>
        <v>20</v>
      </c>
      <c r="B1727" s="2">
        <f t="shared" si="79"/>
        <v>11</v>
      </c>
      <c r="C1727" s="2">
        <f t="shared" si="80"/>
        <v>2015</v>
      </c>
      <c r="D1727" s="5">
        <v>42328</v>
      </c>
      <c r="E1727" s="34">
        <v>844.18780000000004</v>
      </c>
      <c r="F1727" s="2">
        <v>82.55</v>
      </c>
      <c r="G1727" s="2">
        <v>-7.0000000000000007E-2</v>
      </c>
      <c r="H1727" s="2">
        <v>1513.6</v>
      </c>
      <c r="I1727" s="2">
        <v>2224.64</v>
      </c>
      <c r="J1727" s="2">
        <v>1022.6852</v>
      </c>
      <c r="K1727" s="2">
        <v>9728.2000000000007</v>
      </c>
      <c r="L1727" s="2">
        <v>17369.98</v>
      </c>
    </row>
    <row r="1728" spans="1:12" x14ac:dyDescent="0.25">
      <c r="A1728" s="2">
        <f t="shared" si="78"/>
        <v>21</v>
      </c>
      <c r="B1728" s="2">
        <f t="shared" si="79"/>
        <v>11</v>
      </c>
      <c r="C1728" s="2">
        <f t="shared" si="80"/>
        <v>2015</v>
      </c>
      <c r="D1728" s="5">
        <v>42329</v>
      </c>
      <c r="E1728" s="34">
        <v>842.37869999999998</v>
      </c>
      <c r="F1728" s="2">
        <v>82.37</v>
      </c>
      <c r="G1728" s="2">
        <v>-0.19</v>
      </c>
      <c r="H1728" s="2">
        <v>208.52</v>
      </c>
      <c r="I1728" s="2">
        <v>2102.35</v>
      </c>
      <c r="J1728" s="2">
        <v>1022.7276000000001</v>
      </c>
      <c r="K1728" s="2">
        <v>9728.5400000000009</v>
      </c>
      <c r="L1728" s="2">
        <v>17371.11</v>
      </c>
    </row>
    <row r="1729" spans="1:12" x14ac:dyDescent="0.25">
      <c r="A1729" s="2">
        <f t="shared" si="78"/>
        <v>22</v>
      </c>
      <c r="B1729" s="2">
        <f t="shared" si="79"/>
        <v>11</v>
      </c>
      <c r="C1729" s="2">
        <f t="shared" si="80"/>
        <v>2015</v>
      </c>
      <c r="D1729" s="5">
        <v>42330</v>
      </c>
      <c r="E1729" s="34">
        <v>839.35509999999999</v>
      </c>
      <c r="F1729" s="2">
        <v>82.07</v>
      </c>
      <c r="G1729" s="2">
        <v>-0.3</v>
      </c>
      <c r="H1729" s="2">
        <v>154.91</v>
      </c>
      <c r="I1729" s="2">
        <v>3200.55</v>
      </c>
      <c r="J1729" s="2">
        <v>1022.7353000000001</v>
      </c>
      <c r="K1729" s="2">
        <v>9728.3700000000008</v>
      </c>
      <c r="L1729" s="2">
        <v>17371.91</v>
      </c>
    </row>
    <row r="1730" spans="1:12" x14ac:dyDescent="0.25">
      <c r="A1730" s="2">
        <f t="shared" ref="A1730:A1793" si="81">+DAY(D1730)</f>
        <v>23</v>
      </c>
      <c r="B1730" s="2">
        <f t="shared" ref="B1730:B1793" si="82">+MONTH(D1730)</f>
        <v>11</v>
      </c>
      <c r="C1730" s="2">
        <f t="shared" ref="C1730:C1793" si="83">+YEAR(D1730)</f>
        <v>2015</v>
      </c>
      <c r="D1730" s="5">
        <v>42331</v>
      </c>
      <c r="E1730" s="34">
        <v>834.23940000000005</v>
      </c>
      <c r="F1730" s="2">
        <v>81.569999999999993</v>
      </c>
      <c r="G1730" s="2">
        <v>-0.5</v>
      </c>
      <c r="H1730" s="2">
        <v>87.53</v>
      </c>
      <c r="I1730" s="2">
        <v>5167.05</v>
      </c>
      <c r="J1730" s="2">
        <v>1022.7367</v>
      </c>
      <c r="K1730" s="2">
        <v>9728.31</v>
      </c>
      <c r="L1730" s="2">
        <v>17372.13</v>
      </c>
    </row>
    <row r="1731" spans="1:12" x14ac:dyDescent="0.25">
      <c r="A1731" s="2">
        <f t="shared" si="81"/>
        <v>24</v>
      </c>
      <c r="B1731" s="2">
        <f t="shared" si="82"/>
        <v>11</v>
      </c>
      <c r="C1731" s="2">
        <f t="shared" si="83"/>
        <v>2015</v>
      </c>
      <c r="D1731" s="5">
        <v>42332</v>
      </c>
      <c r="E1731" s="34">
        <v>828.95719999999994</v>
      </c>
      <c r="F1731" s="2">
        <v>81.05</v>
      </c>
      <c r="G1731" s="2">
        <v>-0.52</v>
      </c>
      <c r="H1731" s="2">
        <v>91.41</v>
      </c>
      <c r="I1731" s="2">
        <v>5399.24</v>
      </c>
      <c r="J1731" s="2">
        <v>1022.7368</v>
      </c>
      <c r="K1731" s="2">
        <v>9728.82</v>
      </c>
      <c r="L1731" s="2">
        <v>17522.009999999998</v>
      </c>
    </row>
    <row r="1732" spans="1:12" x14ac:dyDescent="0.25">
      <c r="A1732" s="2">
        <f t="shared" si="81"/>
        <v>25</v>
      </c>
      <c r="B1732" s="2">
        <f t="shared" si="82"/>
        <v>11</v>
      </c>
      <c r="C1732" s="2">
        <f t="shared" si="83"/>
        <v>2015</v>
      </c>
      <c r="D1732" s="5">
        <v>42333</v>
      </c>
      <c r="E1732" s="34">
        <v>824.02089999999998</v>
      </c>
      <c r="F1732" s="2">
        <v>80.569999999999993</v>
      </c>
      <c r="G1732" s="2">
        <v>-0.48</v>
      </c>
      <c r="H1732" s="2">
        <v>96.54</v>
      </c>
      <c r="I1732" s="2">
        <v>5034.08</v>
      </c>
      <c r="J1732" s="2">
        <v>1022.7374</v>
      </c>
      <c r="K1732" s="2">
        <v>9729.39</v>
      </c>
      <c r="L1732" s="2">
        <v>17524.689999999999</v>
      </c>
    </row>
    <row r="1733" spans="1:12" x14ac:dyDescent="0.25">
      <c r="A1733" s="2">
        <f t="shared" si="81"/>
        <v>26</v>
      </c>
      <c r="B1733" s="2">
        <f t="shared" si="82"/>
        <v>11</v>
      </c>
      <c r="C1733" s="2">
        <f t="shared" si="83"/>
        <v>2015</v>
      </c>
      <c r="D1733" s="5">
        <v>42334</v>
      </c>
      <c r="E1733" s="34">
        <v>818.98599999999999</v>
      </c>
      <c r="F1733" s="2">
        <v>80.08</v>
      </c>
      <c r="G1733" s="2">
        <v>-0.49</v>
      </c>
      <c r="H1733" s="2">
        <v>66.489999999999995</v>
      </c>
      <c r="I1733" s="2">
        <v>5078.93</v>
      </c>
      <c r="J1733" s="2">
        <v>1022.7383</v>
      </c>
      <c r="K1733" s="2">
        <v>9729.9699999999993</v>
      </c>
      <c r="L1733" s="2">
        <v>17599.41</v>
      </c>
    </row>
    <row r="1734" spans="1:12" x14ac:dyDescent="0.25">
      <c r="A1734" s="2">
        <f t="shared" si="81"/>
        <v>27</v>
      </c>
      <c r="B1734" s="2">
        <f t="shared" si="82"/>
        <v>11</v>
      </c>
      <c r="C1734" s="2">
        <f t="shared" si="83"/>
        <v>2015</v>
      </c>
      <c r="D1734" s="5">
        <v>42335</v>
      </c>
      <c r="E1734" s="34">
        <v>814.42160000000001</v>
      </c>
      <c r="F1734" s="2">
        <v>79.63</v>
      </c>
      <c r="G1734" s="2">
        <v>-0.44</v>
      </c>
      <c r="H1734" s="2">
        <v>145.30000000000001</v>
      </c>
      <c r="I1734" s="2">
        <v>4693.95</v>
      </c>
      <c r="J1734" s="2">
        <v>1022.7383</v>
      </c>
      <c r="K1734" s="2">
        <v>9839.9699999999993</v>
      </c>
      <c r="L1734" s="2">
        <v>17672.21</v>
      </c>
    </row>
    <row r="1735" spans="1:12" x14ac:dyDescent="0.25">
      <c r="A1735" s="2">
        <f t="shared" si="81"/>
        <v>28</v>
      </c>
      <c r="B1735" s="2">
        <f t="shared" si="82"/>
        <v>11</v>
      </c>
      <c r="C1735" s="2">
        <f t="shared" si="83"/>
        <v>2015</v>
      </c>
      <c r="D1735" s="5">
        <v>42336</v>
      </c>
      <c r="E1735" s="34">
        <v>810.8329</v>
      </c>
      <c r="F1735" s="2">
        <v>79.28</v>
      </c>
      <c r="G1735" s="2">
        <v>-0.35</v>
      </c>
      <c r="H1735" s="2">
        <v>120.19</v>
      </c>
      <c r="I1735" s="2">
        <v>3666.67</v>
      </c>
      <c r="J1735" s="2">
        <v>1022.7379</v>
      </c>
      <c r="K1735" s="2">
        <v>9795.01</v>
      </c>
      <c r="L1735" s="2">
        <v>17670.849999999999</v>
      </c>
    </row>
    <row r="1736" spans="1:12" x14ac:dyDescent="0.25">
      <c r="A1736" s="2">
        <f t="shared" si="81"/>
        <v>29</v>
      </c>
      <c r="B1736" s="2">
        <f t="shared" si="82"/>
        <v>11</v>
      </c>
      <c r="C1736" s="2">
        <f t="shared" si="83"/>
        <v>2015</v>
      </c>
      <c r="D1736" s="5">
        <v>42337</v>
      </c>
      <c r="E1736" s="34">
        <v>807.98260000000005</v>
      </c>
      <c r="F1736" s="2">
        <v>79</v>
      </c>
      <c r="G1736" s="2">
        <v>-0.27</v>
      </c>
      <c r="H1736" s="2">
        <v>237.39</v>
      </c>
      <c r="I1736" s="2">
        <v>3048.55</v>
      </c>
      <c r="J1736" s="2">
        <v>1022.7362000000001</v>
      </c>
      <c r="K1736" s="2">
        <v>9820.02</v>
      </c>
      <c r="L1736" s="2">
        <v>17669.95</v>
      </c>
    </row>
    <row r="1737" spans="1:12" x14ac:dyDescent="0.25">
      <c r="A1737" s="2">
        <f t="shared" si="81"/>
        <v>30</v>
      </c>
      <c r="B1737" s="2">
        <f t="shared" si="82"/>
        <v>11</v>
      </c>
      <c r="C1737" s="2">
        <f t="shared" si="83"/>
        <v>2015</v>
      </c>
      <c r="D1737" s="5">
        <v>42338</v>
      </c>
      <c r="E1737" s="34">
        <v>803.4</v>
      </c>
      <c r="F1737" s="2">
        <v>78.55</v>
      </c>
      <c r="G1737" s="2">
        <v>-0.45</v>
      </c>
      <c r="H1737" s="2">
        <v>114</v>
      </c>
      <c r="I1737" s="2">
        <v>4734.0600000000004</v>
      </c>
      <c r="J1737" s="2">
        <v>1022.7408</v>
      </c>
      <c r="K1737" s="2">
        <v>9773.5</v>
      </c>
      <c r="L1737" s="2">
        <v>17669.240000000002</v>
      </c>
    </row>
    <row r="1738" spans="1:12" x14ac:dyDescent="0.25">
      <c r="A1738" s="2">
        <f t="shared" si="81"/>
        <v>1</v>
      </c>
      <c r="B1738" s="2">
        <f t="shared" si="82"/>
        <v>12</v>
      </c>
      <c r="C1738" s="2">
        <f t="shared" si="83"/>
        <v>2015</v>
      </c>
      <c r="D1738" s="5">
        <v>42339</v>
      </c>
      <c r="E1738" s="34">
        <v>799.68880000000001</v>
      </c>
      <c r="F1738" s="2">
        <v>78.19</v>
      </c>
      <c r="G1738" s="2">
        <v>-0.36</v>
      </c>
      <c r="H1738" s="2">
        <v>157.16</v>
      </c>
      <c r="I1738" s="2">
        <v>3825.08</v>
      </c>
      <c r="J1738" s="2">
        <v>1022.7404</v>
      </c>
      <c r="K1738" s="2">
        <v>9792.08</v>
      </c>
      <c r="L1738" s="2">
        <v>17668.57</v>
      </c>
    </row>
    <row r="1739" spans="1:12" x14ac:dyDescent="0.25">
      <c r="A1739" s="2">
        <f t="shared" si="81"/>
        <v>2</v>
      </c>
      <c r="B1739" s="2">
        <f t="shared" si="82"/>
        <v>12</v>
      </c>
      <c r="C1739" s="2">
        <f t="shared" si="83"/>
        <v>2015</v>
      </c>
      <c r="D1739" s="5">
        <v>42340</v>
      </c>
      <c r="E1739" s="34">
        <v>796.11159999999995</v>
      </c>
      <c r="F1739" s="2">
        <v>77.84</v>
      </c>
      <c r="G1739" s="2">
        <v>-0.35</v>
      </c>
      <c r="H1739" s="2">
        <v>219.73</v>
      </c>
      <c r="I1739" s="2">
        <v>3801.53</v>
      </c>
      <c r="J1739" s="2">
        <v>1022.7404</v>
      </c>
      <c r="K1739" s="2">
        <v>9830.3799999999992</v>
      </c>
      <c r="L1739" s="2">
        <v>17668.080000000002</v>
      </c>
    </row>
    <row r="1740" spans="1:12" x14ac:dyDescent="0.25">
      <c r="A1740" s="2">
        <f t="shared" si="81"/>
        <v>3</v>
      </c>
      <c r="B1740" s="2">
        <f t="shared" si="82"/>
        <v>12</v>
      </c>
      <c r="C1740" s="2">
        <f t="shared" si="83"/>
        <v>2015</v>
      </c>
      <c r="D1740" s="5">
        <v>42341</v>
      </c>
      <c r="E1740" s="34">
        <v>792.32060000000001</v>
      </c>
      <c r="F1740" s="2">
        <v>77.47</v>
      </c>
      <c r="G1740" s="2">
        <v>-0.38</v>
      </c>
      <c r="H1740" s="2">
        <v>218.22</v>
      </c>
      <c r="I1740" s="2">
        <v>4056.32</v>
      </c>
      <c r="J1740" s="2">
        <v>1022.7383</v>
      </c>
      <c r="K1740" s="2">
        <v>9806.73</v>
      </c>
      <c r="L1740" s="2">
        <v>17667.96</v>
      </c>
    </row>
    <row r="1741" spans="1:12" x14ac:dyDescent="0.25">
      <c r="A1741" s="2">
        <f t="shared" si="81"/>
        <v>4</v>
      </c>
      <c r="B1741" s="2">
        <f t="shared" si="82"/>
        <v>12</v>
      </c>
      <c r="C1741" s="2">
        <f t="shared" si="83"/>
        <v>2015</v>
      </c>
      <c r="D1741" s="5">
        <v>42342</v>
      </c>
      <c r="E1741" s="34">
        <v>788.97299999999996</v>
      </c>
      <c r="F1741" s="2">
        <v>77.14</v>
      </c>
      <c r="G1741" s="2">
        <v>-0.33</v>
      </c>
      <c r="H1741" s="2">
        <v>219.98</v>
      </c>
      <c r="I1741" s="2">
        <v>3562.44</v>
      </c>
      <c r="J1741" s="2">
        <v>1022.7369</v>
      </c>
      <c r="K1741" s="2">
        <v>9815.18</v>
      </c>
      <c r="L1741" s="2">
        <v>17667.439999999999</v>
      </c>
    </row>
    <row r="1742" spans="1:12" x14ac:dyDescent="0.25">
      <c r="A1742" s="2">
        <f t="shared" si="81"/>
        <v>5</v>
      </c>
      <c r="B1742" s="2">
        <f t="shared" si="82"/>
        <v>12</v>
      </c>
      <c r="C1742" s="2">
        <f t="shared" si="83"/>
        <v>2015</v>
      </c>
      <c r="D1742" s="5">
        <v>42343</v>
      </c>
      <c r="E1742" s="34">
        <v>786.50419999999997</v>
      </c>
      <c r="F1742" s="2">
        <v>76.900000000000006</v>
      </c>
      <c r="G1742" s="2">
        <v>-0.24</v>
      </c>
      <c r="H1742" s="2">
        <v>346.65</v>
      </c>
      <c r="I1742" s="2">
        <v>2825.38</v>
      </c>
      <c r="J1742" s="2">
        <v>1022.7367</v>
      </c>
      <c r="K1742" s="2">
        <v>9833.5</v>
      </c>
      <c r="L1742" s="2">
        <v>17667.509999999998</v>
      </c>
    </row>
    <row r="1743" spans="1:12" x14ac:dyDescent="0.25">
      <c r="A1743" s="2">
        <f t="shared" si="81"/>
        <v>6</v>
      </c>
      <c r="B1743" s="2">
        <f t="shared" si="82"/>
        <v>12</v>
      </c>
      <c r="C1743" s="2">
        <f t="shared" si="83"/>
        <v>2015</v>
      </c>
      <c r="D1743" s="5">
        <v>42344</v>
      </c>
      <c r="E1743" s="34">
        <v>784.31569999999999</v>
      </c>
      <c r="F1743" s="2">
        <v>76.7</v>
      </c>
      <c r="G1743" s="2">
        <v>-0.2</v>
      </c>
      <c r="H1743" s="2">
        <v>481.99</v>
      </c>
      <c r="I1743" s="2">
        <v>2576.15</v>
      </c>
      <c r="J1743" s="2">
        <v>1022.6176</v>
      </c>
      <c r="K1743" s="2">
        <v>9730.86</v>
      </c>
      <c r="L1743" s="2">
        <v>17629.62</v>
      </c>
    </row>
    <row r="1744" spans="1:12" x14ac:dyDescent="0.25">
      <c r="A1744" s="2">
        <f t="shared" si="81"/>
        <v>7</v>
      </c>
      <c r="B1744" s="2">
        <f t="shared" si="82"/>
        <v>12</v>
      </c>
      <c r="C1744" s="2">
        <f t="shared" si="83"/>
        <v>2015</v>
      </c>
      <c r="D1744" s="5">
        <v>42345</v>
      </c>
      <c r="E1744" s="34">
        <v>781.55160000000001</v>
      </c>
      <c r="F1744" s="2">
        <v>76.430000000000007</v>
      </c>
      <c r="G1744" s="2">
        <v>-0.27</v>
      </c>
      <c r="H1744" s="2">
        <v>361.2</v>
      </c>
      <c r="I1744" s="2">
        <v>3104.77</v>
      </c>
      <c r="J1744" s="2">
        <v>1022.5957</v>
      </c>
      <c r="K1744" s="2">
        <v>9730.58</v>
      </c>
      <c r="L1744" s="2">
        <v>17509.46</v>
      </c>
    </row>
    <row r="1745" spans="1:12" x14ac:dyDescent="0.25">
      <c r="A1745" s="2">
        <f t="shared" si="81"/>
        <v>8</v>
      </c>
      <c r="B1745" s="2">
        <f t="shared" si="82"/>
        <v>12</v>
      </c>
      <c r="C1745" s="2">
        <f t="shared" si="83"/>
        <v>2015</v>
      </c>
      <c r="D1745" s="5">
        <v>42346</v>
      </c>
      <c r="E1745" s="34">
        <v>778.59870000000001</v>
      </c>
      <c r="F1745" s="2">
        <v>76.14</v>
      </c>
      <c r="G1745" s="2">
        <v>-0.28999999999999998</v>
      </c>
      <c r="H1745" s="2">
        <v>229.15</v>
      </c>
      <c r="I1745" s="2">
        <v>3157.06</v>
      </c>
      <c r="J1745" s="2">
        <v>1022.5689</v>
      </c>
      <c r="K1745" s="2">
        <v>9730.39</v>
      </c>
      <c r="L1745" s="2">
        <v>17426.03</v>
      </c>
    </row>
    <row r="1746" spans="1:12" x14ac:dyDescent="0.25">
      <c r="A1746" s="2">
        <f t="shared" si="81"/>
        <v>9</v>
      </c>
      <c r="B1746" s="2">
        <f t="shared" si="82"/>
        <v>12</v>
      </c>
      <c r="C1746" s="2">
        <f t="shared" si="83"/>
        <v>2015</v>
      </c>
      <c r="D1746" s="5">
        <v>42347</v>
      </c>
      <c r="E1746" s="34">
        <v>774.90260000000001</v>
      </c>
      <c r="F1746" s="2">
        <v>75.78</v>
      </c>
      <c r="G1746" s="2">
        <v>-0.36</v>
      </c>
      <c r="H1746" s="2">
        <v>153.19</v>
      </c>
      <c r="I1746" s="2">
        <v>3816.62</v>
      </c>
      <c r="J1746" s="2">
        <v>1022.5071</v>
      </c>
      <c r="K1746" s="2">
        <v>9729.7999999999993</v>
      </c>
      <c r="L1746" s="2">
        <v>17424.73</v>
      </c>
    </row>
    <row r="1747" spans="1:12" x14ac:dyDescent="0.25">
      <c r="A1747" s="2">
        <f t="shared" si="81"/>
        <v>10</v>
      </c>
      <c r="B1747" s="2">
        <f t="shared" si="82"/>
        <v>12</v>
      </c>
      <c r="C1747" s="2">
        <f t="shared" si="83"/>
        <v>2015</v>
      </c>
      <c r="D1747" s="5">
        <v>42348</v>
      </c>
      <c r="E1747" s="34">
        <v>770.48199999999997</v>
      </c>
      <c r="F1747" s="2">
        <v>75.349999999999994</v>
      </c>
      <c r="G1747" s="2">
        <v>-0.44</v>
      </c>
      <c r="H1747" s="2">
        <v>103.55</v>
      </c>
      <c r="I1747" s="2">
        <v>4577.26</v>
      </c>
      <c r="J1747" s="2">
        <v>1022.5035</v>
      </c>
      <c r="K1747" s="2">
        <v>9730.0400000000009</v>
      </c>
      <c r="L1747" s="2">
        <v>17423.98</v>
      </c>
    </row>
    <row r="1748" spans="1:12" x14ac:dyDescent="0.25">
      <c r="A1748" s="2">
        <f t="shared" si="81"/>
        <v>11</v>
      </c>
      <c r="B1748" s="2">
        <f t="shared" si="82"/>
        <v>12</v>
      </c>
      <c r="C1748" s="2">
        <f t="shared" si="83"/>
        <v>2015</v>
      </c>
      <c r="D1748" s="5">
        <v>42349</v>
      </c>
      <c r="E1748" s="34">
        <v>765.95540000000005</v>
      </c>
      <c r="F1748" s="2">
        <v>74.91</v>
      </c>
      <c r="G1748" s="2">
        <v>-0.45</v>
      </c>
      <c r="H1748" s="2">
        <v>83.25</v>
      </c>
      <c r="I1748" s="2">
        <v>4684.96</v>
      </c>
      <c r="J1748" s="2">
        <v>1022.5032</v>
      </c>
      <c r="K1748" s="2">
        <v>9730.6</v>
      </c>
      <c r="L1748" s="2">
        <v>17422.47</v>
      </c>
    </row>
    <row r="1749" spans="1:12" x14ac:dyDescent="0.25">
      <c r="A1749" s="2">
        <f t="shared" si="81"/>
        <v>12</v>
      </c>
      <c r="B1749" s="2">
        <f t="shared" si="82"/>
        <v>12</v>
      </c>
      <c r="C1749" s="2">
        <f t="shared" si="83"/>
        <v>2015</v>
      </c>
      <c r="D1749" s="5">
        <v>42350</v>
      </c>
      <c r="E1749" s="34">
        <v>762.59500000000003</v>
      </c>
      <c r="F1749" s="2">
        <v>74.58</v>
      </c>
      <c r="G1749" s="2">
        <v>-0.33</v>
      </c>
      <c r="H1749" s="2">
        <v>148.62</v>
      </c>
      <c r="I1749" s="2">
        <v>3514.3</v>
      </c>
      <c r="J1749" s="2">
        <v>1022.5051</v>
      </c>
      <c r="K1749" s="2">
        <v>9731.18</v>
      </c>
      <c r="L1749" s="2">
        <v>17448.18</v>
      </c>
    </row>
    <row r="1750" spans="1:12" x14ac:dyDescent="0.25">
      <c r="A1750" s="2">
        <f t="shared" si="81"/>
        <v>13</v>
      </c>
      <c r="B1750" s="2">
        <f t="shared" si="82"/>
        <v>12</v>
      </c>
      <c r="C1750" s="2">
        <f t="shared" si="83"/>
        <v>2015</v>
      </c>
      <c r="D1750" s="5">
        <v>42351</v>
      </c>
      <c r="E1750" s="34">
        <v>759.43299999999999</v>
      </c>
      <c r="F1750" s="2">
        <v>74.27</v>
      </c>
      <c r="G1750" s="2">
        <v>-0.31</v>
      </c>
      <c r="H1750" s="2">
        <v>144.36000000000001</v>
      </c>
      <c r="I1750" s="2">
        <v>3301.36</v>
      </c>
      <c r="J1750" s="2">
        <v>1022.5038</v>
      </c>
      <c r="K1750" s="2">
        <v>9731.4699999999993</v>
      </c>
      <c r="L1750" s="2">
        <v>17488.54</v>
      </c>
    </row>
    <row r="1751" spans="1:12" x14ac:dyDescent="0.25">
      <c r="A1751" s="2">
        <f t="shared" si="81"/>
        <v>14</v>
      </c>
      <c r="B1751" s="2">
        <f t="shared" si="82"/>
        <v>12</v>
      </c>
      <c r="C1751" s="2">
        <f t="shared" si="83"/>
        <v>2015</v>
      </c>
      <c r="D1751" s="5">
        <v>42352</v>
      </c>
      <c r="E1751" s="34">
        <v>754.9049</v>
      </c>
      <c r="F1751" s="2">
        <v>73.83</v>
      </c>
      <c r="G1751" s="2">
        <v>-0.44</v>
      </c>
      <c r="H1751" s="2">
        <v>96.37</v>
      </c>
      <c r="I1751" s="2">
        <v>4618.41</v>
      </c>
      <c r="J1751" s="2">
        <v>1022.5038</v>
      </c>
      <c r="K1751" s="2">
        <v>9731.65</v>
      </c>
      <c r="L1751" s="2">
        <v>17498.28</v>
      </c>
    </row>
    <row r="1752" spans="1:12" x14ac:dyDescent="0.25">
      <c r="A1752" s="2">
        <f t="shared" si="81"/>
        <v>15</v>
      </c>
      <c r="B1752" s="2">
        <f t="shared" si="82"/>
        <v>12</v>
      </c>
      <c r="C1752" s="2">
        <f t="shared" si="83"/>
        <v>2015</v>
      </c>
      <c r="D1752" s="5">
        <v>42353</v>
      </c>
      <c r="E1752" s="34">
        <v>750.61789999999996</v>
      </c>
      <c r="F1752" s="2">
        <v>73.400000000000006</v>
      </c>
      <c r="G1752" s="2">
        <v>-0.43</v>
      </c>
      <c r="H1752" s="2">
        <v>146.69999999999999</v>
      </c>
      <c r="I1752" s="2">
        <v>4563.21</v>
      </c>
      <c r="J1752" s="2">
        <v>1022.6660000000001</v>
      </c>
      <c r="K1752" s="2">
        <v>9733.9500000000007</v>
      </c>
      <c r="L1752" s="2">
        <v>17640.580000000002</v>
      </c>
    </row>
    <row r="1753" spans="1:12" x14ac:dyDescent="0.25">
      <c r="A1753" s="2">
        <f t="shared" si="81"/>
        <v>16</v>
      </c>
      <c r="B1753" s="2">
        <f t="shared" si="82"/>
        <v>12</v>
      </c>
      <c r="C1753" s="2">
        <f t="shared" si="83"/>
        <v>2015</v>
      </c>
      <c r="D1753" s="5">
        <v>42354</v>
      </c>
      <c r="E1753" s="34">
        <v>746.83749999999998</v>
      </c>
      <c r="F1753" s="2">
        <v>73.02</v>
      </c>
      <c r="G1753" s="2">
        <v>-0.37</v>
      </c>
      <c r="H1753" s="2">
        <v>174.24</v>
      </c>
      <c r="I1753" s="2">
        <v>3985.14</v>
      </c>
      <c r="J1753" s="2">
        <v>1022.7178</v>
      </c>
      <c r="K1753" s="2">
        <v>9879.36</v>
      </c>
      <c r="L1753" s="2">
        <v>17659.39</v>
      </c>
    </row>
    <row r="1754" spans="1:12" x14ac:dyDescent="0.25">
      <c r="A1754" s="2">
        <f t="shared" si="81"/>
        <v>17</v>
      </c>
      <c r="B1754" s="2">
        <f t="shared" si="82"/>
        <v>12</v>
      </c>
      <c r="C1754" s="2">
        <f t="shared" si="83"/>
        <v>2015</v>
      </c>
      <c r="D1754" s="5">
        <v>42355</v>
      </c>
      <c r="E1754" s="34">
        <v>744.04340000000002</v>
      </c>
      <c r="F1754" s="2">
        <v>72.75</v>
      </c>
      <c r="G1754" s="2">
        <v>-0.27</v>
      </c>
      <c r="H1754" s="2">
        <v>442.48</v>
      </c>
      <c r="I1754" s="2">
        <v>3246.74</v>
      </c>
      <c r="J1754" s="2">
        <v>1022.7268</v>
      </c>
      <c r="K1754" s="2">
        <v>9926.49</v>
      </c>
      <c r="L1754" s="2">
        <v>17659.509999999998</v>
      </c>
    </row>
    <row r="1755" spans="1:12" x14ac:dyDescent="0.25">
      <c r="A1755" s="2">
        <f t="shared" si="81"/>
        <v>18</v>
      </c>
      <c r="B1755" s="2">
        <f t="shared" si="82"/>
        <v>12</v>
      </c>
      <c r="C1755" s="2">
        <f t="shared" si="83"/>
        <v>2015</v>
      </c>
      <c r="D1755" s="5">
        <v>42356</v>
      </c>
      <c r="E1755" s="34">
        <v>741.43200000000002</v>
      </c>
      <c r="F1755" s="2">
        <v>72.5</v>
      </c>
      <c r="G1755" s="2">
        <v>-0.26</v>
      </c>
      <c r="H1755" s="2">
        <v>579.92999999999995</v>
      </c>
      <c r="I1755" s="2">
        <v>3190.83</v>
      </c>
      <c r="J1755" s="2">
        <v>1022.7317</v>
      </c>
      <c r="K1755" s="2">
        <v>9926.18</v>
      </c>
      <c r="L1755" s="2">
        <v>17660.52</v>
      </c>
    </row>
    <row r="1756" spans="1:12" x14ac:dyDescent="0.25">
      <c r="A1756" s="2">
        <f t="shared" si="81"/>
        <v>19</v>
      </c>
      <c r="B1756" s="2">
        <f t="shared" si="82"/>
        <v>12</v>
      </c>
      <c r="C1756" s="2">
        <f t="shared" si="83"/>
        <v>2015</v>
      </c>
      <c r="D1756" s="5">
        <v>42357</v>
      </c>
      <c r="E1756" s="34">
        <v>740.08330000000001</v>
      </c>
      <c r="F1756" s="2">
        <v>72.36</v>
      </c>
      <c r="G1756" s="2">
        <v>-0.13</v>
      </c>
      <c r="H1756" s="2">
        <v>1090.0999999999999</v>
      </c>
      <c r="I1756" s="2">
        <v>2437.87</v>
      </c>
      <c r="J1756" s="2">
        <v>1022.7261</v>
      </c>
      <c r="K1756" s="2">
        <v>9925.93</v>
      </c>
      <c r="L1756" s="2">
        <v>17660.919999999998</v>
      </c>
    </row>
    <row r="1757" spans="1:12" x14ac:dyDescent="0.25">
      <c r="A1757" s="2">
        <f t="shared" si="81"/>
        <v>20</v>
      </c>
      <c r="B1757" s="2">
        <f t="shared" si="82"/>
        <v>12</v>
      </c>
      <c r="C1757" s="2">
        <f t="shared" si="83"/>
        <v>2015</v>
      </c>
      <c r="D1757" s="5">
        <v>42358</v>
      </c>
      <c r="E1757" s="34">
        <v>738.89020000000005</v>
      </c>
      <c r="F1757" s="2">
        <v>72.25</v>
      </c>
      <c r="G1757" s="2">
        <v>-0.12</v>
      </c>
      <c r="H1757" s="2">
        <v>970.79</v>
      </c>
      <c r="I1757" s="2">
        <v>2184.98</v>
      </c>
      <c r="J1757" s="2">
        <v>1022.7269</v>
      </c>
      <c r="K1757" s="2">
        <v>9925.5300000000007</v>
      </c>
      <c r="L1757" s="2">
        <v>17662.03</v>
      </c>
    </row>
    <row r="1758" spans="1:12" x14ac:dyDescent="0.25">
      <c r="A1758" s="2">
        <f t="shared" si="81"/>
        <v>21</v>
      </c>
      <c r="B1758" s="2">
        <f t="shared" si="82"/>
        <v>12</v>
      </c>
      <c r="C1758" s="2">
        <f t="shared" si="83"/>
        <v>2015</v>
      </c>
      <c r="D1758" s="5">
        <v>42359</v>
      </c>
      <c r="E1758" s="34">
        <v>736.36120000000005</v>
      </c>
      <c r="F1758" s="2">
        <v>72</v>
      </c>
      <c r="G1758" s="2">
        <v>-0.25</v>
      </c>
      <c r="H1758" s="2">
        <v>574.73</v>
      </c>
      <c r="I1758" s="2">
        <v>3092.75</v>
      </c>
      <c r="J1758" s="2">
        <v>1022.7242</v>
      </c>
      <c r="K1758" s="2">
        <v>9925.08</v>
      </c>
      <c r="L1758" s="2">
        <v>17663.09</v>
      </c>
    </row>
    <row r="1759" spans="1:12" x14ac:dyDescent="0.25">
      <c r="A1759" s="2">
        <f t="shared" si="81"/>
        <v>22</v>
      </c>
      <c r="B1759" s="2">
        <f t="shared" si="82"/>
        <v>12</v>
      </c>
      <c r="C1759" s="2">
        <f t="shared" si="83"/>
        <v>2015</v>
      </c>
      <c r="D1759" s="5">
        <v>42360</v>
      </c>
      <c r="E1759" s="34">
        <v>734.29830000000004</v>
      </c>
      <c r="F1759" s="2">
        <v>71.8</v>
      </c>
      <c r="G1759" s="2">
        <v>-0.2</v>
      </c>
      <c r="H1759" s="2">
        <v>596.95000000000005</v>
      </c>
      <c r="I1759" s="2">
        <v>2671.15</v>
      </c>
      <c r="J1759" s="2">
        <v>1022.7186</v>
      </c>
      <c r="K1759" s="2">
        <v>9924.7800000000007</v>
      </c>
      <c r="L1759" s="2">
        <v>17663.599999999999</v>
      </c>
    </row>
    <row r="1760" spans="1:12" x14ac:dyDescent="0.25">
      <c r="A1760" s="2">
        <f t="shared" si="81"/>
        <v>23</v>
      </c>
      <c r="B1760" s="2">
        <f t="shared" si="82"/>
        <v>12</v>
      </c>
      <c r="C1760" s="2">
        <f t="shared" si="83"/>
        <v>2015</v>
      </c>
      <c r="D1760" s="5">
        <v>42361</v>
      </c>
      <c r="E1760" s="34">
        <v>732.24440000000004</v>
      </c>
      <c r="F1760" s="2">
        <v>71.599999999999994</v>
      </c>
      <c r="G1760" s="2">
        <v>-0.2</v>
      </c>
      <c r="H1760" s="2">
        <v>545.19000000000005</v>
      </c>
      <c r="I1760" s="2">
        <v>2596.84</v>
      </c>
      <c r="J1760" s="2">
        <v>1022.7128</v>
      </c>
      <c r="K1760" s="2">
        <v>9924.48</v>
      </c>
      <c r="L1760" s="2">
        <v>17664.12</v>
      </c>
    </row>
    <row r="1761" spans="1:12" x14ac:dyDescent="0.25">
      <c r="A1761" s="2">
        <f t="shared" si="81"/>
        <v>24</v>
      </c>
      <c r="B1761" s="2">
        <f t="shared" si="82"/>
        <v>12</v>
      </c>
      <c r="C1761" s="2">
        <f t="shared" si="83"/>
        <v>2015</v>
      </c>
      <c r="D1761" s="5">
        <v>42362</v>
      </c>
      <c r="E1761" s="34">
        <v>730.8175</v>
      </c>
      <c r="F1761" s="2">
        <v>71.459999999999994</v>
      </c>
      <c r="G1761" s="2">
        <v>-0.14000000000000001</v>
      </c>
      <c r="H1761" s="2">
        <v>631.54</v>
      </c>
      <c r="I1761" s="2">
        <v>2074.0500000000002</v>
      </c>
      <c r="J1761" s="2">
        <v>1022.7087</v>
      </c>
      <c r="K1761" s="2">
        <v>9924.18</v>
      </c>
      <c r="L1761" s="2">
        <v>17664.71</v>
      </c>
    </row>
    <row r="1762" spans="1:12" x14ac:dyDescent="0.25">
      <c r="A1762" s="2">
        <f t="shared" si="81"/>
        <v>25</v>
      </c>
      <c r="B1762" s="2">
        <f t="shared" si="82"/>
        <v>12</v>
      </c>
      <c r="C1762" s="2">
        <f t="shared" si="83"/>
        <v>2015</v>
      </c>
      <c r="D1762" s="5">
        <v>42363</v>
      </c>
      <c r="E1762" s="34">
        <v>729.71870000000001</v>
      </c>
      <c r="F1762" s="2">
        <v>71.36</v>
      </c>
      <c r="G1762" s="2">
        <v>-0.1</v>
      </c>
      <c r="H1762" s="2">
        <v>806.49</v>
      </c>
      <c r="I1762" s="2">
        <v>1853.59</v>
      </c>
      <c r="J1762" s="2">
        <v>1022.6455</v>
      </c>
      <c r="K1762" s="2">
        <v>9923.19</v>
      </c>
      <c r="L1762" s="2">
        <v>17664.34</v>
      </c>
    </row>
    <row r="1763" spans="1:12" x14ac:dyDescent="0.25">
      <c r="A1763" s="2">
        <f t="shared" si="81"/>
        <v>26</v>
      </c>
      <c r="B1763" s="2">
        <f t="shared" si="82"/>
        <v>12</v>
      </c>
      <c r="C1763" s="2">
        <f t="shared" si="83"/>
        <v>2015</v>
      </c>
      <c r="D1763" s="5">
        <v>42364</v>
      </c>
      <c r="E1763" s="34">
        <v>728.93650000000002</v>
      </c>
      <c r="F1763" s="2">
        <v>71.28</v>
      </c>
      <c r="G1763" s="2">
        <v>-7.0000000000000007E-2</v>
      </c>
      <c r="H1763" s="2">
        <v>1037.3800000000001</v>
      </c>
      <c r="I1763" s="2">
        <v>1790.68</v>
      </c>
      <c r="J1763" s="2">
        <v>1022.5986</v>
      </c>
      <c r="K1763" s="2">
        <v>9922.2999999999993</v>
      </c>
      <c r="L1763" s="2">
        <v>17664.45</v>
      </c>
    </row>
    <row r="1764" spans="1:12" x14ac:dyDescent="0.25">
      <c r="A1764" s="2">
        <f t="shared" si="81"/>
        <v>27</v>
      </c>
      <c r="B1764" s="2">
        <f t="shared" si="82"/>
        <v>12</v>
      </c>
      <c r="C1764" s="2">
        <f t="shared" si="83"/>
        <v>2015</v>
      </c>
      <c r="D1764" s="5">
        <v>42365</v>
      </c>
      <c r="E1764" s="34">
        <v>727.52949999999998</v>
      </c>
      <c r="F1764" s="2">
        <v>71.150000000000006</v>
      </c>
      <c r="G1764" s="2">
        <v>-0.14000000000000001</v>
      </c>
      <c r="H1764" s="2">
        <v>812.15</v>
      </c>
      <c r="I1764" s="2">
        <v>2220.7199999999998</v>
      </c>
      <c r="J1764" s="2">
        <v>1022.5829</v>
      </c>
      <c r="K1764" s="2">
        <v>9819.41</v>
      </c>
      <c r="L1764" s="2">
        <v>17665.25</v>
      </c>
    </row>
    <row r="1765" spans="1:12" x14ac:dyDescent="0.25">
      <c r="A1765" s="2">
        <f t="shared" si="81"/>
        <v>28</v>
      </c>
      <c r="B1765" s="2">
        <f t="shared" si="82"/>
        <v>12</v>
      </c>
      <c r="C1765" s="2">
        <f t="shared" si="83"/>
        <v>2015</v>
      </c>
      <c r="D1765" s="5">
        <v>42366</v>
      </c>
      <c r="E1765" s="34">
        <v>724.92939999999999</v>
      </c>
      <c r="F1765" s="2">
        <v>70.89</v>
      </c>
      <c r="G1765" s="2">
        <v>-0.26</v>
      </c>
      <c r="H1765" s="2">
        <v>506</v>
      </c>
      <c r="I1765" s="2">
        <v>3148.31</v>
      </c>
      <c r="J1765" s="2">
        <v>1022.6645</v>
      </c>
      <c r="K1765" s="2">
        <v>9770.77</v>
      </c>
      <c r="L1765" s="2">
        <v>17667.96</v>
      </c>
    </row>
    <row r="1766" spans="1:12" x14ac:dyDescent="0.25">
      <c r="A1766" s="2">
        <f t="shared" si="81"/>
        <v>29</v>
      </c>
      <c r="B1766" s="2">
        <f t="shared" si="82"/>
        <v>12</v>
      </c>
      <c r="C1766" s="2">
        <f t="shared" si="83"/>
        <v>2015</v>
      </c>
      <c r="D1766" s="5">
        <v>42367</v>
      </c>
      <c r="E1766" s="34">
        <v>721.90639999999996</v>
      </c>
      <c r="F1766" s="2">
        <v>70.59</v>
      </c>
      <c r="G1766" s="2">
        <v>-0.3</v>
      </c>
      <c r="H1766" s="2">
        <v>460.26</v>
      </c>
      <c r="I1766" s="2">
        <v>3508.93</v>
      </c>
      <c r="J1766" s="2">
        <v>1022.7155</v>
      </c>
      <c r="K1766" s="2">
        <v>9730.99</v>
      </c>
      <c r="L1766" s="2">
        <v>17663.72</v>
      </c>
    </row>
    <row r="1767" spans="1:12" x14ac:dyDescent="0.25">
      <c r="A1767" s="2">
        <f t="shared" si="81"/>
        <v>30</v>
      </c>
      <c r="B1767" s="2">
        <f t="shared" si="82"/>
        <v>12</v>
      </c>
      <c r="C1767" s="2">
        <f t="shared" si="83"/>
        <v>2015</v>
      </c>
      <c r="D1767" s="5">
        <v>42368</v>
      </c>
      <c r="E1767" s="34">
        <v>718.84159999999997</v>
      </c>
      <c r="F1767" s="2">
        <v>70.290000000000006</v>
      </c>
      <c r="G1767" s="2">
        <v>-0.28999999999999998</v>
      </c>
      <c r="H1767" s="2">
        <v>419.5</v>
      </c>
      <c r="I1767" s="2">
        <v>3336.25</v>
      </c>
      <c r="J1767" s="2">
        <v>1022.7213</v>
      </c>
      <c r="K1767" s="2">
        <v>9730.89</v>
      </c>
      <c r="L1767" s="2">
        <v>17645.8</v>
      </c>
    </row>
    <row r="1768" spans="1:12" x14ac:dyDescent="0.25">
      <c r="A1768" s="2">
        <f t="shared" si="81"/>
        <v>31</v>
      </c>
      <c r="B1768" s="2">
        <f t="shared" si="82"/>
        <v>12</v>
      </c>
      <c r="C1768" s="2">
        <f t="shared" si="83"/>
        <v>2015</v>
      </c>
      <c r="D1768" s="5">
        <v>42369</v>
      </c>
      <c r="E1768" s="34">
        <v>720.72149999999999</v>
      </c>
      <c r="F1768" s="2">
        <v>70.09</v>
      </c>
      <c r="G1768" s="2">
        <v>-0.31</v>
      </c>
      <c r="H1768" s="2">
        <v>269.99</v>
      </c>
      <c r="I1768" s="2">
        <v>3411.9</v>
      </c>
      <c r="J1768" s="2">
        <v>1028.2098000000001</v>
      </c>
      <c r="K1768" s="2">
        <v>10012.99</v>
      </c>
      <c r="L1768" s="2">
        <v>18088.27</v>
      </c>
    </row>
    <row r="1769" spans="1:12" x14ac:dyDescent="0.25">
      <c r="A1769" s="2">
        <f t="shared" si="81"/>
        <v>1</v>
      </c>
      <c r="B1769" s="2">
        <f t="shared" si="82"/>
        <v>1</v>
      </c>
      <c r="C1769" s="2">
        <f t="shared" si="83"/>
        <v>2016</v>
      </c>
      <c r="D1769" s="5">
        <v>42370</v>
      </c>
      <c r="E1769" s="34">
        <v>717.68669999999997</v>
      </c>
      <c r="F1769" s="2">
        <v>69.83</v>
      </c>
      <c r="G1769" s="2">
        <v>-0.28999999999999998</v>
      </c>
      <c r="H1769" s="2">
        <v>408.92</v>
      </c>
      <c r="I1769" s="2">
        <v>3350.7</v>
      </c>
      <c r="J1769" s="2">
        <v>1027.76</v>
      </c>
      <c r="K1769" s="2">
        <v>10014.08</v>
      </c>
      <c r="L1769" s="2">
        <v>18060.11</v>
      </c>
    </row>
    <row r="1770" spans="1:12" x14ac:dyDescent="0.25">
      <c r="A1770" s="2">
        <f t="shared" si="81"/>
        <v>2</v>
      </c>
      <c r="B1770" s="2">
        <f t="shared" si="82"/>
        <v>1</v>
      </c>
      <c r="C1770" s="2">
        <f t="shared" si="83"/>
        <v>2016</v>
      </c>
      <c r="D1770" s="5">
        <v>42371</v>
      </c>
      <c r="E1770" s="34">
        <v>714.03790000000004</v>
      </c>
      <c r="F1770" s="2">
        <v>69.47</v>
      </c>
      <c r="G1770" s="2">
        <v>-0.35</v>
      </c>
      <c r="H1770" s="2">
        <v>347.99</v>
      </c>
      <c r="I1770" s="2">
        <v>3984.94</v>
      </c>
      <c r="J1770" s="2">
        <v>1027.7683999999999</v>
      </c>
      <c r="K1770" s="2">
        <v>10014.25</v>
      </c>
      <c r="L1770" s="2">
        <v>17994.060000000001</v>
      </c>
    </row>
    <row r="1771" spans="1:12" x14ac:dyDescent="0.25">
      <c r="A1771" s="2">
        <f t="shared" si="81"/>
        <v>3</v>
      </c>
      <c r="B1771" s="2">
        <f t="shared" si="82"/>
        <v>1</v>
      </c>
      <c r="C1771" s="2">
        <f t="shared" si="83"/>
        <v>2016</v>
      </c>
      <c r="D1771" s="5">
        <v>42372</v>
      </c>
      <c r="E1771" s="34">
        <v>709.90700000000004</v>
      </c>
      <c r="F1771" s="2">
        <v>69.069999999999993</v>
      </c>
      <c r="G1771" s="2">
        <v>-0.41</v>
      </c>
      <c r="H1771" s="2">
        <v>289.85000000000002</v>
      </c>
      <c r="I1771" s="2">
        <v>4471.26</v>
      </c>
      <c r="J1771" s="2">
        <v>1027.8622</v>
      </c>
      <c r="K1771" s="2">
        <v>10015.48</v>
      </c>
      <c r="L1771" s="2">
        <v>17937.97</v>
      </c>
    </row>
    <row r="1772" spans="1:12" x14ac:dyDescent="0.25">
      <c r="A1772" s="2">
        <f t="shared" si="81"/>
        <v>4</v>
      </c>
      <c r="B1772" s="2">
        <f t="shared" si="82"/>
        <v>1</v>
      </c>
      <c r="C1772" s="2">
        <f t="shared" si="83"/>
        <v>2016</v>
      </c>
      <c r="D1772" s="5">
        <v>42373</v>
      </c>
      <c r="E1772" s="34">
        <v>704.00720000000001</v>
      </c>
      <c r="F1772" s="2">
        <v>68.489999999999995</v>
      </c>
      <c r="G1772" s="2">
        <v>-0.56000000000000005</v>
      </c>
      <c r="H1772" s="2">
        <v>126.06</v>
      </c>
      <c r="I1772" s="2">
        <v>5927.18</v>
      </c>
      <c r="J1772" s="2">
        <v>1027.8929000000001</v>
      </c>
      <c r="K1772" s="2">
        <v>10015.76</v>
      </c>
      <c r="L1772" s="2">
        <v>17938.669999999998</v>
      </c>
    </row>
    <row r="1773" spans="1:12" x14ac:dyDescent="0.25">
      <c r="A1773" s="2">
        <f t="shared" si="81"/>
        <v>5</v>
      </c>
      <c r="B1773" s="2">
        <f t="shared" si="82"/>
        <v>1</v>
      </c>
      <c r="C1773" s="2">
        <f t="shared" si="83"/>
        <v>2016</v>
      </c>
      <c r="D1773" s="5">
        <v>42374</v>
      </c>
      <c r="E1773" s="34">
        <v>698.12549999999999</v>
      </c>
      <c r="F1773" s="2">
        <v>67.92</v>
      </c>
      <c r="G1773" s="2">
        <v>-0.56999999999999995</v>
      </c>
      <c r="H1773" s="2">
        <v>159.59</v>
      </c>
      <c r="I1773" s="2">
        <v>6061.43</v>
      </c>
      <c r="J1773" s="2">
        <v>1027.8898999999999</v>
      </c>
      <c r="K1773" s="2">
        <v>10016.4</v>
      </c>
      <c r="L1773" s="2">
        <v>17936.849999999999</v>
      </c>
    </row>
    <row r="1774" spans="1:12" x14ac:dyDescent="0.25">
      <c r="A1774" s="2">
        <f t="shared" si="81"/>
        <v>6</v>
      </c>
      <c r="B1774" s="2">
        <f t="shared" si="82"/>
        <v>1</v>
      </c>
      <c r="C1774" s="2">
        <f t="shared" si="83"/>
        <v>2016</v>
      </c>
      <c r="D1774" s="5">
        <v>42375</v>
      </c>
      <c r="E1774" s="34">
        <v>692.77959999999996</v>
      </c>
      <c r="F1774" s="2">
        <v>67.400000000000006</v>
      </c>
      <c r="G1774" s="2">
        <v>-0.52</v>
      </c>
      <c r="H1774" s="2">
        <v>164.69</v>
      </c>
      <c r="I1774" s="2">
        <v>5502.86</v>
      </c>
      <c r="J1774" s="2">
        <v>1027.8973000000001</v>
      </c>
      <c r="K1774" s="2">
        <v>10017.49</v>
      </c>
      <c r="L1774" s="2">
        <v>17934.310000000001</v>
      </c>
    </row>
    <row r="1775" spans="1:12" x14ac:dyDescent="0.25">
      <c r="A1775" s="2">
        <f t="shared" si="81"/>
        <v>7</v>
      </c>
      <c r="B1775" s="2">
        <f t="shared" si="82"/>
        <v>1</v>
      </c>
      <c r="C1775" s="2">
        <f t="shared" si="83"/>
        <v>2016</v>
      </c>
      <c r="D1775" s="5">
        <v>42376</v>
      </c>
      <c r="E1775" s="34">
        <v>687.21529999999996</v>
      </c>
      <c r="F1775" s="2">
        <v>66.86</v>
      </c>
      <c r="G1775" s="2">
        <v>-0.54</v>
      </c>
      <c r="H1775" s="2">
        <v>172.85</v>
      </c>
      <c r="I1775" s="2">
        <v>5732.77</v>
      </c>
      <c r="J1775" s="2">
        <v>1027.8892000000001</v>
      </c>
      <c r="K1775" s="2">
        <v>10018.209999999999</v>
      </c>
      <c r="L1775" s="2">
        <v>17932.03</v>
      </c>
    </row>
    <row r="1776" spans="1:12" x14ac:dyDescent="0.25">
      <c r="A1776" s="2">
        <f t="shared" si="81"/>
        <v>8</v>
      </c>
      <c r="B1776" s="2">
        <f t="shared" si="82"/>
        <v>1</v>
      </c>
      <c r="C1776" s="2">
        <f t="shared" si="83"/>
        <v>2016</v>
      </c>
      <c r="D1776" s="5">
        <v>42377</v>
      </c>
      <c r="E1776" s="34">
        <v>682.10289999999998</v>
      </c>
      <c r="F1776" s="2">
        <v>66.36</v>
      </c>
      <c r="G1776" s="2">
        <v>-0.5</v>
      </c>
      <c r="H1776" s="2">
        <v>150.79</v>
      </c>
      <c r="I1776" s="2">
        <v>5270.51</v>
      </c>
      <c r="J1776" s="2">
        <v>1027.8976</v>
      </c>
      <c r="K1776" s="2">
        <v>10019.07</v>
      </c>
      <c r="L1776" s="2">
        <v>17930.169999999998</v>
      </c>
    </row>
    <row r="1777" spans="1:12" x14ac:dyDescent="0.25">
      <c r="A1777" s="2">
        <f t="shared" si="81"/>
        <v>9</v>
      </c>
      <c r="B1777" s="2">
        <f t="shared" si="82"/>
        <v>1</v>
      </c>
      <c r="C1777" s="2">
        <f t="shared" si="83"/>
        <v>2016</v>
      </c>
      <c r="D1777" s="5">
        <v>42378</v>
      </c>
      <c r="E1777" s="34">
        <v>678.34209999999996</v>
      </c>
      <c r="F1777" s="2">
        <v>65.989999999999995</v>
      </c>
      <c r="G1777" s="2">
        <v>-0.37</v>
      </c>
      <c r="H1777" s="2">
        <v>240.79</v>
      </c>
      <c r="I1777" s="2">
        <v>4014.99</v>
      </c>
      <c r="J1777" s="2">
        <v>1027.9019000000001</v>
      </c>
      <c r="K1777" s="2">
        <v>10019.75</v>
      </c>
      <c r="L1777" s="2">
        <v>17928.509999999998</v>
      </c>
    </row>
    <row r="1778" spans="1:12" x14ac:dyDescent="0.25">
      <c r="A1778" s="2">
        <f t="shared" si="81"/>
        <v>10</v>
      </c>
      <c r="B1778" s="2">
        <f t="shared" si="82"/>
        <v>1</v>
      </c>
      <c r="C1778" s="2">
        <f t="shared" si="83"/>
        <v>2016</v>
      </c>
      <c r="D1778" s="5">
        <v>42379</v>
      </c>
      <c r="E1778" s="34">
        <v>675.07370000000003</v>
      </c>
      <c r="F1778" s="2">
        <v>65.67</v>
      </c>
      <c r="G1778" s="2">
        <v>-0.32</v>
      </c>
      <c r="H1778" s="2">
        <v>273.31</v>
      </c>
      <c r="I1778" s="2">
        <v>3554.88</v>
      </c>
      <c r="J1778" s="2">
        <v>1027.9021</v>
      </c>
      <c r="K1778" s="2">
        <v>10020.31</v>
      </c>
      <c r="L1778" s="2">
        <v>17926.87</v>
      </c>
    </row>
    <row r="1779" spans="1:12" x14ac:dyDescent="0.25">
      <c r="A1779" s="2">
        <f t="shared" si="81"/>
        <v>11</v>
      </c>
      <c r="B1779" s="2">
        <f t="shared" si="82"/>
        <v>1</v>
      </c>
      <c r="C1779" s="2">
        <f t="shared" si="83"/>
        <v>2016</v>
      </c>
      <c r="D1779" s="5">
        <v>42380</v>
      </c>
      <c r="E1779" s="34">
        <v>670.45450000000005</v>
      </c>
      <c r="F1779" s="2">
        <v>65.23</v>
      </c>
      <c r="G1779" s="2">
        <v>-0.45</v>
      </c>
      <c r="H1779" s="2">
        <v>189.2</v>
      </c>
      <c r="I1779" s="2">
        <v>4814.12</v>
      </c>
      <c r="J1779" s="2">
        <v>1027.9032</v>
      </c>
      <c r="K1779" s="2">
        <v>10020.58</v>
      </c>
      <c r="L1779" s="2">
        <v>17926.03</v>
      </c>
    </row>
    <row r="1780" spans="1:12" x14ac:dyDescent="0.25">
      <c r="A1780" s="2">
        <f t="shared" si="81"/>
        <v>12</v>
      </c>
      <c r="B1780" s="2">
        <f t="shared" si="82"/>
        <v>1</v>
      </c>
      <c r="C1780" s="2">
        <f t="shared" si="83"/>
        <v>2016</v>
      </c>
      <c r="D1780" s="5">
        <v>42381</v>
      </c>
      <c r="E1780" s="34">
        <v>666.24270000000001</v>
      </c>
      <c r="F1780" s="2">
        <v>64.819999999999993</v>
      </c>
      <c r="G1780" s="2">
        <v>-0.41</v>
      </c>
      <c r="H1780" s="2">
        <v>294.02</v>
      </c>
      <c r="I1780" s="2">
        <v>4493.76</v>
      </c>
      <c r="J1780" s="2">
        <v>1027.903</v>
      </c>
      <c r="K1780" s="2">
        <v>10021.280000000001</v>
      </c>
      <c r="L1780" s="2">
        <v>17923.96</v>
      </c>
    </row>
    <row r="1781" spans="1:12" x14ac:dyDescent="0.25">
      <c r="A1781" s="2">
        <f t="shared" si="81"/>
        <v>13</v>
      </c>
      <c r="B1781" s="2">
        <f t="shared" si="82"/>
        <v>1</v>
      </c>
      <c r="C1781" s="2">
        <f t="shared" si="83"/>
        <v>2016</v>
      </c>
      <c r="D1781" s="5">
        <v>42382</v>
      </c>
      <c r="E1781" s="34">
        <v>661.35230000000001</v>
      </c>
      <c r="F1781" s="2">
        <v>64.34</v>
      </c>
      <c r="G1781" s="2">
        <v>-0.48</v>
      </c>
      <c r="H1781" s="2">
        <v>119.88</v>
      </c>
      <c r="I1781" s="2">
        <v>5019.43</v>
      </c>
      <c r="J1781" s="2">
        <v>1027.8969</v>
      </c>
      <c r="K1781" s="2">
        <v>10021.77</v>
      </c>
      <c r="L1781" s="2">
        <v>17922.18</v>
      </c>
    </row>
    <row r="1782" spans="1:12" x14ac:dyDescent="0.25">
      <c r="A1782" s="2">
        <f t="shared" si="81"/>
        <v>14</v>
      </c>
      <c r="B1782" s="2">
        <f t="shared" si="82"/>
        <v>1</v>
      </c>
      <c r="C1782" s="2">
        <f t="shared" si="83"/>
        <v>2016</v>
      </c>
      <c r="D1782" s="5">
        <v>42383</v>
      </c>
      <c r="E1782" s="34">
        <v>655.3877</v>
      </c>
      <c r="F1782" s="2">
        <v>63.76</v>
      </c>
      <c r="G1782" s="2">
        <v>-0.57999999999999996</v>
      </c>
      <c r="H1782" s="2">
        <v>148.21</v>
      </c>
      <c r="I1782" s="2">
        <v>6115.74</v>
      </c>
      <c r="J1782" s="2">
        <v>1027.9006999999999</v>
      </c>
      <c r="K1782" s="2">
        <v>10022.530000000001</v>
      </c>
      <c r="L1782" s="2">
        <v>17920.169999999998</v>
      </c>
    </row>
    <row r="1783" spans="1:12" x14ac:dyDescent="0.25">
      <c r="A1783" s="2">
        <f t="shared" si="81"/>
        <v>15</v>
      </c>
      <c r="B1783" s="2">
        <f t="shared" si="82"/>
        <v>1</v>
      </c>
      <c r="C1783" s="2">
        <f t="shared" si="83"/>
        <v>2016</v>
      </c>
      <c r="D1783" s="5">
        <v>42384</v>
      </c>
      <c r="E1783" s="34">
        <v>649.09040000000005</v>
      </c>
      <c r="F1783" s="2">
        <v>63.15</v>
      </c>
      <c r="G1783" s="2">
        <v>-0.61</v>
      </c>
      <c r="H1783" s="2">
        <v>125.19</v>
      </c>
      <c r="I1783" s="2">
        <v>6415.96</v>
      </c>
      <c r="J1783" s="2">
        <v>1027.902</v>
      </c>
      <c r="K1783" s="2">
        <v>10023.27</v>
      </c>
      <c r="L1783" s="2">
        <v>17918.099999999999</v>
      </c>
    </row>
    <row r="1784" spans="1:12" x14ac:dyDescent="0.25">
      <c r="A1784" s="2">
        <f t="shared" si="81"/>
        <v>16</v>
      </c>
      <c r="B1784" s="2">
        <f t="shared" si="82"/>
        <v>1</v>
      </c>
      <c r="C1784" s="2">
        <f t="shared" si="83"/>
        <v>2016</v>
      </c>
      <c r="D1784" s="5">
        <v>42385</v>
      </c>
      <c r="E1784" s="34">
        <v>643.5172</v>
      </c>
      <c r="F1784" s="2">
        <v>62.6</v>
      </c>
      <c r="G1784" s="2">
        <v>-0.54</v>
      </c>
      <c r="H1784" s="2">
        <v>77.62</v>
      </c>
      <c r="I1784" s="2">
        <v>5651.76</v>
      </c>
      <c r="J1784" s="2">
        <v>1027.9055000000001</v>
      </c>
      <c r="K1784" s="2">
        <v>10023.91</v>
      </c>
      <c r="L1784" s="2">
        <v>18062.11</v>
      </c>
    </row>
    <row r="1785" spans="1:12" x14ac:dyDescent="0.25">
      <c r="A1785" s="2">
        <f t="shared" si="81"/>
        <v>17</v>
      </c>
      <c r="B1785" s="2">
        <f t="shared" si="82"/>
        <v>1</v>
      </c>
      <c r="C1785" s="2">
        <f t="shared" si="83"/>
        <v>2016</v>
      </c>
      <c r="D1785" s="5">
        <v>42386</v>
      </c>
      <c r="E1785" s="34">
        <v>637.48779999999999</v>
      </c>
      <c r="F1785" s="2">
        <v>62.02</v>
      </c>
      <c r="G1785" s="2">
        <v>-0.57999999999999996</v>
      </c>
      <c r="H1785" s="2">
        <v>55.31</v>
      </c>
      <c r="I1785" s="2">
        <v>6035.58</v>
      </c>
      <c r="J1785" s="2">
        <v>1027.905</v>
      </c>
      <c r="K1785" s="2">
        <v>10157.6</v>
      </c>
      <c r="L1785" s="2">
        <v>18153.11</v>
      </c>
    </row>
    <row r="1786" spans="1:12" x14ac:dyDescent="0.25">
      <c r="A1786" s="2">
        <f t="shared" si="81"/>
        <v>18</v>
      </c>
      <c r="B1786" s="2">
        <f t="shared" si="82"/>
        <v>1</v>
      </c>
      <c r="C1786" s="2">
        <f t="shared" si="83"/>
        <v>2016</v>
      </c>
      <c r="D1786" s="5">
        <v>42387</v>
      </c>
      <c r="E1786" s="34">
        <v>628.81129999999996</v>
      </c>
      <c r="F1786" s="2">
        <v>61.17</v>
      </c>
      <c r="G1786" s="2">
        <v>-0.84</v>
      </c>
      <c r="H1786" s="2">
        <v>70.97</v>
      </c>
      <c r="I1786" s="2">
        <v>8696.89</v>
      </c>
      <c r="J1786" s="2">
        <v>1027.9039</v>
      </c>
      <c r="K1786" s="2">
        <v>10216.41</v>
      </c>
      <c r="L1786" s="2">
        <v>18151.18</v>
      </c>
    </row>
    <row r="1787" spans="1:12" x14ac:dyDescent="0.25">
      <c r="A1787" s="2">
        <f t="shared" si="81"/>
        <v>19</v>
      </c>
      <c r="B1787" s="2">
        <f t="shared" si="82"/>
        <v>1</v>
      </c>
      <c r="C1787" s="2">
        <f t="shared" si="83"/>
        <v>2016</v>
      </c>
      <c r="D1787" s="5">
        <v>42388</v>
      </c>
      <c r="E1787" s="34">
        <v>620.08349999999996</v>
      </c>
      <c r="F1787" s="2">
        <v>60.33</v>
      </c>
      <c r="G1787" s="2">
        <v>-0.84</v>
      </c>
      <c r="H1787" s="2">
        <v>63.73</v>
      </c>
      <c r="I1787" s="2">
        <v>8730.02</v>
      </c>
      <c r="J1787" s="2">
        <v>1027.9036000000001</v>
      </c>
      <c r="K1787" s="2">
        <v>10217.18</v>
      </c>
      <c r="L1787" s="2">
        <v>18148.84</v>
      </c>
    </row>
    <row r="1788" spans="1:12" x14ac:dyDescent="0.25">
      <c r="A1788" s="2">
        <f t="shared" si="81"/>
        <v>20</v>
      </c>
      <c r="B1788" s="2">
        <f t="shared" si="82"/>
        <v>1</v>
      </c>
      <c r="C1788" s="2">
        <f t="shared" si="83"/>
        <v>2016</v>
      </c>
      <c r="D1788" s="5">
        <v>42389</v>
      </c>
      <c r="E1788" s="34">
        <v>611.63940000000002</v>
      </c>
      <c r="F1788" s="2">
        <v>59.5</v>
      </c>
      <c r="G1788" s="2">
        <v>-0.82</v>
      </c>
      <c r="H1788" s="2">
        <v>105.29</v>
      </c>
      <c r="I1788" s="2">
        <v>8489.32</v>
      </c>
      <c r="J1788" s="2">
        <v>1027.9064000000001</v>
      </c>
      <c r="K1788" s="2">
        <v>10217.94</v>
      </c>
      <c r="L1788" s="2">
        <v>18146.66</v>
      </c>
    </row>
    <row r="1789" spans="1:12" x14ac:dyDescent="0.25">
      <c r="A1789" s="2">
        <f t="shared" si="81"/>
        <v>21</v>
      </c>
      <c r="B1789" s="2">
        <f t="shared" si="82"/>
        <v>1</v>
      </c>
      <c r="C1789" s="2">
        <f t="shared" si="83"/>
        <v>2016</v>
      </c>
      <c r="D1789" s="5">
        <v>42390</v>
      </c>
      <c r="E1789" s="34">
        <v>603.27909999999997</v>
      </c>
      <c r="F1789" s="2">
        <v>58.69</v>
      </c>
      <c r="G1789" s="2">
        <v>-0.8</v>
      </c>
      <c r="H1789" s="2">
        <v>117.1</v>
      </c>
      <c r="I1789" s="2">
        <v>8377.5300000000007</v>
      </c>
      <c r="J1789" s="2">
        <v>1027.9068</v>
      </c>
      <c r="K1789" s="2">
        <v>10218.700000000001</v>
      </c>
      <c r="L1789" s="2">
        <v>18144.38</v>
      </c>
    </row>
    <row r="1790" spans="1:12" x14ac:dyDescent="0.25">
      <c r="A1790" s="2">
        <f t="shared" si="81"/>
        <v>22</v>
      </c>
      <c r="B1790" s="2">
        <f t="shared" si="82"/>
        <v>1</v>
      </c>
      <c r="C1790" s="2">
        <f t="shared" si="83"/>
        <v>2016</v>
      </c>
      <c r="D1790" s="5">
        <v>42391</v>
      </c>
      <c r="E1790" s="34">
        <v>595.53660000000002</v>
      </c>
      <c r="F1790" s="2">
        <v>57.94</v>
      </c>
      <c r="G1790" s="2">
        <v>-0.75</v>
      </c>
      <c r="H1790" s="2">
        <v>116.09</v>
      </c>
      <c r="I1790" s="2">
        <v>7779.33</v>
      </c>
      <c r="J1790" s="2">
        <v>1027.9067</v>
      </c>
      <c r="K1790" s="2">
        <v>10219.049999999999</v>
      </c>
      <c r="L1790" s="2">
        <v>18143.05</v>
      </c>
    </row>
    <row r="1791" spans="1:12" x14ac:dyDescent="0.25">
      <c r="A1791" s="2">
        <f t="shared" si="81"/>
        <v>23</v>
      </c>
      <c r="B1791" s="2">
        <f t="shared" si="82"/>
        <v>1</v>
      </c>
      <c r="C1791" s="2">
        <f t="shared" si="83"/>
        <v>2016</v>
      </c>
      <c r="D1791" s="5">
        <v>42392</v>
      </c>
      <c r="E1791" s="34">
        <v>589.88390000000004</v>
      </c>
      <c r="F1791" s="2">
        <v>57.39</v>
      </c>
      <c r="G1791" s="2">
        <v>-0.55000000000000004</v>
      </c>
      <c r="H1791" s="2">
        <v>117.17</v>
      </c>
      <c r="I1791" s="2">
        <v>5731.47</v>
      </c>
      <c r="J1791" s="2">
        <v>1027.9078</v>
      </c>
      <c r="K1791" s="2">
        <v>10219.5</v>
      </c>
      <c r="L1791" s="2">
        <v>18141.5</v>
      </c>
    </row>
    <row r="1792" spans="1:12" x14ac:dyDescent="0.25">
      <c r="A1792" s="2">
        <f t="shared" si="81"/>
        <v>24</v>
      </c>
      <c r="B1792" s="2">
        <f t="shared" si="82"/>
        <v>1</v>
      </c>
      <c r="C1792" s="2">
        <f t="shared" si="83"/>
        <v>2016</v>
      </c>
      <c r="D1792" s="5">
        <v>42393</v>
      </c>
      <c r="E1792" s="34">
        <v>585.33349999999996</v>
      </c>
      <c r="F1792" s="2">
        <v>56.94</v>
      </c>
      <c r="G1792" s="2">
        <v>-0.44</v>
      </c>
      <c r="H1792" s="2">
        <v>271.88</v>
      </c>
      <c r="I1792" s="2">
        <v>4829.68</v>
      </c>
      <c r="J1792" s="2">
        <v>1027.9096999999999</v>
      </c>
      <c r="K1792" s="2">
        <v>10219.76</v>
      </c>
      <c r="L1792" s="2">
        <v>18140.64</v>
      </c>
    </row>
    <row r="1793" spans="1:12" x14ac:dyDescent="0.25">
      <c r="A1793" s="2">
        <f t="shared" si="81"/>
        <v>25</v>
      </c>
      <c r="B1793" s="2">
        <f t="shared" si="82"/>
        <v>1</v>
      </c>
      <c r="C1793" s="2">
        <f t="shared" si="83"/>
        <v>2016</v>
      </c>
      <c r="D1793" s="5">
        <v>42394</v>
      </c>
      <c r="E1793" s="34">
        <v>580.66819999999996</v>
      </c>
      <c r="F1793" s="2">
        <v>56.49</v>
      </c>
      <c r="G1793" s="2">
        <v>-0.45</v>
      </c>
      <c r="H1793" s="2">
        <v>189.85</v>
      </c>
      <c r="I1793" s="2">
        <v>4819.5200000000004</v>
      </c>
      <c r="J1793" s="2">
        <v>1027.9078</v>
      </c>
      <c r="K1793" s="2">
        <v>10220.02</v>
      </c>
      <c r="L1793" s="2">
        <v>18139.7</v>
      </c>
    </row>
    <row r="1794" spans="1:12" x14ac:dyDescent="0.25">
      <c r="A1794" s="2">
        <f t="shared" ref="A1794:A1857" si="84">+DAY(D1794)</f>
        <v>26</v>
      </c>
      <c r="B1794" s="2">
        <f t="shared" ref="B1794:B1857" si="85">+MONTH(D1794)</f>
        <v>1</v>
      </c>
      <c r="C1794" s="2">
        <f t="shared" ref="C1794:C1857" si="86">+YEAR(D1794)</f>
        <v>2016</v>
      </c>
      <c r="D1794" s="5">
        <v>42395</v>
      </c>
      <c r="E1794" s="34">
        <v>576.50480000000005</v>
      </c>
      <c r="F1794" s="2">
        <v>56.09</v>
      </c>
      <c r="G1794" s="2">
        <v>-0.41</v>
      </c>
      <c r="H1794" s="2">
        <v>222.68</v>
      </c>
      <c r="I1794" s="2">
        <v>4399.29</v>
      </c>
      <c r="J1794" s="2">
        <v>1027.9055000000001</v>
      </c>
      <c r="K1794" s="2">
        <v>10220.11</v>
      </c>
      <c r="L1794" s="2">
        <v>18139.23</v>
      </c>
    </row>
    <row r="1795" spans="1:12" x14ac:dyDescent="0.25">
      <c r="A1795" s="2">
        <f t="shared" si="84"/>
        <v>27</v>
      </c>
      <c r="B1795" s="2">
        <f t="shared" si="85"/>
        <v>1</v>
      </c>
      <c r="C1795" s="2">
        <f t="shared" si="86"/>
        <v>2016</v>
      </c>
      <c r="D1795" s="5">
        <v>42396</v>
      </c>
      <c r="E1795" s="34">
        <v>572.35910000000001</v>
      </c>
      <c r="F1795" s="2">
        <v>55.68</v>
      </c>
      <c r="G1795" s="2">
        <v>-0.4</v>
      </c>
      <c r="H1795" s="2">
        <v>250.46</v>
      </c>
      <c r="I1795" s="2">
        <v>4382.95</v>
      </c>
      <c r="J1795" s="2">
        <v>1027.905</v>
      </c>
      <c r="K1795" s="2">
        <v>10220.25</v>
      </c>
      <c r="L1795" s="2">
        <v>18138.79</v>
      </c>
    </row>
    <row r="1796" spans="1:12" x14ac:dyDescent="0.25">
      <c r="A1796" s="2">
        <f t="shared" si="84"/>
        <v>28</v>
      </c>
      <c r="B1796" s="2">
        <f t="shared" si="85"/>
        <v>1</v>
      </c>
      <c r="C1796" s="2">
        <f t="shared" si="86"/>
        <v>2016</v>
      </c>
      <c r="D1796" s="5">
        <v>42397</v>
      </c>
      <c r="E1796" s="34">
        <v>568.2817</v>
      </c>
      <c r="F1796" s="2">
        <v>55.29</v>
      </c>
      <c r="G1796" s="2">
        <v>-0.4</v>
      </c>
      <c r="H1796" s="2">
        <v>211.22</v>
      </c>
      <c r="I1796" s="2">
        <v>4280.3599999999997</v>
      </c>
      <c r="J1796" s="2">
        <v>1027.9054000000001</v>
      </c>
      <c r="K1796" s="2">
        <v>10220.540000000001</v>
      </c>
      <c r="L1796" s="2">
        <v>18138.03</v>
      </c>
    </row>
    <row r="1797" spans="1:12" x14ac:dyDescent="0.25">
      <c r="A1797" s="2">
        <f t="shared" si="84"/>
        <v>29</v>
      </c>
      <c r="B1797" s="2">
        <f t="shared" si="85"/>
        <v>1</v>
      </c>
      <c r="C1797" s="2">
        <f t="shared" si="86"/>
        <v>2016</v>
      </c>
      <c r="D1797" s="5">
        <v>42398</v>
      </c>
      <c r="E1797" s="34">
        <v>564.5498</v>
      </c>
      <c r="F1797" s="2">
        <v>54.92</v>
      </c>
      <c r="G1797" s="2">
        <v>-0.36</v>
      </c>
      <c r="H1797" s="2">
        <v>211.73</v>
      </c>
      <c r="I1797" s="2">
        <v>3938.26</v>
      </c>
      <c r="J1797" s="2">
        <v>1027.9058</v>
      </c>
      <c r="K1797" s="2">
        <v>10220.91</v>
      </c>
      <c r="L1797" s="2">
        <v>18137.060000000001</v>
      </c>
    </row>
    <row r="1798" spans="1:12" x14ac:dyDescent="0.25">
      <c r="A1798" s="2">
        <f t="shared" si="84"/>
        <v>30</v>
      </c>
      <c r="B1798" s="2">
        <f t="shared" si="85"/>
        <v>1</v>
      </c>
      <c r="C1798" s="2">
        <f t="shared" si="86"/>
        <v>2016</v>
      </c>
      <c r="D1798" s="5">
        <v>42399</v>
      </c>
      <c r="E1798" s="34">
        <v>561.50980000000004</v>
      </c>
      <c r="F1798" s="2">
        <v>54.63</v>
      </c>
      <c r="G1798" s="2">
        <v>-0.28999999999999998</v>
      </c>
      <c r="H1798" s="2">
        <v>249.75</v>
      </c>
      <c r="I1798" s="2">
        <v>3278.63</v>
      </c>
      <c r="J1798" s="2">
        <v>1027.9059999999999</v>
      </c>
      <c r="K1798" s="2">
        <v>10221.24</v>
      </c>
      <c r="L1798" s="2">
        <v>18136.150000000001</v>
      </c>
    </row>
    <row r="1799" spans="1:12" x14ac:dyDescent="0.25">
      <c r="A1799" s="2">
        <f t="shared" si="84"/>
        <v>31</v>
      </c>
      <c r="B1799" s="2">
        <f t="shared" si="85"/>
        <v>1</v>
      </c>
      <c r="C1799" s="2">
        <f t="shared" si="86"/>
        <v>2016</v>
      </c>
      <c r="D1799" s="5">
        <v>42400</v>
      </c>
      <c r="E1799" s="34">
        <v>558.93200000000002</v>
      </c>
      <c r="F1799" s="2">
        <v>54.38</v>
      </c>
      <c r="G1799" s="2">
        <v>-0.27</v>
      </c>
      <c r="H1799" s="2">
        <v>262.94</v>
      </c>
      <c r="I1799" s="2">
        <v>3048.74</v>
      </c>
      <c r="J1799" s="2">
        <v>1027.9063000000001</v>
      </c>
      <c r="K1799" s="2">
        <v>10221.32</v>
      </c>
      <c r="L1799" s="2">
        <v>18135.91</v>
      </c>
    </row>
    <row r="1800" spans="1:12" x14ac:dyDescent="0.25">
      <c r="A1800" s="2">
        <f t="shared" si="84"/>
        <v>1</v>
      </c>
      <c r="B1800" s="2">
        <f t="shared" si="85"/>
        <v>2</v>
      </c>
      <c r="C1800" s="2">
        <f t="shared" si="86"/>
        <v>2016</v>
      </c>
      <c r="D1800" s="5">
        <v>42401</v>
      </c>
      <c r="E1800" s="34">
        <v>555.84540000000004</v>
      </c>
      <c r="F1800" s="2">
        <v>54.08</v>
      </c>
      <c r="G1800" s="2">
        <v>-0.31</v>
      </c>
      <c r="H1800" s="2">
        <v>265.08</v>
      </c>
      <c r="I1800" s="2">
        <v>3431.98</v>
      </c>
      <c r="J1800" s="2">
        <v>1027.9052999999999</v>
      </c>
      <c r="K1800" s="2">
        <v>10221.48</v>
      </c>
      <c r="L1800" s="2">
        <v>18135.41</v>
      </c>
    </row>
    <row r="1801" spans="1:12" x14ac:dyDescent="0.25">
      <c r="A1801" s="2">
        <f t="shared" si="84"/>
        <v>2</v>
      </c>
      <c r="B1801" s="2">
        <f t="shared" si="85"/>
        <v>2</v>
      </c>
      <c r="C1801" s="2">
        <f t="shared" si="86"/>
        <v>2016</v>
      </c>
      <c r="D1801" s="5">
        <v>42402</v>
      </c>
      <c r="E1801" s="34">
        <v>552.42020000000002</v>
      </c>
      <c r="F1801" s="2">
        <v>53.74</v>
      </c>
      <c r="G1801" s="2">
        <v>-0.34</v>
      </c>
      <c r="H1801" s="2">
        <v>204.7</v>
      </c>
      <c r="I1801" s="2">
        <v>3674.35</v>
      </c>
      <c r="J1801" s="2">
        <v>1027.9061999999999</v>
      </c>
      <c r="K1801" s="2">
        <v>10221.540000000001</v>
      </c>
      <c r="L1801" s="2">
        <v>18135.28</v>
      </c>
    </row>
    <row r="1802" spans="1:12" x14ac:dyDescent="0.25">
      <c r="A1802" s="2">
        <f t="shared" si="84"/>
        <v>3</v>
      </c>
      <c r="B1802" s="2">
        <f t="shared" si="85"/>
        <v>2</v>
      </c>
      <c r="C1802" s="2">
        <f t="shared" si="86"/>
        <v>2016</v>
      </c>
      <c r="D1802" s="5">
        <v>42403</v>
      </c>
      <c r="E1802" s="34">
        <v>548.06460000000004</v>
      </c>
      <c r="F1802" s="2">
        <v>53.56</v>
      </c>
      <c r="G1802" s="2">
        <v>-0.42</v>
      </c>
      <c r="H1802" s="2">
        <v>83.18</v>
      </c>
      <c r="I1802" s="2">
        <v>4382.5</v>
      </c>
      <c r="J1802" s="2">
        <v>1023.3066</v>
      </c>
      <c r="K1802" s="2">
        <v>9991.73</v>
      </c>
      <c r="L1802" s="2">
        <v>17806.07</v>
      </c>
    </row>
    <row r="1803" spans="1:12" x14ac:dyDescent="0.25">
      <c r="A1803" s="2">
        <f t="shared" si="84"/>
        <v>4</v>
      </c>
      <c r="B1803" s="2">
        <f t="shared" si="85"/>
        <v>2</v>
      </c>
      <c r="C1803" s="2">
        <f t="shared" si="86"/>
        <v>2016</v>
      </c>
      <c r="D1803" s="5">
        <v>42404</v>
      </c>
      <c r="E1803" s="34">
        <v>543.65959999999995</v>
      </c>
      <c r="F1803" s="2">
        <v>53.13</v>
      </c>
      <c r="G1803" s="2">
        <v>-0.43</v>
      </c>
      <c r="H1803" s="2">
        <v>104.62</v>
      </c>
      <c r="I1803" s="2">
        <v>4503.3500000000004</v>
      </c>
      <c r="J1803" s="2">
        <v>1023.3036</v>
      </c>
      <c r="K1803" s="2">
        <v>9992.1</v>
      </c>
      <c r="L1803" s="2">
        <v>17804.84</v>
      </c>
    </row>
    <row r="1804" spans="1:12" x14ac:dyDescent="0.25">
      <c r="A1804" s="2">
        <f t="shared" si="84"/>
        <v>5</v>
      </c>
      <c r="B1804" s="2">
        <f t="shared" si="85"/>
        <v>2</v>
      </c>
      <c r="C1804" s="2">
        <f t="shared" si="86"/>
        <v>2016</v>
      </c>
      <c r="D1804" s="5">
        <v>42405</v>
      </c>
      <c r="E1804" s="34">
        <v>539.87369999999999</v>
      </c>
      <c r="F1804" s="2">
        <v>52.76</v>
      </c>
      <c r="G1804" s="2">
        <v>-0.37</v>
      </c>
      <c r="H1804" s="2">
        <v>136.30000000000001</v>
      </c>
      <c r="I1804" s="2">
        <v>3875.41</v>
      </c>
      <c r="J1804" s="2">
        <v>1023.3057</v>
      </c>
      <c r="K1804" s="2">
        <v>9992.33</v>
      </c>
      <c r="L1804" s="2">
        <v>17266.34</v>
      </c>
    </row>
    <row r="1805" spans="1:12" x14ac:dyDescent="0.25">
      <c r="A1805" s="2">
        <f t="shared" si="84"/>
        <v>6</v>
      </c>
      <c r="B1805" s="2">
        <f t="shared" si="85"/>
        <v>2</v>
      </c>
      <c r="C1805" s="2">
        <f t="shared" si="86"/>
        <v>2016</v>
      </c>
      <c r="D1805" s="5">
        <v>42406</v>
      </c>
      <c r="E1805" s="34">
        <v>537.30079999999998</v>
      </c>
      <c r="F1805" s="2">
        <v>52.51</v>
      </c>
      <c r="G1805" s="2">
        <v>-0.25</v>
      </c>
      <c r="H1805" s="2">
        <v>213.83</v>
      </c>
      <c r="I1805" s="2">
        <v>2758.37</v>
      </c>
      <c r="J1805" s="2">
        <v>1023.3055000000001</v>
      </c>
      <c r="K1805" s="2">
        <v>9992.33</v>
      </c>
      <c r="L1805" s="2">
        <v>17266.330000000002</v>
      </c>
    </row>
    <row r="1806" spans="1:12" x14ac:dyDescent="0.25">
      <c r="A1806" s="2">
        <f t="shared" si="84"/>
        <v>7</v>
      </c>
      <c r="B1806" s="2">
        <f t="shared" si="85"/>
        <v>2</v>
      </c>
      <c r="C1806" s="2">
        <f t="shared" si="86"/>
        <v>2016</v>
      </c>
      <c r="D1806" s="5">
        <v>42407</v>
      </c>
      <c r="E1806" s="34">
        <v>534.89869999999996</v>
      </c>
      <c r="F1806" s="2">
        <v>52.27</v>
      </c>
      <c r="G1806" s="2">
        <v>-0.23</v>
      </c>
      <c r="H1806" s="2">
        <v>224.11</v>
      </c>
      <c r="I1806" s="2">
        <v>2571.09</v>
      </c>
      <c r="J1806" s="2">
        <v>1023.3051</v>
      </c>
      <c r="K1806" s="2">
        <v>9992.31</v>
      </c>
      <c r="L1806" s="2">
        <v>17804.18</v>
      </c>
    </row>
    <row r="1807" spans="1:12" x14ac:dyDescent="0.25">
      <c r="A1807" s="2">
        <f t="shared" si="84"/>
        <v>8</v>
      </c>
      <c r="B1807" s="2">
        <f t="shared" si="85"/>
        <v>2</v>
      </c>
      <c r="C1807" s="2">
        <f t="shared" si="86"/>
        <v>2016</v>
      </c>
      <c r="D1807" s="5">
        <v>42408</v>
      </c>
      <c r="E1807" s="34">
        <v>531.54899999999998</v>
      </c>
      <c r="F1807" s="2">
        <v>51.94</v>
      </c>
      <c r="G1807" s="2">
        <v>-0.32</v>
      </c>
      <c r="H1807" s="2">
        <v>91.21</v>
      </c>
      <c r="I1807" s="2">
        <v>3352.95</v>
      </c>
      <c r="J1807" s="2">
        <v>1023.3056</v>
      </c>
      <c r="K1807" s="2">
        <v>9992.2900000000009</v>
      </c>
      <c r="L1807" s="2">
        <v>17804.25</v>
      </c>
    </row>
    <row r="1808" spans="1:12" x14ac:dyDescent="0.25">
      <c r="A1808" s="2">
        <f t="shared" si="84"/>
        <v>9</v>
      </c>
      <c r="B1808" s="2">
        <f t="shared" si="85"/>
        <v>2</v>
      </c>
      <c r="C1808" s="2">
        <f t="shared" si="86"/>
        <v>2016</v>
      </c>
      <c r="D1808" s="5">
        <v>42409</v>
      </c>
      <c r="E1808" s="34">
        <v>527.9538</v>
      </c>
      <c r="F1808" s="2">
        <v>51.59</v>
      </c>
      <c r="G1808" s="2">
        <v>-0.35</v>
      </c>
      <c r="H1808" s="2">
        <v>150.94999999999999</v>
      </c>
      <c r="I1808" s="2">
        <v>3719.48</v>
      </c>
      <c r="J1808" s="2">
        <v>1023.3058</v>
      </c>
      <c r="K1808" s="2">
        <v>9992.5400000000009</v>
      </c>
      <c r="L1808" s="2">
        <v>17803.59</v>
      </c>
    </row>
    <row r="1809" spans="1:12" x14ac:dyDescent="0.25">
      <c r="A1809" s="2">
        <f t="shared" si="84"/>
        <v>10</v>
      </c>
      <c r="B1809" s="2">
        <f t="shared" si="85"/>
        <v>2</v>
      </c>
      <c r="C1809" s="2">
        <f t="shared" si="86"/>
        <v>2016</v>
      </c>
      <c r="D1809" s="5">
        <v>42410</v>
      </c>
      <c r="E1809" s="34">
        <v>523.92430000000002</v>
      </c>
      <c r="F1809" s="2">
        <v>51.2</v>
      </c>
      <c r="G1809" s="2">
        <v>-0.39</v>
      </c>
      <c r="H1809" s="2">
        <v>174.45</v>
      </c>
      <c r="I1809" s="2">
        <v>4156.7700000000004</v>
      </c>
      <c r="J1809" s="2">
        <v>1023.3062</v>
      </c>
      <c r="K1809" s="2">
        <v>9993.02</v>
      </c>
      <c r="L1809" s="2">
        <v>17802.28</v>
      </c>
    </row>
    <row r="1810" spans="1:12" x14ac:dyDescent="0.25">
      <c r="A1810" s="2">
        <f t="shared" si="84"/>
        <v>11</v>
      </c>
      <c r="B1810" s="2">
        <f t="shared" si="85"/>
        <v>2</v>
      </c>
      <c r="C1810" s="2">
        <f t="shared" si="86"/>
        <v>2016</v>
      </c>
      <c r="D1810" s="5">
        <v>42411</v>
      </c>
      <c r="E1810" s="34">
        <v>519.59709999999995</v>
      </c>
      <c r="F1810" s="2">
        <v>50.78</v>
      </c>
      <c r="G1810" s="2">
        <v>-0.42</v>
      </c>
      <c r="H1810" s="2">
        <v>171.29</v>
      </c>
      <c r="I1810" s="2">
        <v>4451.76</v>
      </c>
      <c r="J1810" s="2">
        <v>1023.307</v>
      </c>
      <c r="K1810" s="2">
        <v>9993.51</v>
      </c>
      <c r="L1810" s="2">
        <v>17800.91</v>
      </c>
    </row>
    <row r="1811" spans="1:12" x14ac:dyDescent="0.25">
      <c r="A1811" s="2">
        <f t="shared" si="84"/>
        <v>12</v>
      </c>
      <c r="B1811" s="2">
        <f t="shared" si="85"/>
        <v>2</v>
      </c>
      <c r="C1811" s="2">
        <f t="shared" si="86"/>
        <v>2016</v>
      </c>
      <c r="D1811" s="5">
        <v>42412</v>
      </c>
      <c r="E1811" s="34">
        <v>515.53689999999995</v>
      </c>
      <c r="F1811" s="2">
        <v>50.38</v>
      </c>
      <c r="G1811" s="2">
        <v>-0.39</v>
      </c>
      <c r="H1811" s="2">
        <v>134.31</v>
      </c>
      <c r="I1811" s="2">
        <v>4133.7299999999996</v>
      </c>
      <c r="J1811" s="2">
        <v>1023.3076</v>
      </c>
      <c r="K1811" s="2">
        <v>9994.24</v>
      </c>
      <c r="L1811" s="2">
        <v>17798.84</v>
      </c>
    </row>
    <row r="1812" spans="1:12" x14ac:dyDescent="0.25">
      <c r="A1812" s="2">
        <f t="shared" si="84"/>
        <v>13</v>
      </c>
      <c r="B1812" s="2">
        <f t="shared" si="85"/>
        <v>2</v>
      </c>
      <c r="C1812" s="2">
        <f t="shared" si="86"/>
        <v>2016</v>
      </c>
      <c r="D1812" s="5">
        <v>42413</v>
      </c>
      <c r="E1812" s="34">
        <v>512.54650000000004</v>
      </c>
      <c r="F1812" s="2">
        <v>50.09</v>
      </c>
      <c r="G1812" s="2">
        <v>-0.28000000000000003</v>
      </c>
      <c r="H1812" s="2">
        <v>104</v>
      </c>
      <c r="I1812" s="2">
        <v>3004.89</v>
      </c>
      <c r="J1812" s="2">
        <v>1023.3078</v>
      </c>
      <c r="K1812" s="2">
        <v>9994.93</v>
      </c>
      <c r="L1812" s="2">
        <v>17796.84</v>
      </c>
    </row>
    <row r="1813" spans="1:12" x14ac:dyDescent="0.25">
      <c r="A1813" s="2">
        <f t="shared" si="84"/>
        <v>14</v>
      </c>
      <c r="B1813" s="2">
        <f t="shared" si="85"/>
        <v>2</v>
      </c>
      <c r="C1813" s="2">
        <f t="shared" si="86"/>
        <v>2016</v>
      </c>
      <c r="D1813" s="5">
        <v>42414</v>
      </c>
      <c r="E1813" s="34">
        <v>509.7516</v>
      </c>
      <c r="F1813" s="2">
        <v>49.81</v>
      </c>
      <c r="G1813" s="2">
        <v>-0.26</v>
      </c>
      <c r="H1813" s="2">
        <v>146.53</v>
      </c>
      <c r="I1813" s="2">
        <v>2857.24</v>
      </c>
      <c r="J1813" s="2">
        <v>1023.3073000000001</v>
      </c>
      <c r="K1813" s="2">
        <v>9995.3799999999992</v>
      </c>
      <c r="L1813" s="2">
        <v>17795.46</v>
      </c>
    </row>
    <row r="1814" spans="1:12" x14ac:dyDescent="0.25">
      <c r="A1814" s="2">
        <f t="shared" si="84"/>
        <v>15</v>
      </c>
      <c r="B1814" s="2">
        <f t="shared" si="85"/>
        <v>2</v>
      </c>
      <c r="C1814" s="2">
        <f t="shared" si="86"/>
        <v>2016</v>
      </c>
      <c r="D1814" s="5">
        <v>42415</v>
      </c>
      <c r="E1814" s="34">
        <v>505.15249999999997</v>
      </c>
      <c r="F1814" s="2">
        <v>49.36</v>
      </c>
      <c r="G1814" s="2">
        <v>-0.44</v>
      </c>
      <c r="H1814" s="2">
        <v>53.47</v>
      </c>
      <c r="I1814" s="2">
        <v>4544.91</v>
      </c>
      <c r="J1814" s="2">
        <v>1023.3074</v>
      </c>
      <c r="K1814" s="2">
        <v>9995.7999999999993</v>
      </c>
      <c r="L1814" s="2">
        <v>17794.16</v>
      </c>
    </row>
    <row r="1815" spans="1:12" x14ac:dyDescent="0.25">
      <c r="A1815" s="2">
        <f t="shared" si="84"/>
        <v>16</v>
      </c>
      <c r="B1815" s="2">
        <f t="shared" si="85"/>
        <v>2</v>
      </c>
      <c r="C1815" s="2">
        <f t="shared" si="86"/>
        <v>2016</v>
      </c>
      <c r="D1815" s="5">
        <v>42416</v>
      </c>
      <c r="E1815" s="34">
        <v>499.89519999999999</v>
      </c>
      <c r="F1815" s="2">
        <v>48.85</v>
      </c>
      <c r="G1815" s="2">
        <v>-0.51</v>
      </c>
      <c r="H1815" s="2">
        <v>117.02</v>
      </c>
      <c r="I1815" s="2">
        <v>5304.62</v>
      </c>
      <c r="J1815" s="2">
        <v>1023.3061</v>
      </c>
      <c r="K1815" s="2">
        <v>9996.4699999999993</v>
      </c>
      <c r="L1815" s="2">
        <v>17792.060000000001</v>
      </c>
    </row>
    <row r="1816" spans="1:12" x14ac:dyDescent="0.25">
      <c r="A1816" s="2">
        <f t="shared" si="84"/>
        <v>17</v>
      </c>
      <c r="B1816" s="2">
        <f t="shared" si="85"/>
        <v>2</v>
      </c>
      <c r="C1816" s="2">
        <f t="shared" si="86"/>
        <v>2016</v>
      </c>
      <c r="D1816" s="5">
        <v>42417</v>
      </c>
      <c r="E1816" s="34">
        <v>494.38409999999999</v>
      </c>
      <c r="F1816" s="2">
        <v>48.31</v>
      </c>
      <c r="G1816" s="2">
        <v>-0.53</v>
      </c>
      <c r="H1816" s="2">
        <v>97.94</v>
      </c>
      <c r="I1816" s="2">
        <v>5540.78</v>
      </c>
      <c r="J1816" s="2">
        <v>1023.3077</v>
      </c>
      <c r="K1816" s="2">
        <v>9997.3700000000008</v>
      </c>
      <c r="L1816" s="2">
        <v>17729.89</v>
      </c>
    </row>
    <row r="1817" spans="1:12" x14ac:dyDescent="0.25">
      <c r="A1817" s="2">
        <f t="shared" si="84"/>
        <v>18</v>
      </c>
      <c r="B1817" s="2">
        <f t="shared" si="85"/>
        <v>2</v>
      </c>
      <c r="C1817" s="2">
        <f t="shared" si="86"/>
        <v>2016</v>
      </c>
      <c r="D1817" s="5">
        <v>42418</v>
      </c>
      <c r="E1817" s="34">
        <v>489.07330000000002</v>
      </c>
      <c r="F1817" s="2">
        <v>47.79</v>
      </c>
      <c r="G1817" s="2">
        <v>-0.51</v>
      </c>
      <c r="H1817" s="2">
        <v>62.24</v>
      </c>
      <c r="I1817" s="2">
        <v>5291.44</v>
      </c>
      <c r="J1817" s="2">
        <v>1023.3077</v>
      </c>
      <c r="K1817" s="2">
        <v>9998.2000000000007</v>
      </c>
      <c r="L1817" s="2">
        <v>17693.86</v>
      </c>
    </row>
    <row r="1818" spans="1:12" x14ac:dyDescent="0.25">
      <c r="A1818" s="2">
        <f t="shared" si="84"/>
        <v>19</v>
      </c>
      <c r="B1818" s="2">
        <f t="shared" si="85"/>
        <v>2</v>
      </c>
      <c r="C1818" s="2">
        <f t="shared" si="86"/>
        <v>2016</v>
      </c>
      <c r="D1818" s="5">
        <v>42419</v>
      </c>
      <c r="E1818" s="34">
        <v>484.61700000000002</v>
      </c>
      <c r="F1818" s="2">
        <v>47.36</v>
      </c>
      <c r="G1818" s="2">
        <v>-0.43</v>
      </c>
      <c r="H1818" s="2">
        <v>92.39</v>
      </c>
      <c r="I1818" s="2">
        <v>4465.7700000000004</v>
      </c>
      <c r="J1818" s="2">
        <v>1023.3073000000001</v>
      </c>
      <c r="K1818" s="2">
        <v>9999.01</v>
      </c>
      <c r="L1818" s="2">
        <v>17671.810000000001</v>
      </c>
    </row>
    <row r="1819" spans="1:12" x14ac:dyDescent="0.25">
      <c r="A1819" s="2">
        <f t="shared" si="84"/>
        <v>20</v>
      </c>
      <c r="B1819" s="2">
        <f t="shared" si="85"/>
        <v>2</v>
      </c>
      <c r="C1819" s="2">
        <f t="shared" si="86"/>
        <v>2016</v>
      </c>
      <c r="D1819" s="5">
        <v>42420</v>
      </c>
      <c r="E1819" s="34">
        <v>481.93509999999998</v>
      </c>
      <c r="F1819" s="2">
        <v>47.1</v>
      </c>
      <c r="G1819" s="2">
        <v>-0.26</v>
      </c>
      <c r="H1819" s="2">
        <v>458.12</v>
      </c>
      <c r="I1819" s="2">
        <v>3072.55</v>
      </c>
      <c r="J1819" s="2">
        <v>1023.3077</v>
      </c>
      <c r="K1819" s="2">
        <v>9999.7900000000009</v>
      </c>
      <c r="L1819" s="2">
        <v>17689.150000000001</v>
      </c>
    </row>
    <row r="1820" spans="1:12" x14ac:dyDescent="0.25">
      <c r="A1820" s="2">
        <f t="shared" si="84"/>
        <v>21</v>
      </c>
      <c r="B1820" s="2">
        <f t="shared" si="85"/>
        <v>2</v>
      </c>
      <c r="C1820" s="2">
        <f t="shared" si="86"/>
        <v>2016</v>
      </c>
      <c r="D1820" s="5">
        <v>42421</v>
      </c>
      <c r="E1820" s="34">
        <v>480.22019999999998</v>
      </c>
      <c r="F1820" s="2">
        <v>46.93</v>
      </c>
      <c r="G1820" s="2">
        <v>-0.16</v>
      </c>
      <c r="H1820" s="2">
        <v>726.92</v>
      </c>
      <c r="I1820" s="2">
        <v>2379.38</v>
      </c>
      <c r="J1820" s="2">
        <v>1023.3078</v>
      </c>
      <c r="K1820" s="2">
        <v>10000.19</v>
      </c>
      <c r="L1820" s="2">
        <v>17756.22</v>
      </c>
    </row>
    <row r="1821" spans="1:12" x14ac:dyDescent="0.25">
      <c r="A1821" s="2">
        <f t="shared" si="84"/>
        <v>22</v>
      </c>
      <c r="B1821" s="2">
        <f t="shared" si="85"/>
        <v>2</v>
      </c>
      <c r="C1821" s="2">
        <f t="shared" si="86"/>
        <v>2016</v>
      </c>
      <c r="D1821" s="5">
        <v>42422</v>
      </c>
      <c r="E1821" s="34">
        <v>477.64600000000002</v>
      </c>
      <c r="F1821" s="2">
        <v>46.68</v>
      </c>
      <c r="G1821" s="2">
        <v>-0.25</v>
      </c>
      <c r="H1821" s="2">
        <v>379.52</v>
      </c>
      <c r="I1821" s="2">
        <v>2891.58</v>
      </c>
      <c r="J1821" s="2">
        <v>1023.309</v>
      </c>
      <c r="K1821" s="2">
        <v>10000.530000000001</v>
      </c>
      <c r="L1821" s="2">
        <v>17780.2</v>
      </c>
    </row>
    <row r="1822" spans="1:12" x14ac:dyDescent="0.25">
      <c r="A1822" s="2">
        <f t="shared" si="84"/>
        <v>23</v>
      </c>
      <c r="B1822" s="2">
        <f t="shared" si="85"/>
        <v>2</v>
      </c>
      <c r="C1822" s="2">
        <f t="shared" si="86"/>
        <v>2016</v>
      </c>
      <c r="D1822" s="5">
        <v>42423</v>
      </c>
      <c r="E1822" s="34">
        <v>474.4676</v>
      </c>
      <c r="F1822" s="2">
        <v>46.37</v>
      </c>
      <c r="G1822" s="2">
        <v>-0.3</v>
      </c>
      <c r="H1822" s="2">
        <v>149.13999999999999</v>
      </c>
      <c r="I1822" s="2">
        <v>3251.61</v>
      </c>
      <c r="J1822" s="2">
        <v>1023.3054</v>
      </c>
      <c r="K1822" s="2">
        <v>10000.99</v>
      </c>
      <c r="L1822" s="2">
        <v>17778.759999999998</v>
      </c>
    </row>
    <row r="1823" spans="1:12" x14ac:dyDescent="0.25">
      <c r="A1823" s="2">
        <f t="shared" si="84"/>
        <v>24</v>
      </c>
      <c r="B1823" s="2">
        <f t="shared" si="85"/>
        <v>2</v>
      </c>
      <c r="C1823" s="2">
        <f t="shared" si="86"/>
        <v>2016</v>
      </c>
      <c r="D1823" s="5">
        <v>42424</v>
      </c>
      <c r="E1823" s="34">
        <v>470.56779999999998</v>
      </c>
      <c r="F1823" s="2">
        <v>45.99</v>
      </c>
      <c r="G1823" s="2">
        <v>-0.37</v>
      </c>
      <c r="H1823" s="2">
        <v>105.87</v>
      </c>
      <c r="I1823" s="2">
        <v>3905</v>
      </c>
      <c r="J1823" s="2">
        <v>1023.3034</v>
      </c>
      <c r="K1823" s="2">
        <v>10001.66</v>
      </c>
      <c r="L1823" s="2">
        <v>17776.759999999998</v>
      </c>
    </row>
    <row r="1824" spans="1:12" x14ac:dyDescent="0.25">
      <c r="A1824" s="2">
        <f t="shared" si="84"/>
        <v>25</v>
      </c>
      <c r="B1824" s="2">
        <f t="shared" si="85"/>
        <v>2</v>
      </c>
      <c r="C1824" s="2">
        <f t="shared" si="86"/>
        <v>2016</v>
      </c>
      <c r="D1824" s="5">
        <v>42425</v>
      </c>
      <c r="E1824" s="34">
        <v>465.99979999999999</v>
      </c>
      <c r="F1824" s="2">
        <v>45.54</v>
      </c>
      <c r="G1824" s="2">
        <v>-0.44</v>
      </c>
      <c r="H1824" s="2">
        <v>89.33</v>
      </c>
      <c r="I1824" s="2">
        <v>4586.7700000000004</v>
      </c>
      <c r="J1824" s="2">
        <v>1023.3047</v>
      </c>
      <c r="K1824" s="2">
        <v>10002.57</v>
      </c>
      <c r="L1824" s="2">
        <v>17774.2</v>
      </c>
    </row>
    <row r="1825" spans="1:12" x14ac:dyDescent="0.25">
      <c r="A1825" s="2">
        <f t="shared" si="84"/>
        <v>26</v>
      </c>
      <c r="B1825" s="2">
        <f t="shared" si="85"/>
        <v>2</v>
      </c>
      <c r="C1825" s="2">
        <f t="shared" si="86"/>
        <v>2016</v>
      </c>
      <c r="D1825" s="5">
        <v>42426</v>
      </c>
      <c r="E1825" s="34">
        <v>461.39920000000001</v>
      </c>
      <c r="F1825" s="2">
        <v>45.09</v>
      </c>
      <c r="G1825" s="2">
        <v>-0.44</v>
      </c>
      <c r="H1825" s="2">
        <v>146.72999999999999</v>
      </c>
      <c r="I1825" s="2">
        <v>4668.1899999999996</v>
      </c>
      <c r="J1825" s="2">
        <v>1023.306</v>
      </c>
      <c r="K1825" s="2">
        <v>10050.48</v>
      </c>
      <c r="L1825" s="2">
        <v>17771.55</v>
      </c>
    </row>
    <row r="1826" spans="1:12" x14ac:dyDescent="0.25">
      <c r="A1826" s="2">
        <f t="shared" si="84"/>
        <v>27</v>
      </c>
      <c r="B1826" s="2">
        <f t="shared" si="85"/>
        <v>2</v>
      </c>
      <c r="C1826" s="2">
        <f t="shared" si="86"/>
        <v>2016</v>
      </c>
      <c r="D1826" s="5">
        <v>42427</v>
      </c>
      <c r="E1826" s="34">
        <v>458.1001</v>
      </c>
      <c r="F1826" s="2">
        <v>44.77</v>
      </c>
      <c r="G1826" s="2">
        <v>-0.31</v>
      </c>
      <c r="H1826" s="2">
        <v>235.52</v>
      </c>
      <c r="I1826" s="2">
        <v>3454.26</v>
      </c>
      <c r="J1826" s="2">
        <v>1023.3078</v>
      </c>
      <c r="K1826" s="2">
        <v>10051.31</v>
      </c>
      <c r="L1826" s="2">
        <v>17769.04</v>
      </c>
    </row>
    <row r="1827" spans="1:12" x14ac:dyDescent="0.25">
      <c r="A1827" s="2">
        <f t="shared" si="84"/>
        <v>28</v>
      </c>
      <c r="B1827" s="2">
        <f t="shared" si="85"/>
        <v>2</v>
      </c>
      <c r="C1827" s="2">
        <f t="shared" si="86"/>
        <v>2016</v>
      </c>
      <c r="D1827" s="5">
        <v>42428</v>
      </c>
      <c r="E1827" s="34">
        <v>455.01429999999999</v>
      </c>
      <c r="F1827" s="2">
        <v>44.47</v>
      </c>
      <c r="G1827" s="2">
        <v>-0.3</v>
      </c>
      <c r="H1827" s="2">
        <v>203.13</v>
      </c>
      <c r="I1827" s="2">
        <v>3249.62</v>
      </c>
      <c r="J1827" s="2">
        <v>1023.3058</v>
      </c>
      <c r="K1827" s="2">
        <v>10051.65</v>
      </c>
      <c r="L1827" s="2">
        <v>17767.669999999998</v>
      </c>
    </row>
    <row r="1828" spans="1:12" x14ac:dyDescent="0.25">
      <c r="A1828" s="2">
        <f t="shared" si="84"/>
        <v>29</v>
      </c>
      <c r="B1828" s="2">
        <f t="shared" si="85"/>
        <v>2</v>
      </c>
      <c r="C1828" s="2">
        <f t="shared" si="86"/>
        <v>2016</v>
      </c>
      <c r="D1828" s="5">
        <v>42429</v>
      </c>
      <c r="E1828" s="34">
        <v>450.56529999999998</v>
      </c>
      <c r="F1828" s="2">
        <v>44.03</v>
      </c>
      <c r="G1828" s="2">
        <v>-0.43</v>
      </c>
      <c r="H1828" s="2">
        <v>65.09</v>
      </c>
      <c r="I1828" s="2">
        <v>4474.8900000000003</v>
      </c>
      <c r="J1828" s="2">
        <v>1023.3063</v>
      </c>
      <c r="K1828" s="2">
        <v>10052.16</v>
      </c>
      <c r="L1828" s="2">
        <v>17766.04</v>
      </c>
    </row>
    <row r="1829" spans="1:12" x14ac:dyDescent="0.25">
      <c r="A1829" s="2">
        <f t="shared" si="84"/>
        <v>1</v>
      </c>
      <c r="B1829" s="2">
        <f t="shared" si="85"/>
        <v>3</v>
      </c>
      <c r="C1829" s="2">
        <f t="shared" si="86"/>
        <v>2016</v>
      </c>
      <c r="D1829" s="5">
        <v>42430</v>
      </c>
      <c r="E1829" s="34">
        <v>444.98149999999998</v>
      </c>
      <c r="F1829" s="2">
        <v>43.48</v>
      </c>
      <c r="G1829" s="2">
        <v>-0.43</v>
      </c>
      <c r="H1829" s="2">
        <v>30.93</v>
      </c>
      <c r="I1829" s="2">
        <v>4482.0200000000004</v>
      </c>
      <c r="J1829" s="2">
        <v>1023.3049999999999</v>
      </c>
      <c r="K1829" s="2">
        <v>9993.1200000000008</v>
      </c>
      <c r="L1829" s="2">
        <v>17704.66</v>
      </c>
    </row>
    <row r="1830" spans="1:12" x14ac:dyDescent="0.25">
      <c r="A1830" s="2">
        <f t="shared" si="84"/>
        <v>2</v>
      </c>
      <c r="B1830" s="2">
        <f t="shared" si="85"/>
        <v>3</v>
      </c>
      <c r="C1830" s="2">
        <f t="shared" si="86"/>
        <v>2016</v>
      </c>
      <c r="D1830" s="5">
        <v>42431</v>
      </c>
      <c r="E1830" s="34">
        <v>441.28230000000002</v>
      </c>
      <c r="F1830" s="2">
        <v>43.12</v>
      </c>
      <c r="G1830" s="2">
        <v>-0.34</v>
      </c>
      <c r="H1830" s="2">
        <v>113.93</v>
      </c>
      <c r="I1830" s="2">
        <v>3566.64</v>
      </c>
      <c r="J1830" s="2">
        <v>1023.3067</v>
      </c>
      <c r="K1830" s="2">
        <v>10053.540000000001</v>
      </c>
      <c r="L1830" s="2">
        <v>17761.8</v>
      </c>
    </row>
    <row r="1831" spans="1:12" x14ac:dyDescent="0.25">
      <c r="A1831" s="2">
        <f t="shared" si="84"/>
        <v>3</v>
      </c>
      <c r="B1831" s="2">
        <f t="shared" si="85"/>
        <v>3</v>
      </c>
      <c r="C1831" s="2">
        <f t="shared" si="86"/>
        <v>2016</v>
      </c>
      <c r="D1831" s="5">
        <v>42432</v>
      </c>
      <c r="E1831" s="34">
        <v>436.91750000000002</v>
      </c>
      <c r="F1831" s="2">
        <v>42.7</v>
      </c>
      <c r="G1831" s="2">
        <v>-0.41</v>
      </c>
      <c r="H1831" s="2">
        <v>112.72</v>
      </c>
      <c r="I1831" s="2">
        <v>4302.12</v>
      </c>
      <c r="J1831" s="2">
        <v>1023.3058</v>
      </c>
      <c r="K1831" s="2">
        <v>10054.35</v>
      </c>
      <c r="L1831" s="2">
        <v>17759.34</v>
      </c>
    </row>
    <row r="1832" spans="1:12" x14ac:dyDescent="0.25">
      <c r="A1832" s="2">
        <f t="shared" si="84"/>
        <v>4</v>
      </c>
      <c r="B1832" s="2">
        <f t="shared" si="85"/>
        <v>3</v>
      </c>
      <c r="C1832" s="2">
        <f t="shared" si="86"/>
        <v>2016</v>
      </c>
      <c r="D1832" s="5">
        <v>42433</v>
      </c>
      <c r="E1832" s="34">
        <v>432.46129999999999</v>
      </c>
      <c r="F1832" s="2">
        <v>42.26</v>
      </c>
      <c r="G1832" s="2">
        <v>-0.41</v>
      </c>
      <c r="H1832" s="2">
        <v>85.75</v>
      </c>
      <c r="I1832" s="2">
        <v>4261.6899999999996</v>
      </c>
      <c r="J1832" s="2">
        <v>1023.3044</v>
      </c>
      <c r="K1832" s="2">
        <v>10055.17</v>
      </c>
      <c r="L1832" s="2">
        <v>17749.43</v>
      </c>
    </row>
    <row r="1833" spans="1:12" x14ac:dyDescent="0.25">
      <c r="A1833" s="2">
        <f t="shared" si="84"/>
        <v>5</v>
      </c>
      <c r="B1833" s="2">
        <f t="shared" si="85"/>
        <v>3</v>
      </c>
      <c r="C1833" s="2">
        <f t="shared" si="86"/>
        <v>2016</v>
      </c>
      <c r="D1833" s="5">
        <v>42434</v>
      </c>
      <c r="E1833" s="34">
        <v>429.02609999999999</v>
      </c>
      <c r="F1833" s="2">
        <v>41.93</v>
      </c>
      <c r="G1833" s="2">
        <v>-0.31</v>
      </c>
      <c r="H1833" s="2">
        <v>136.75</v>
      </c>
      <c r="I1833" s="2">
        <v>3341.47</v>
      </c>
      <c r="J1833" s="2">
        <v>1023.3044</v>
      </c>
      <c r="K1833" s="2">
        <v>10056.09</v>
      </c>
      <c r="L1833" s="2">
        <v>17746.78</v>
      </c>
    </row>
    <row r="1834" spans="1:12" x14ac:dyDescent="0.25">
      <c r="A1834" s="2">
        <f t="shared" si="84"/>
        <v>6</v>
      </c>
      <c r="B1834" s="2">
        <f t="shared" si="85"/>
        <v>3</v>
      </c>
      <c r="C1834" s="2">
        <f t="shared" si="86"/>
        <v>2016</v>
      </c>
      <c r="D1834" s="5">
        <v>42435</v>
      </c>
      <c r="E1834" s="34">
        <v>425.77530000000002</v>
      </c>
      <c r="F1834" s="2">
        <v>41.61</v>
      </c>
      <c r="G1834" s="2">
        <v>-0.3</v>
      </c>
      <c r="H1834" s="2">
        <v>133.71</v>
      </c>
      <c r="I1834" s="2">
        <v>3213.72</v>
      </c>
      <c r="J1834" s="2">
        <v>1023.3049</v>
      </c>
      <c r="K1834" s="2">
        <v>10056.91</v>
      </c>
      <c r="L1834" s="2">
        <v>17744.48</v>
      </c>
    </row>
    <row r="1835" spans="1:12" x14ac:dyDescent="0.25">
      <c r="A1835" s="2">
        <f t="shared" si="84"/>
        <v>7</v>
      </c>
      <c r="B1835" s="2">
        <f t="shared" si="85"/>
        <v>3</v>
      </c>
      <c r="C1835" s="2">
        <f t="shared" si="86"/>
        <v>2016</v>
      </c>
      <c r="D1835" s="5">
        <v>42436</v>
      </c>
      <c r="E1835" s="34">
        <v>420.94049999999999</v>
      </c>
      <c r="F1835" s="2">
        <v>41.14</v>
      </c>
      <c r="G1835" s="2">
        <v>-0.45</v>
      </c>
      <c r="H1835" s="2">
        <v>81.400000000000006</v>
      </c>
      <c r="I1835" s="2">
        <v>4661.58</v>
      </c>
      <c r="J1835" s="2">
        <v>1023.3054</v>
      </c>
      <c r="K1835" s="2">
        <v>10010.68</v>
      </c>
      <c r="L1835" s="2">
        <v>17742.240000000002</v>
      </c>
    </row>
    <row r="1836" spans="1:12" x14ac:dyDescent="0.25">
      <c r="A1836" s="2">
        <f t="shared" si="84"/>
        <v>8</v>
      </c>
      <c r="B1836" s="2">
        <f t="shared" si="85"/>
        <v>3</v>
      </c>
      <c r="C1836" s="2">
        <f t="shared" si="86"/>
        <v>2016</v>
      </c>
      <c r="D1836" s="5">
        <v>42437</v>
      </c>
      <c r="E1836" s="34">
        <v>416.28579999999999</v>
      </c>
      <c r="F1836" s="2">
        <v>40.68</v>
      </c>
      <c r="G1836" s="2">
        <v>-0.44</v>
      </c>
      <c r="H1836" s="2">
        <v>79.400000000000006</v>
      </c>
      <c r="I1836" s="2">
        <v>4561.76</v>
      </c>
      <c r="J1836" s="2">
        <v>1023.3035</v>
      </c>
      <c r="K1836" s="2">
        <v>10011.459999999999</v>
      </c>
      <c r="L1836" s="2">
        <v>17739.8</v>
      </c>
    </row>
    <row r="1837" spans="1:12" x14ac:dyDescent="0.25">
      <c r="A1837" s="2">
        <f t="shared" si="84"/>
        <v>9</v>
      </c>
      <c r="B1837" s="2">
        <f t="shared" si="85"/>
        <v>3</v>
      </c>
      <c r="C1837" s="2">
        <f t="shared" si="86"/>
        <v>2016</v>
      </c>
      <c r="D1837" s="5">
        <v>42438</v>
      </c>
      <c r="E1837" s="34">
        <v>411.8218</v>
      </c>
      <c r="F1837" s="2">
        <v>40.24</v>
      </c>
      <c r="G1837" s="2">
        <v>-0.41</v>
      </c>
      <c r="H1837" s="2">
        <v>66.72</v>
      </c>
      <c r="I1837" s="2">
        <v>4306.75</v>
      </c>
      <c r="J1837" s="2">
        <v>1023.3051</v>
      </c>
      <c r="K1837" s="2">
        <v>10012.26</v>
      </c>
      <c r="L1837" s="2">
        <v>17737.46</v>
      </c>
    </row>
    <row r="1838" spans="1:12" x14ac:dyDescent="0.25">
      <c r="A1838" s="2">
        <f t="shared" si="84"/>
        <v>10</v>
      </c>
      <c r="B1838" s="2">
        <f t="shared" si="85"/>
        <v>3</v>
      </c>
      <c r="C1838" s="2">
        <f t="shared" si="86"/>
        <v>2016</v>
      </c>
      <c r="D1838" s="5">
        <v>42439</v>
      </c>
      <c r="E1838" s="34">
        <v>407.59370000000001</v>
      </c>
      <c r="F1838" s="2">
        <v>39.83</v>
      </c>
      <c r="G1838" s="2">
        <v>-0.41</v>
      </c>
      <c r="H1838" s="2">
        <v>73.66</v>
      </c>
      <c r="I1838" s="2">
        <v>4222.0600000000004</v>
      </c>
      <c r="J1838" s="2">
        <v>1023.3031999999999</v>
      </c>
      <c r="K1838" s="2">
        <v>10013</v>
      </c>
      <c r="L1838" s="2">
        <v>17742.59</v>
      </c>
    </row>
    <row r="1839" spans="1:12" x14ac:dyDescent="0.25">
      <c r="A1839" s="2">
        <f t="shared" si="84"/>
        <v>11</v>
      </c>
      <c r="B1839" s="2">
        <f t="shared" si="85"/>
        <v>3</v>
      </c>
      <c r="C1839" s="2">
        <f t="shared" si="86"/>
        <v>2016</v>
      </c>
      <c r="D1839" s="5">
        <v>42440</v>
      </c>
      <c r="E1839" s="34">
        <v>403.65109999999999</v>
      </c>
      <c r="F1839" s="2">
        <v>39.450000000000003</v>
      </c>
      <c r="G1839" s="2">
        <v>-0.38</v>
      </c>
      <c r="H1839" s="2">
        <v>124.13</v>
      </c>
      <c r="I1839" s="2">
        <v>4010.42</v>
      </c>
      <c r="J1839" s="2">
        <v>1023.3042</v>
      </c>
      <c r="K1839" s="2">
        <v>10060.84</v>
      </c>
      <c r="L1839" s="2">
        <v>17740.14</v>
      </c>
    </row>
    <row r="1840" spans="1:12" x14ac:dyDescent="0.25">
      <c r="A1840" s="2">
        <f t="shared" si="84"/>
        <v>12</v>
      </c>
      <c r="B1840" s="2">
        <f t="shared" si="85"/>
        <v>3</v>
      </c>
      <c r="C1840" s="2">
        <f t="shared" si="86"/>
        <v>2016</v>
      </c>
      <c r="D1840" s="5">
        <v>42441</v>
      </c>
      <c r="E1840" s="34">
        <v>401.1465</v>
      </c>
      <c r="F1840" s="2">
        <v>39.200000000000003</v>
      </c>
      <c r="G1840" s="2">
        <v>-0.25</v>
      </c>
      <c r="H1840" s="2">
        <v>292.45999999999998</v>
      </c>
      <c r="I1840" s="2">
        <v>2810.35</v>
      </c>
      <c r="J1840" s="2">
        <v>1023.3036</v>
      </c>
      <c r="K1840" s="2">
        <v>10061.74</v>
      </c>
      <c r="L1840" s="2">
        <v>17737.53</v>
      </c>
    </row>
    <row r="1841" spans="1:12" x14ac:dyDescent="0.25">
      <c r="A1841" s="2">
        <f t="shared" si="84"/>
        <v>13</v>
      </c>
      <c r="B1841" s="2">
        <f t="shared" si="85"/>
        <v>3</v>
      </c>
      <c r="C1841" s="2">
        <f t="shared" si="86"/>
        <v>2016</v>
      </c>
      <c r="D1841" s="5">
        <v>42442</v>
      </c>
      <c r="E1841" s="34">
        <v>398.68880000000001</v>
      </c>
      <c r="F1841" s="2">
        <v>38.96</v>
      </c>
      <c r="G1841" s="2">
        <v>-0.24</v>
      </c>
      <c r="H1841" s="2">
        <v>176.08</v>
      </c>
      <c r="I1841" s="2">
        <v>2639.77</v>
      </c>
      <c r="J1841" s="2">
        <v>1023.3031999999999</v>
      </c>
      <c r="K1841" s="2">
        <v>10062.39</v>
      </c>
      <c r="L1841" s="2">
        <v>17735.580000000002</v>
      </c>
    </row>
    <row r="1842" spans="1:12" x14ac:dyDescent="0.25">
      <c r="A1842" s="2">
        <f t="shared" si="84"/>
        <v>14</v>
      </c>
      <c r="B1842" s="2">
        <f t="shared" si="85"/>
        <v>3</v>
      </c>
      <c r="C1842" s="2">
        <f t="shared" si="86"/>
        <v>2016</v>
      </c>
      <c r="D1842" s="5">
        <v>42443</v>
      </c>
      <c r="E1842" s="34">
        <v>395.2149</v>
      </c>
      <c r="F1842" s="2">
        <v>38.619999999999997</v>
      </c>
      <c r="G1842" s="2">
        <v>-0.33</v>
      </c>
      <c r="H1842" s="2">
        <v>137.02000000000001</v>
      </c>
      <c r="I1842" s="2">
        <v>3548.06</v>
      </c>
      <c r="J1842" s="2">
        <v>1023.3035</v>
      </c>
      <c r="K1842" s="2">
        <v>10062.99</v>
      </c>
      <c r="L1842" s="2">
        <v>17733.78</v>
      </c>
    </row>
    <row r="1843" spans="1:12" x14ac:dyDescent="0.25">
      <c r="A1843" s="2">
        <f t="shared" si="84"/>
        <v>15</v>
      </c>
      <c r="B1843" s="2">
        <f t="shared" si="85"/>
        <v>3</v>
      </c>
      <c r="C1843" s="2">
        <f t="shared" si="86"/>
        <v>2016</v>
      </c>
      <c r="D1843" s="5">
        <v>42444</v>
      </c>
      <c r="E1843" s="34">
        <v>391.28629999999998</v>
      </c>
      <c r="F1843" s="2">
        <v>38.24</v>
      </c>
      <c r="G1843" s="2">
        <v>-0.37</v>
      </c>
      <c r="H1843" s="2">
        <v>133.62</v>
      </c>
      <c r="I1843" s="2">
        <v>3931.58</v>
      </c>
      <c r="J1843" s="2">
        <v>1023.3089</v>
      </c>
      <c r="K1843" s="2">
        <v>10063.799999999999</v>
      </c>
      <c r="L1843" s="2">
        <v>17731.689999999999</v>
      </c>
    </row>
    <row r="1844" spans="1:12" x14ac:dyDescent="0.25">
      <c r="A1844" s="2">
        <f t="shared" si="84"/>
        <v>16</v>
      </c>
      <c r="B1844" s="2">
        <f t="shared" si="85"/>
        <v>3</v>
      </c>
      <c r="C1844" s="2">
        <f t="shared" si="86"/>
        <v>2016</v>
      </c>
      <c r="D1844" s="5">
        <v>42445</v>
      </c>
      <c r="E1844" s="34">
        <v>387.16570000000002</v>
      </c>
      <c r="F1844" s="2">
        <v>37.83</v>
      </c>
      <c r="G1844" s="2">
        <v>-0.4</v>
      </c>
      <c r="H1844" s="2">
        <v>77.08</v>
      </c>
      <c r="I1844" s="2">
        <v>4159.7299999999996</v>
      </c>
      <c r="J1844" s="2">
        <v>1023.3074</v>
      </c>
      <c r="K1844" s="2">
        <v>10064.65</v>
      </c>
      <c r="L1844" s="2">
        <v>17729.150000000001</v>
      </c>
    </row>
    <row r="1845" spans="1:12" x14ac:dyDescent="0.25">
      <c r="A1845" s="2">
        <f t="shared" si="84"/>
        <v>17</v>
      </c>
      <c r="B1845" s="2">
        <f t="shared" si="85"/>
        <v>3</v>
      </c>
      <c r="C1845" s="2">
        <f t="shared" si="86"/>
        <v>2016</v>
      </c>
      <c r="D1845" s="5">
        <v>42446</v>
      </c>
      <c r="E1845" s="34">
        <v>383.54590000000002</v>
      </c>
      <c r="F1845" s="2">
        <v>37.479999999999997</v>
      </c>
      <c r="G1845" s="2">
        <v>-0.35</v>
      </c>
      <c r="H1845" s="2">
        <v>110.38</v>
      </c>
      <c r="I1845" s="2">
        <v>3711.65</v>
      </c>
      <c r="J1845" s="2">
        <v>1023.3071</v>
      </c>
      <c r="K1845" s="2">
        <v>10065.41</v>
      </c>
      <c r="L1845" s="2">
        <v>17719.46</v>
      </c>
    </row>
    <row r="1846" spans="1:12" x14ac:dyDescent="0.25">
      <c r="A1846" s="2">
        <f t="shared" si="84"/>
        <v>18</v>
      </c>
      <c r="B1846" s="2">
        <f t="shared" si="85"/>
        <v>3</v>
      </c>
      <c r="C1846" s="2">
        <f t="shared" si="86"/>
        <v>2016</v>
      </c>
      <c r="D1846" s="5">
        <v>42447</v>
      </c>
      <c r="E1846" s="34">
        <v>380.5942</v>
      </c>
      <c r="F1846" s="2">
        <v>37.19</v>
      </c>
      <c r="G1846" s="2">
        <v>-0.28000000000000003</v>
      </c>
      <c r="H1846" s="2">
        <v>193.49</v>
      </c>
      <c r="I1846" s="2">
        <v>3074.7</v>
      </c>
      <c r="J1846" s="2">
        <v>1023.3064000000001</v>
      </c>
      <c r="K1846" s="2">
        <v>10066.209999999999</v>
      </c>
      <c r="L1846" s="2">
        <v>17724.560000000001</v>
      </c>
    </row>
    <row r="1847" spans="1:12" x14ac:dyDescent="0.25">
      <c r="A1847" s="2">
        <f t="shared" si="84"/>
        <v>19</v>
      </c>
      <c r="B1847" s="2">
        <f t="shared" si="85"/>
        <v>3</v>
      </c>
      <c r="C1847" s="2">
        <f t="shared" si="86"/>
        <v>2016</v>
      </c>
      <c r="D1847" s="5">
        <v>42448</v>
      </c>
      <c r="E1847" s="34">
        <v>378.84690000000001</v>
      </c>
      <c r="F1847" s="2">
        <v>37.020000000000003</v>
      </c>
      <c r="G1847" s="2">
        <v>-0.17</v>
      </c>
      <c r="H1847" s="2">
        <v>285.45999999999998</v>
      </c>
      <c r="I1847" s="2">
        <v>2012.83</v>
      </c>
      <c r="J1847" s="2">
        <v>1023.3081</v>
      </c>
      <c r="K1847" s="2">
        <v>10067.120000000001</v>
      </c>
      <c r="L1847" s="2">
        <v>17714.740000000002</v>
      </c>
    </row>
    <row r="1848" spans="1:12" x14ac:dyDescent="0.25">
      <c r="A1848" s="2">
        <f t="shared" si="84"/>
        <v>20</v>
      </c>
      <c r="B1848" s="2">
        <f t="shared" si="85"/>
        <v>3</v>
      </c>
      <c r="C1848" s="2">
        <f t="shared" si="86"/>
        <v>2016</v>
      </c>
      <c r="D1848" s="5">
        <v>42449</v>
      </c>
      <c r="E1848" s="34">
        <v>377.32870000000003</v>
      </c>
      <c r="F1848" s="2">
        <v>36.869999999999997</v>
      </c>
      <c r="G1848" s="2">
        <v>-0.15</v>
      </c>
      <c r="H1848" s="2">
        <v>306.70999999999998</v>
      </c>
      <c r="I1848" s="2">
        <v>1816.49</v>
      </c>
      <c r="J1848" s="2">
        <v>1023.3094</v>
      </c>
      <c r="K1848" s="2">
        <v>10067.77</v>
      </c>
      <c r="L1848" s="2">
        <v>17713.04</v>
      </c>
    </row>
    <row r="1849" spans="1:12" x14ac:dyDescent="0.25">
      <c r="A1849" s="2">
        <f t="shared" si="84"/>
        <v>21</v>
      </c>
      <c r="B1849" s="2">
        <f t="shared" si="85"/>
        <v>3</v>
      </c>
      <c r="C1849" s="2">
        <f t="shared" si="86"/>
        <v>2016</v>
      </c>
      <c r="D1849" s="5">
        <v>42450</v>
      </c>
      <c r="E1849" s="34">
        <v>374.6549</v>
      </c>
      <c r="F1849" s="2">
        <v>36.61</v>
      </c>
      <c r="G1849" s="2">
        <v>-0.26</v>
      </c>
      <c r="H1849" s="2">
        <v>197.02</v>
      </c>
      <c r="I1849" s="2">
        <v>2835.05</v>
      </c>
      <c r="J1849" s="2">
        <v>1023.3071</v>
      </c>
      <c r="K1849" s="2">
        <v>10068.33</v>
      </c>
      <c r="L1849" s="2">
        <v>17711.23</v>
      </c>
    </row>
    <row r="1850" spans="1:12" x14ac:dyDescent="0.25">
      <c r="A1850" s="2">
        <f t="shared" si="84"/>
        <v>22</v>
      </c>
      <c r="B1850" s="2">
        <f t="shared" si="85"/>
        <v>3</v>
      </c>
      <c r="C1850" s="2">
        <f t="shared" si="86"/>
        <v>2016</v>
      </c>
      <c r="D1850" s="5">
        <v>42451</v>
      </c>
      <c r="E1850" s="34">
        <v>372.37560000000002</v>
      </c>
      <c r="F1850" s="2">
        <v>36.39</v>
      </c>
      <c r="G1850" s="2">
        <v>-0.22</v>
      </c>
      <c r="H1850" s="2">
        <v>271.35000000000002</v>
      </c>
      <c r="I1850" s="2">
        <v>2510.69</v>
      </c>
      <c r="J1850" s="2">
        <v>1023.3061</v>
      </c>
      <c r="K1850" s="2">
        <v>10029.33</v>
      </c>
      <c r="L1850" s="2">
        <v>17676.79</v>
      </c>
    </row>
    <row r="1851" spans="1:12" x14ac:dyDescent="0.25">
      <c r="A1851" s="2">
        <f t="shared" si="84"/>
        <v>23</v>
      </c>
      <c r="B1851" s="2">
        <f t="shared" si="85"/>
        <v>3</v>
      </c>
      <c r="C1851" s="2">
        <f t="shared" si="86"/>
        <v>2016</v>
      </c>
      <c r="D1851" s="5">
        <v>42452</v>
      </c>
      <c r="E1851" s="34">
        <v>370.04969999999997</v>
      </c>
      <c r="F1851" s="2">
        <v>36.159999999999997</v>
      </c>
      <c r="G1851" s="2">
        <v>-0.22</v>
      </c>
      <c r="H1851" s="2">
        <v>216.38</v>
      </c>
      <c r="I1851" s="2">
        <v>2486.6</v>
      </c>
      <c r="J1851" s="2">
        <v>1023.3045</v>
      </c>
      <c r="K1851" s="2">
        <v>10069.64</v>
      </c>
      <c r="L1851" s="2">
        <v>17714.64</v>
      </c>
    </row>
    <row r="1852" spans="1:12" x14ac:dyDescent="0.25">
      <c r="A1852" s="2">
        <f t="shared" si="84"/>
        <v>24</v>
      </c>
      <c r="B1852" s="2">
        <f t="shared" si="85"/>
        <v>3</v>
      </c>
      <c r="C1852" s="2">
        <f t="shared" si="86"/>
        <v>2016</v>
      </c>
      <c r="D1852" s="5">
        <v>42453</v>
      </c>
      <c r="E1852" s="34">
        <v>368.05200000000002</v>
      </c>
      <c r="F1852" s="2">
        <v>35.97</v>
      </c>
      <c r="G1852" s="2">
        <v>-0.19</v>
      </c>
      <c r="H1852" s="2">
        <v>260.72000000000003</v>
      </c>
      <c r="I1852" s="2">
        <v>2217.9899999999998</v>
      </c>
      <c r="J1852" s="2">
        <v>1023.3083</v>
      </c>
      <c r="K1852" s="2">
        <v>10070.1</v>
      </c>
      <c r="L1852" s="2">
        <v>17713.37</v>
      </c>
    </row>
    <row r="1853" spans="1:12" x14ac:dyDescent="0.25">
      <c r="A1853" s="2">
        <f t="shared" si="84"/>
        <v>25</v>
      </c>
      <c r="B1853" s="2">
        <f t="shared" si="85"/>
        <v>3</v>
      </c>
      <c r="C1853" s="2">
        <f t="shared" si="86"/>
        <v>2016</v>
      </c>
      <c r="D1853" s="5">
        <v>42454</v>
      </c>
      <c r="E1853" s="34">
        <v>366.81869999999998</v>
      </c>
      <c r="F1853" s="2">
        <v>35.85</v>
      </c>
      <c r="G1853" s="2">
        <v>-0.12</v>
      </c>
      <c r="H1853" s="2">
        <v>598.78</v>
      </c>
      <c r="I1853" s="2">
        <v>1787.12</v>
      </c>
      <c r="J1853" s="2">
        <v>1023.2063000000001</v>
      </c>
      <c r="K1853" s="2">
        <v>10069.530000000001</v>
      </c>
      <c r="L1853" s="2">
        <v>17709.84</v>
      </c>
    </row>
    <row r="1854" spans="1:12" x14ac:dyDescent="0.25">
      <c r="A1854" s="2">
        <f t="shared" si="84"/>
        <v>26</v>
      </c>
      <c r="B1854" s="2">
        <f t="shared" si="85"/>
        <v>3</v>
      </c>
      <c r="C1854" s="2">
        <f t="shared" si="86"/>
        <v>2016</v>
      </c>
      <c r="D1854" s="5">
        <v>42455</v>
      </c>
      <c r="E1854" s="34">
        <v>366.43830000000003</v>
      </c>
      <c r="F1854" s="2">
        <v>35.840000000000003</v>
      </c>
      <c r="G1854" s="2">
        <v>-0.04</v>
      </c>
      <c r="H1854" s="2">
        <v>756.94</v>
      </c>
      <c r="I1854" s="2">
        <v>1134.08</v>
      </c>
      <c r="J1854" s="2">
        <v>1022.5153</v>
      </c>
      <c r="K1854" s="2">
        <v>10041.85</v>
      </c>
      <c r="L1854" s="2">
        <v>17677.37</v>
      </c>
    </row>
    <row r="1855" spans="1:12" x14ac:dyDescent="0.25">
      <c r="A1855" s="2">
        <f t="shared" si="84"/>
        <v>27</v>
      </c>
      <c r="B1855" s="2">
        <f t="shared" si="85"/>
        <v>3</v>
      </c>
      <c r="C1855" s="2">
        <f t="shared" si="86"/>
        <v>2016</v>
      </c>
      <c r="D1855" s="5">
        <v>42456</v>
      </c>
      <c r="E1855" s="34">
        <v>366.36759999999998</v>
      </c>
      <c r="F1855" s="2">
        <v>35.81</v>
      </c>
      <c r="G1855" s="2">
        <v>-0.01</v>
      </c>
      <c r="H1855" s="2">
        <v>767.79</v>
      </c>
      <c r="I1855" s="2">
        <v>848.62</v>
      </c>
      <c r="J1855" s="2">
        <v>1023.1354</v>
      </c>
      <c r="K1855" s="2">
        <v>10069.44</v>
      </c>
      <c r="L1855" s="2">
        <v>17706.490000000002</v>
      </c>
    </row>
    <row r="1856" spans="1:12" x14ac:dyDescent="0.25">
      <c r="A1856" s="2">
        <f t="shared" si="84"/>
        <v>28</v>
      </c>
      <c r="B1856" s="2">
        <f t="shared" si="85"/>
        <v>3</v>
      </c>
      <c r="C1856" s="2">
        <f t="shared" si="86"/>
        <v>2016</v>
      </c>
      <c r="D1856" s="5">
        <v>42457</v>
      </c>
      <c r="E1856" s="34">
        <v>365.97410000000002</v>
      </c>
      <c r="F1856" s="2">
        <v>35.770000000000003</v>
      </c>
      <c r="G1856" s="2">
        <v>-0.04</v>
      </c>
      <c r="H1856" s="2">
        <v>682.43</v>
      </c>
      <c r="I1856" s="2">
        <v>1095.95</v>
      </c>
      <c r="J1856" s="2">
        <v>1023.1819</v>
      </c>
      <c r="K1856" s="2">
        <v>10069.89</v>
      </c>
      <c r="L1856" s="2">
        <v>17707.47</v>
      </c>
    </row>
    <row r="1857" spans="1:13" x14ac:dyDescent="0.25">
      <c r="A1857" s="2">
        <f t="shared" si="84"/>
        <v>29</v>
      </c>
      <c r="B1857" s="2">
        <f t="shared" si="85"/>
        <v>3</v>
      </c>
      <c r="C1857" s="2">
        <f t="shared" si="86"/>
        <v>2016</v>
      </c>
      <c r="D1857" s="5">
        <v>42458</v>
      </c>
      <c r="E1857" s="34">
        <v>364.95960000000002</v>
      </c>
      <c r="F1857" s="2">
        <v>35.67</v>
      </c>
      <c r="G1857" s="2">
        <v>-0.1</v>
      </c>
      <c r="H1857" s="2">
        <v>426.3</v>
      </c>
      <c r="I1857" s="2">
        <v>1445.26</v>
      </c>
      <c r="J1857" s="2">
        <v>1023.1892</v>
      </c>
      <c r="K1857" s="2">
        <v>10070.19</v>
      </c>
      <c r="L1857" s="2">
        <v>17706.95</v>
      </c>
    </row>
    <row r="1858" spans="1:13" x14ac:dyDescent="0.25">
      <c r="A1858" s="2">
        <f t="shared" ref="A1858:A1921" si="87">+DAY(D1858)</f>
        <v>30</v>
      </c>
      <c r="B1858" s="2">
        <f t="shared" ref="B1858:B1921" si="88">+MONTH(D1858)</f>
        <v>3</v>
      </c>
      <c r="C1858" s="2">
        <f t="shared" ref="C1858:C1921" si="89">+YEAR(D1858)</f>
        <v>2016</v>
      </c>
      <c r="D1858" s="5">
        <v>42459</v>
      </c>
      <c r="E1858" s="34">
        <v>364.06119999999999</v>
      </c>
      <c r="F1858" s="2">
        <v>35.58</v>
      </c>
      <c r="G1858" s="2">
        <v>-0.09</v>
      </c>
      <c r="H1858" s="2">
        <v>639.48</v>
      </c>
      <c r="I1858" s="2">
        <v>1560.56</v>
      </c>
      <c r="J1858" s="2">
        <v>1023.3039</v>
      </c>
      <c r="K1858" s="2">
        <v>10071.64</v>
      </c>
      <c r="L1858" s="2">
        <v>17708.5</v>
      </c>
    </row>
    <row r="1859" spans="1:13" x14ac:dyDescent="0.25">
      <c r="A1859" s="2">
        <f t="shared" si="87"/>
        <v>31</v>
      </c>
      <c r="B1859" s="2">
        <f t="shared" si="88"/>
        <v>3</v>
      </c>
      <c r="C1859" s="2">
        <f t="shared" si="89"/>
        <v>2016</v>
      </c>
      <c r="D1859" s="5">
        <v>42460</v>
      </c>
      <c r="E1859" s="34">
        <v>364.48090000000002</v>
      </c>
      <c r="F1859" s="2">
        <v>35.29</v>
      </c>
      <c r="G1859" s="2">
        <v>-0.1</v>
      </c>
      <c r="H1859" s="2">
        <v>663.59</v>
      </c>
      <c r="I1859" s="2">
        <v>1647.16</v>
      </c>
      <c r="J1859" s="2">
        <v>1032.8046999999999</v>
      </c>
      <c r="K1859" s="2">
        <v>10135.719999999999</v>
      </c>
      <c r="L1859" s="2">
        <v>17788</v>
      </c>
    </row>
    <row r="1860" spans="1:13" x14ac:dyDescent="0.25">
      <c r="A1860" s="2">
        <f t="shared" si="87"/>
        <v>1</v>
      </c>
      <c r="B1860" s="2">
        <f t="shared" si="88"/>
        <v>4</v>
      </c>
      <c r="C1860" s="2">
        <f t="shared" si="89"/>
        <v>2016</v>
      </c>
      <c r="D1860" s="5">
        <v>42461</v>
      </c>
      <c r="E1860" s="34">
        <v>365.86709999999999</v>
      </c>
      <c r="F1860" s="2">
        <v>35.01</v>
      </c>
      <c r="G1860" s="2">
        <v>0.03</v>
      </c>
      <c r="H1860" s="2">
        <v>1099.47</v>
      </c>
      <c r="I1860" s="2">
        <v>803.53</v>
      </c>
      <c r="J1860" s="2">
        <v>1044.9954</v>
      </c>
      <c r="K1860" s="2">
        <v>10482.32</v>
      </c>
      <c r="L1860" s="2">
        <v>18164.03</v>
      </c>
      <c r="M1860" s="2" t="s">
        <v>36</v>
      </c>
    </row>
    <row r="1861" spans="1:13" x14ac:dyDescent="0.25">
      <c r="A1861" s="2">
        <f t="shared" si="87"/>
        <v>2</v>
      </c>
      <c r="B1861" s="2">
        <f t="shared" si="88"/>
        <v>4</v>
      </c>
      <c r="C1861" s="2">
        <f t="shared" si="89"/>
        <v>2016</v>
      </c>
      <c r="D1861" s="5">
        <v>42462</v>
      </c>
      <c r="E1861" s="34">
        <v>367.32940000000002</v>
      </c>
      <c r="F1861" s="2">
        <v>35.15</v>
      </c>
      <c r="G1861" s="2">
        <v>0.15</v>
      </c>
      <c r="H1861" s="2">
        <v>1960.96</v>
      </c>
      <c r="I1861" s="2">
        <v>443.57</v>
      </c>
      <c r="J1861" s="2">
        <v>1044.9955</v>
      </c>
      <c r="K1861" s="2">
        <v>10483</v>
      </c>
      <c r="L1861" s="2">
        <v>18161.98</v>
      </c>
    </row>
    <row r="1862" spans="1:13" x14ac:dyDescent="0.25">
      <c r="A1862" s="2">
        <f t="shared" si="87"/>
        <v>3</v>
      </c>
      <c r="B1862" s="2">
        <f t="shared" si="88"/>
        <v>4</v>
      </c>
      <c r="C1862" s="2">
        <f t="shared" si="89"/>
        <v>2016</v>
      </c>
      <c r="D1862" s="5">
        <v>42463</v>
      </c>
      <c r="E1862" s="34">
        <v>369.55189999999999</v>
      </c>
      <c r="F1862" s="2">
        <v>35.369999999999997</v>
      </c>
      <c r="G1862" s="2">
        <v>0.21</v>
      </c>
      <c r="H1862" s="2">
        <v>2495.98</v>
      </c>
      <c r="I1862" s="2">
        <v>266.70999999999998</v>
      </c>
      <c r="J1862" s="2">
        <v>1044.8865000000001</v>
      </c>
      <c r="K1862" s="2">
        <v>10481.65</v>
      </c>
      <c r="L1862" s="2">
        <v>18160.240000000002</v>
      </c>
    </row>
    <row r="1863" spans="1:13" x14ac:dyDescent="0.25">
      <c r="A1863" s="2">
        <f t="shared" si="87"/>
        <v>4</v>
      </c>
      <c r="B1863" s="2">
        <f t="shared" si="88"/>
        <v>4</v>
      </c>
      <c r="C1863" s="2">
        <f t="shared" si="89"/>
        <v>2016</v>
      </c>
      <c r="D1863" s="5">
        <v>42464</v>
      </c>
      <c r="E1863" s="34">
        <v>371.13760000000002</v>
      </c>
      <c r="F1863" s="2">
        <v>35.520000000000003</v>
      </c>
      <c r="G1863" s="2">
        <v>0.13</v>
      </c>
      <c r="H1863" s="2">
        <v>1556.48</v>
      </c>
      <c r="I1863" s="2">
        <v>221.33</v>
      </c>
      <c r="J1863" s="2">
        <v>1044.8865000000001</v>
      </c>
      <c r="K1863" s="2">
        <v>10481</v>
      </c>
      <c r="L1863" s="2">
        <v>18161.89</v>
      </c>
    </row>
    <row r="1864" spans="1:13" x14ac:dyDescent="0.25">
      <c r="A1864" s="2">
        <f t="shared" si="87"/>
        <v>5</v>
      </c>
      <c r="B1864" s="2">
        <f t="shared" si="88"/>
        <v>4</v>
      </c>
      <c r="C1864" s="2">
        <f t="shared" si="89"/>
        <v>2016</v>
      </c>
      <c r="D1864" s="5">
        <v>42465</v>
      </c>
      <c r="E1864" s="34">
        <v>374.03230000000002</v>
      </c>
      <c r="F1864" s="2">
        <v>35.61</v>
      </c>
      <c r="G1864" s="2">
        <v>0.12</v>
      </c>
      <c r="H1864" s="2">
        <v>1371.62</v>
      </c>
      <c r="I1864" s="2">
        <v>146.05000000000001</v>
      </c>
      <c r="J1864" s="2">
        <v>1050.3302000000001</v>
      </c>
      <c r="K1864" s="2">
        <v>10495.51</v>
      </c>
      <c r="L1864" s="2">
        <v>18180.830000000002</v>
      </c>
    </row>
    <row r="1865" spans="1:13" x14ac:dyDescent="0.25">
      <c r="A1865" s="2">
        <f t="shared" si="87"/>
        <v>6</v>
      </c>
      <c r="B1865" s="2">
        <f t="shared" si="88"/>
        <v>4</v>
      </c>
      <c r="C1865" s="2">
        <f t="shared" si="89"/>
        <v>2016</v>
      </c>
      <c r="D1865" s="5">
        <v>42466</v>
      </c>
      <c r="E1865" s="34">
        <v>386.29469999999998</v>
      </c>
      <c r="F1865" s="2">
        <v>35.69</v>
      </c>
      <c r="G1865" s="2">
        <v>0.12</v>
      </c>
      <c r="H1865" s="2">
        <v>1478.82</v>
      </c>
      <c r="I1865" s="2">
        <v>159.36000000000001</v>
      </c>
      <c r="J1865" s="2">
        <v>1082.3100999999999</v>
      </c>
      <c r="K1865" s="2">
        <v>11374.74</v>
      </c>
      <c r="L1865" s="2">
        <v>18995.98</v>
      </c>
    </row>
    <row r="1866" spans="1:13" x14ac:dyDescent="0.25">
      <c r="A1866" s="2">
        <f t="shared" si="87"/>
        <v>7</v>
      </c>
      <c r="B1866" s="2">
        <f t="shared" si="88"/>
        <v>4</v>
      </c>
      <c r="C1866" s="2">
        <f t="shared" si="89"/>
        <v>2016</v>
      </c>
      <c r="D1866" s="5">
        <v>42467</v>
      </c>
      <c r="E1866" s="34">
        <v>391.98849999999999</v>
      </c>
      <c r="F1866" s="2">
        <v>36.04</v>
      </c>
      <c r="G1866" s="2">
        <v>0.1</v>
      </c>
      <c r="H1866" s="2">
        <v>1618.13</v>
      </c>
      <c r="I1866" s="2">
        <v>558.63</v>
      </c>
      <c r="J1866" s="2">
        <v>1087.7786000000001</v>
      </c>
      <c r="K1866" s="2">
        <v>11792.54</v>
      </c>
      <c r="L1866" s="2">
        <v>19214.22</v>
      </c>
    </row>
    <row r="1867" spans="1:13" x14ac:dyDescent="0.25">
      <c r="A1867" s="2">
        <f t="shared" si="87"/>
        <v>8</v>
      </c>
      <c r="B1867" s="2">
        <f t="shared" si="88"/>
        <v>4</v>
      </c>
      <c r="C1867" s="2">
        <f t="shared" si="89"/>
        <v>2016</v>
      </c>
      <c r="D1867" s="5">
        <v>42468</v>
      </c>
      <c r="E1867" s="34">
        <v>392.58890000000002</v>
      </c>
      <c r="F1867" s="2">
        <v>36.090000000000003</v>
      </c>
      <c r="G1867" s="2">
        <v>0.06</v>
      </c>
      <c r="H1867" s="2">
        <v>1436.33</v>
      </c>
      <c r="I1867" s="2">
        <v>793.37</v>
      </c>
      <c r="J1867" s="2">
        <v>1087.7786000000001</v>
      </c>
      <c r="K1867" s="2">
        <v>11792.15</v>
      </c>
      <c r="L1867" s="2">
        <v>19215.240000000002</v>
      </c>
    </row>
    <row r="1868" spans="1:13" x14ac:dyDescent="0.25">
      <c r="A1868" s="2">
        <f t="shared" si="87"/>
        <v>9</v>
      </c>
      <c r="B1868" s="2">
        <f t="shared" si="88"/>
        <v>4</v>
      </c>
      <c r="C1868" s="2">
        <f t="shared" si="89"/>
        <v>2016</v>
      </c>
      <c r="D1868" s="5">
        <v>42469</v>
      </c>
      <c r="E1868" s="34">
        <v>394.19330000000002</v>
      </c>
      <c r="F1868" s="2">
        <v>36.24</v>
      </c>
      <c r="G1868" s="2">
        <v>0.15</v>
      </c>
      <c r="H1868" s="2">
        <v>2131.63</v>
      </c>
      <c r="I1868" s="2">
        <v>517.70000000000005</v>
      </c>
      <c r="J1868" s="2">
        <v>1087.7786000000001</v>
      </c>
      <c r="K1868" s="2">
        <v>11792.32</v>
      </c>
      <c r="L1868" s="2">
        <v>19214.68</v>
      </c>
    </row>
    <row r="1869" spans="1:13" x14ac:dyDescent="0.25">
      <c r="A1869" s="2">
        <f t="shared" si="87"/>
        <v>10</v>
      </c>
      <c r="B1869" s="2">
        <f t="shared" si="88"/>
        <v>4</v>
      </c>
      <c r="C1869" s="2">
        <f t="shared" si="89"/>
        <v>2016</v>
      </c>
      <c r="D1869" s="5">
        <v>42470</v>
      </c>
      <c r="E1869" s="34">
        <v>396.49720000000002</v>
      </c>
      <c r="F1869" s="2">
        <v>36.450000000000003</v>
      </c>
      <c r="G1869" s="2">
        <v>0.21</v>
      </c>
      <c r="H1869" s="2">
        <v>2495.7600000000002</v>
      </c>
      <c r="I1869" s="2">
        <v>205.37</v>
      </c>
      <c r="J1869" s="2">
        <v>1087.7786000000001</v>
      </c>
      <c r="K1869" s="2">
        <v>11792.06</v>
      </c>
      <c r="L1869" s="2">
        <v>19215.29</v>
      </c>
    </row>
    <row r="1870" spans="1:13" x14ac:dyDescent="0.25">
      <c r="A1870" s="2">
        <f t="shared" si="87"/>
        <v>11</v>
      </c>
      <c r="B1870" s="2">
        <f t="shared" si="88"/>
        <v>4</v>
      </c>
      <c r="C1870" s="2">
        <f t="shared" si="89"/>
        <v>2016</v>
      </c>
      <c r="D1870" s="5">
        <v>42471</v>
      </c>
      <c r="E1870" s="34">
        <v>398.15280000000001</v>
      </c>
      <c r="F1870" s="2">
        <v>36.6</v>
      </c>
      <c r="G1870" s="2">
        <v>0.15</v>
      </c>
      <c r="H1870" s="2">
        <v>2191.1999999999998</v>
      </c>
      <c r="I1870" s="2">
        <v>526.5</v>
      </c>
      <c r="J1870" s="2">
        <v>1087.7275999999999</v>
      </c>
      <c r="K1870" s="2">
        <v>11790.58</v>
      </c>
      <c r="L1870" s="2">
        <v>19217.38</v>
      </c>
    </row>
    <row r="1871" spans="1:13" x14ac:dyDescent="0.25">
      <c r="A1871" s="2">
        <f t="shared" si="87"/>
        <v>12</v>
      </c>
      <c r="B1871" s="2">
        <f t="shared" si="88"/>
        <v>4</v>
      </c>
      <c r="C1871" s="2">
        <f t="shared" si="89"/>
        <v>2016</v>
      </c>
      <c r="D1871" s="5">
        <v>42472</v>
      </c>
      <c r="E1871" s="34">
        <v>399.68329999999997</v>
      </c>
      <c r="F1871" s="2">
        <v>36.74</v>
      </c>
      <c r="G1871" s="2">
        <v>0.16</v>
      </c>
      <c r="H1871" s="2">
        <v>1993.23</v>
      </c>
      <c r="I1871" s="2">
        <v>305.77</v>
      </c>
      <c r="J1871" s="2">
        <v>1087.7275999999999</v>
      </c>
      <c r="K1871" s="2">
        <v>11773.36</v>
      </c>
      <c r="L1871" s="2">
        <v>19183.8</v>
      </c>
    </row>
    <row r="1872" spans="1:13" x14ac:dyDescent="0.25">
      <c r="A1872" s="2">
        <f t="shared" si="87"/>
        <v>13</v>
      </c>
      <c r="B1872" s="2">
        <f t="shared" si="88"/>
        <v>4</v>
      </c>
      <c r="C1872" s="2">
        <f t="shared" si="89"/>
        <v>2016</v>
      </c>
      <c r="D1872" s="5">
        <v>42473</v>
      </c>
      <c r="E1872" s="34">
        <v>401.01799999999997</v>
      </c>
      <c r="F1872" s="2">
        <v>36.869999999999997</v>
      </c>
      <c r="G1872" s="2">
        <v>0.14000000000000001</v>
      </c>
      <c r="H1872" s="2">
        <v>1958.24</v>
      </c>
      <c r="I1872" s="2">
        <v>454.79</v>
      </c>
      <c r="J1872" s="2">
        <v>1087.7275999999999</v>
      </c>
      <c r="K1872" s="2">
        <v>11772.89</v>
      </c>
      <c r="L1872" s="2">
        <v>19185.07</v>
      </c>
    </row>
    <row r="1873" spans="1:12" x14ac:dyDescent="0.25">
      <c r="A1873" s="2">
        <f t="shared" si="87"/>
        <v>14</v>
      </c>
      <c r="B1873" s="2">
        <f t="shared" si="88"/>
        <v>4</v>
      </c>
      <c r="C1873" s="2">
        <f t="shared" si="89"/>
        <v>2016</v>
      </c>
      <c r="D1873" s="5">
        <v>42474</v>
      </c>
      <c r="E1873" s="34">
        <v>402.2079</v>
      </c>
      <c r="F1873" s="2">
        <v>36.979999999999997</v>
      </c>
      <c r="G1873" s="2">
        <v>0.12</v>
      </c>
      <c r="H1873" s="2">
        <v>1848.96</v>
      </c>
      <c r="I1873" s="2">
        <v>595.64</v>
      </c>
      <c r="J1873" s="2">
        <v>1087.7275999999999</v>
      </c>
      <c r="K1873" s="2">
        <v>11773</v>
      </c>
      <c r="L1873" s="2">
        <v>19184.75</v>
      </c>
    </row>
    <row r="1874" spans="1:12" x14ac:dyDescent="0.25">
      <c r="A1874" s="2">
        <f t="shared" si="87"/>
        <v>15</v>
      </c>
      <c r="B1874" s="2">
        <f t="shared" si="88"/>
        <v>4</v>
      </c>
      <c r="C1874" s="2">
        <f t="shared" si="89"/>
        <v>2016</v>
      </c>
      <c r="D1874" s="5">
        <v>42475</v>
      </c>
      <c r="E1874" s="34">
        <v>403.7894</v>
      </c>
      <c r="F1874" s="2">
        <v>37.119999999999997</v>
      </c>
      <c r="G1874" s="2">
        <v>0.16</v>
      </c>
      <c r="H1874" s="2">
        <v>2181.59</v>
      </c>
      <c r="I1874" s="2">
        <v>430.98</v>
      </c>
      <c r="J1874" s="2">
        <v>1087.7275999999999</v>
      </c>
      <c r="K1874" s="2">
        <v>11624.99</v>
      </c>
      <c r="L1874" s="2">
        <v>18933.97</v>
      </c>
    </row>
    <row r="1875" spans="1:12" x14ac:dyDescent="0.25">
      <c r="A1875" s="2">
        <f t="shared" si="87"/>
        <v>16</v>
      </c>
      <c r="B1875" s="2">
        <f t="shared" si="88"/>
        <v>4</v>
      </c>
      <c r="C1875" s="2">
        <f t="shared" si="89"/>
        <v>2016</v>
      </c>
      <c r="D1875" s="5">
        <v>42476</v>
      </c>
      <c r="E1875" s="34">
        <v>406.20429999999999</v>
      </c>
      <c r="F1875" s="2">
        <v>37.340000000000003</v>
      </c>
      <c r="G1875" s="2">
        <v>0.21</v>
      </c>
      <c r="H1875" s="2">
        <v>2623.86</v>
      </c>
      <c r="I1875" s="2">
        <v>390.51</v>
      </c>
      <c r="J1875" s="2">
        <v>1087.7275999999999</v>
      </c>
      <c r="K1875" s="2">
        <v>11772.85</v>
      </c>
      <c r="L1875" s="2">
        <v>19185.099999999999</v>
      </c>
    </row>
    <row r="1876" spans="1:12" x14ac:dyDescent="0.25">
      <c r="A1876" s="2">
        <f t="shared" si="87"/>
        <v>17</v>
      </c>
      <c r="B1876" s="2">
        <f t="shared" si="88"/>
        <v>4</v>
      </c>
      <c r="C1876" s="2">
        <f t="shared" si="89"/>
        <v>2016</v>
      </c>
      <c r="D1876" s="5">
        <v>42477</v>
      </c>
      <c r="E1876" s="34">
        <v>408.23430000000002</v>
      </c>
      <c r="F1876" s="2">
        <v>37.53</v>
      </c>
      <c r="G1876" s="2">
        <v>0.19</v>
      </c>
      <c r="H1876" s="2">
        <v>2319.7199999999998</v>
      </c>
      <c r="I1876" s="2">
        <v>218.59</v>
      </c>
      <c r="J1876" s="2">
        <v>1087.7275999999999</v>
      </c>
      <c r="K1876" s="2">
        <v>11772.92</v>
      </c>
      <c r="L1876" s="2">
        <v>19184.939999999999</v>
      </c>
    </row>
    <row r="1877" spans="1:12" x14ac:dyDescent="0.25">
      <c r="A1877" s="2">
        <f t="shared" si="87"/>
        <v>18</v>
      </c>
      <c r="B1877" s="2">
        <f t="shared" si="88"/>
        <v>4</v>
      </c>
      <c r="C1877" s="2">
        <f t="shared" si="89"/>
        <v>2016</v>
      </c>
      <c r="D1877" s="5">
        <v>42478</v>
      </c>
      <c r="E1877" s="34">
        <v>409.46769999999998</v>
      </c>
      <c r="F1877" s="2">
        <v>37.64</v>
      </c>
      <c r="G1877" s="2">
        <v>0.1</v>
      </c>
      <c r="H1877" s="2">
        <v>1777.02</v>
      </c>
      <c r="I1877" s="2">
        <v>704.83</v>
      </c>
      <c r="J1877" s="2">
        <v>1087.8375000000001</v>
      </c>
      <c r="K1877" s="2">
        <v>11774.28</v>
      </c>
      <c r="L1877" s="2">
        <v>19185.16</v>
      </c>
    </row>
    <row r="1878" spans="1:12" x14ac:dyDescent="0.25">
      <c r="A1878" s="2">
        <f t="shared" si="87"/>
        <v>19</v>
      </c>
      <c r="B1878" s="2">
        <f t="shared" si="88"/>
        <v>4</v>
      </c>
      <c r="C1878" s="2">
        <f t="shared" si="89"/>
        <v>2016</v>
      </c>
      <c r="D1878" s="5">
        <v>42479</v>
      </c>
      <c r="E1878" s="34">
        <v>411.15710000000001</v>
      </c>
      <c r="F1878" s="2">
        <v>37.799999999999997</v>
      </c>
      <c r="G1878" s="2">
        <v>0.15</v>
      </c>
      <c r="H1878" s="2">
        <v>2047.42</v>
      </c>
      <c r="I1878" s="2">
        <v>462.94</v>
      </c>
      <c r="J1878" s="2">
        <v>1087.8375000000001</v>
      </c>
      <c r="K1878" s="2">
        <v>11774.16</v>
      </c>
      <c r="L1878" s="2">
        <v>19185.349999999999</v>
      </c>
    </row>
    <row r="1879" spans="1:12" x14ac:dyDescent="0.25">
      <c r="A1879" s="2">
        <f t="shared" si="87"/>
        <v>20</v>
      </c>
      <c r="B1879" s="2">
        <f t="shared" si="88"/>
        <v>4</v>
      </c>
      <c r="C1879" s="2">
        <f t="shared" si="89"/>
        <v>2016</v>
      </c>
      <c r="D1879" s="5">
        <v>42480</v>
      </c>
      <c r="E1879" s="34">
        <v>412.88139999999999</v>
      </c>
      <c r="F1879" s="2">
        <v>37.950000000000003</v>
      </c>
      <c r="G1879" s="2">
        <v>0.17</v>
      </c>
      <c r="H1879" s="2">
        <v>2293.12</v>
      </c>
      <c r="I1879" s="2">
        <v>414.08</v>
      </c>
      <c r="J1879" s="2">
        <v>1087.8375000000001</v>
      </c>
      <c r="K1879" s="2">
        <v>11774.49</v>
      </c>
      <c r="L1879" s="2">
        <v>19184.419999999998</v>
      </c>
    </row>
    <row r="1880" spans="1:12" x14ac:dyDescent="0.25">
      <c r="A1880" s="2">
        <f t="shared" si="87"/>
        <v>21</v>
      </c>
      <c r="B1880" s="2">
        <f t="shared" si="88"/>
        <v>4</v>
      </c>
      <c r="C1880" s="2">
        <f t="shared" si="89"/>
        <v>2016</v>
      </c>
      <c r="D1880" s="5">
        <v>42481</v>
      </c>
      <c r="E1880" s="34">
        <v>414.85899999999998</v>
      </c>
      <c r="F1880" s="2">
        <v>38.14</v>
      </c>
      <c r="G1880" s="2">
        <v>0.17</v>
      </c>
      <c r="H1880" s="2">
        <v>2063.31</v>
      </c>
      <c r="I1880" s="2">
        <v>227.28</v>
      </c>
      <c r="J1880" s="2">
        <v>1087.8375000000001</v>
      </c>
      <c r="K1880" s="2">
        <v>11774.56</v>
      </c>
      <c r="L1880" s="2">
        <v>19184.16</v>
      </c>
    </row>
    <row r="1881" spans="1:12" x14ac:dyDescent="0.25">
      <c r="A1881" s="2">
        <f t="shared" si="87"/>
        <v>22</v>
      </c>
      <c r="B1881" s="2">
        <f t="shared" si="88"/>
        <v>4</v>
      </c>
      <c r="C1881" s="2">
        <f t="shared" si="89"/>
        <v>2016</v>
      </c>
      <c r="D1881" s="5">
        <v>42482</v>
      </c>
      <c r="E1881" s="34">
        <v>416.89429999999999</v>
      </c>
      <c r="F1881" s="2">
        <v>38.32</v>
      </c>
      <c r="G1881" s="2">
        <v>0.18</v>
      </c>
      <c r="H1881" s="2">
        <v>2290.5300000000002</v>
      </c>
      <c r="I1881" s="2">
        <v>335.76</v>
      </c>
      <c r="J1881" s="2">
        <v>1087.8375000000001</v>
      </c>
      <c r="K1881" s="2">
        <v>11774.56</v>
      </c>
      <c r="L1881" s="2">
        <v>19184.099999999999</v>
      </c>
    </row>
    <row r="1882" spans="1:12" x14ac:dyDescent="0.25">
      <c r="A1882" s="2">
        <f t="shared" si="87"/>
        <v>23</v>
      </c>
      <c r="B1882" s="2">
        <f t="shared" si="88"/>
        <v>4</v>
      </c>
      <c r="C1882" s="2">
        <f t="shared" si="89"/>
        <v>2016</v>
      </c>
      <c r="D1882" s="5">
        <v>42483</v>
      </c>
      <c r="E1882" s="34">
        <v>419.1182</v>
      </c>
      <c r="F1882" s="2">
        <v>38.53</v>
      </c>
      <c r="G1882" s="2">
        <v>0.21</v>
      </c>
      <c r="H1882" s="2">
        <v>2516.1</v>
      </c>
      <c r="I1882" s="2">
        <v>273.45</v>
      </c>
      <c r="J1882" s="2">
        <v>1087.8375000000001</v>
      </c>
      <c r="K1882" s="2">
        <v>11774.39</v>
      </c>
      <c r="L1882" s="2">
        <v>19184.509999999998</v>
      </c>
    </row>
    <row r="1883" spans="1:12" x14ac:dyDescent="0.25">
      <c r="A1883" s="2">
        <f t="shared" si="87"/>
        <v>24</v>
      </c>
      <c r="B1883" s="2">
        <f t="shared" si="88"/>
        <v>4</v>
      </c>
      <c r="C1883" s="2">
        <f t="shared" si="89"/>
        <v>2016</v>
      </c>
      <c r="D1883" s="5">
        <v>42484</v>
      </c>
      <c r="E1883" s="34">
        <v>420.9479</v>
      </c>
      <c r="F1883" s="2">
        <v>38.700000000000003</v>
      </c>
      <c r="G1883" s="2">
        <v>0.17</v>
      </c>
      <c r="H1883" s="2">
        <v>2299.9899999999998</v>
      </c>
      <c r="I1883" s="2">
        <v>476.39</v>
      </c>
      <c r="J1883" s="2">
        <v>1087.8375000000001</v>
      </c>
      <c r="K1883" s="2">
        <v>11773.96</v>
      </c>
      <c r="L1883" s="2">
        <v>19185.57</v>
      </c>
    </row>
    <row r="1884" spans="1:12" x14ac:dyDescent="0.25">
      <c r="A1884" s="2">
        <f t="shared" si="87"/>
        <v>25</v>
      </c>
      <c r="B1884" s="2">
        <f t="shared" si="88"/>
        <v>4</v>
      </c>
      <c r="C1884" s="2">
        <f t="shared" si="89"/>
        <v>2016</v>
      </c>
      <c r="D1884" s="5">
        <v>42485</v>
      </c>
      <c r="E1884" s="34">
        <v>421.38679999999999</v>
      </c>
      <c r="F1884" s="2">
        <v>38.729999999999997</v>
      </c>
      <c r="G1884" s="2">
        <v>0.03</v>
      </c>
      <c r="H1884" s="2">
        <v>1437.19</v>
      </c>
      <c r="I1884" s="2">
        <v>1067.08</v>
      </c>
      <c r="J1884" s="2">
        <v>1087.9301</v>
      </c>
      <c r="K1884" s="2">
        <v>11774.66</v>
      </c>
      <c r="L1884" s="2">
        <v>19186.13</v>
      </c>
    </row>
    <row r="1885" spans="1:12" x14ac:dyDescent="0.25">
      <c r="A1885" s="2">
        <f t="shared" si="87"/>
        <v>26</v>
      </c>
      <c r="B1885" s="2">
        <f t="shared" si="88"/>
        <v>4</v>
      </c>
      <c r="C1885" s="2">
        <f t="shared" si="89"/>
        <v>2016</v>
      </c>
      <c r="D1885" s="5">
        <v>42486</v>
      </c>
      <c r="E1885" s="34">
        <v>420.7611</v>
      </c>
      <c r="F1885" s="2">
        <v>38.68</v>
      </c>
      <c r="G1885" s="2">
        <v>-7.0000000000000007E-2</v>
      </c>
      <c r="H1885" s="2">
        <v>810.71</v>
      </c>
      <c r="I1885" s="2">
        <v>1529.08</v>
      </c>
      <c r="J1885" s="2">
        <v>1087.9301</v>
      </c>
      <c r="K1885" s="2">
        <v>11774.57</v>
      </c>
      <c r="L1885" s="2">
        <v>19186.29</v>
      </c>
    </row>
    <row r="1886" spans="1:12" x14ac:dyDescent="0.25">
      <c r="A1886" s="2">
        <f t="shared" si="87"/>
        <v>27</v>
      </c>
      <c r="B1886" s="2">
        <f t="shared" si="88"/>
        <v>4</v>
      </c>
      <c r="C1886" s="2">
        <f t="shared" si="89"/>
        <v>2016</v>
      </c>
      <c r="D1886" s="5">
        <v>42487</v>
      </c>
      <c r="E1886" s="34">
        <v>420.02030000000002</v>
      </c>
      <c r="F1886" s="2">
        <v>38.61</v>
      </c>
      <c r="G1886" s="2">
        <v>-7.0000000000000007E-2</v>
      </c>
      <c r="H1886" s="2">
        <v>690.51</v>
      </c>
      <c r="I1886" s="2">
        <v>1477.26</v>
      </c>
      <c r="J1886" s="2">
        <v>1087.9301</v>
      </c>
      <c r="K1886" s="2">
        <v>11775.05</v>
      </c>
      <c r="L1886" s="2">
        <v>19184.91</v>
      </c>
    </row>
    <row r="1887" spans="1:12" x14ac:dyDescent="0.25">
      <c r="A1887" s="2">
        <f t="shared" si="87"/>
        <v>28</v>
      </c>
      <c r="B1887" s="2">
        <f t="shared" si="88"/>
        <v>4</v>
      </c>
      <c r="C1887" s="2">
        <f t="shared" si="89"/>
        <v>2016</v>
      </c>
      <c r="D1887" s="5">
        <v>42488</v>
      </c>
      <c r="E1887" s="34">
        <v>419.36130000000003</v>
      </c>
      <c r="F1887" s="2">
        <v>38.549999999999997</v>
      </c>
      <c r="G1887" s="2">
        <v>-0.06</v>
      </c>
      <c r="H1887" s="2">
        <v>731.64</v>
      </c>
      <c r="I1887" s="2">
        <v>1386.49</v>
      </c>
      <c r="J1887" s="2">
        <v>1087.9301</v>
      </c>
      <c r="K1887" s="2">
        <v>11775.57</v>
      </c>
      <c r="L1887" s="2">
        <v>19183.32</v>
      </c>
    </row>
    <row r="1888" spans="1:12" x14ac:dyDescent="0.25">
      <c r="A1888" s="2">
        <f t="shared" si="87"/>
        <v>29</v>
      </c>
      <c r="B1888" s="2">
        <f t="shared" si="88"/>
        <v>4</v>
      </c>
      <c r="C1888" s="2">
        <f t="shared" si="89"/>
        <v>2016</v>
      </c>
      <c r="D1888" s="5">
        <v>42489</v>
      </c>
      <c r="E1888" s="34">
        <v>419.4409</v>
      </c>
      <c r="F1888" s="2">
        <v>38.549999999999997</v>
      </c>
      <c r="G1888" s="2">
        <v>0.01</v>
      </c>
      <c r="H1888" s="2">
        <v>972.77</v>
      </c>
      <c r="I1888" s="2">
        <v>875.95</v>
      </c>
      <c r="J1888" s="2">
        <v>1087.9301</v>
      </c>
      <c r="K1888" s="2">
        <v>11775.94</v>
      </c>
      <c r="L1888" s="2">
        <v>19182.14</v>
      </c>
    </row>
    <row r="1889" spans="1:12" x14ac:dyDescent="0.25">
      <c r="A1889" s="2">
        <f t="shared" si="87"/>
        <v>30</v>
      </c>
      <c r="B1889" s="2">
        <f t="shared" si="88"/>
        <v>4</v>
      </c>
      <c r="C1889" s="2">
        <f t="shared" si="89"/>
        <v>2016</v>
      </c>
      <c r="D1889" s="5">
        <v>42490</v>
      </c>
      <c r="E1889" s="34">
        <v>421.13670000000002</v>
      </c>
      <c r="F1889" s="2">
        <v>38.71</v>
      </c>
      <c r="G1889" s="2">
        <v>0.15</v>
      </c>
      <c r="H1889" s="2">
        <v>1903.95</v>
      </c>
      <c r="I1889" s="2">
        <v>258.86</v>
      </c>
      <c r="J1889" s="2">
        <v>1087.9301</v>
      </c>
      <c r="K1889" s="2">
        <v>11815.79</v>
      </c>
      <c r="L1889" s="2">
        <v>19537.919999999998</v>
      </c>
    </row>
    <row r="1890" spans="1:12" x14ac:dyDescent="0.25">
      <c r="A1890" s="2">
        <f t="shared" si="87"/>
        <v>1</v>
      </c>
      <c r="B1890" s="2">
        <f t="shared" si="88"/>
        <v>5</v>
      </c>
      <c r="C1890" s="2">
        <f t="shared" si="89"/>
        <v>2016</v>
      </c>
      <c r="D1890" s="5">
        <v>42491</v>
      </c>
      <c r="E1890" s="34">
        <v>422.15800000000002</v>
      </c>
      <c r="F1890" s="2">
        <v>38.89</v>
      </c>
      <c r="G1890" s="2">
        <v>0.24</v>
      </c>
      <c r="H1890" s="2">
        <v>2827.28</v>
      </c>
      <c r="I1890" s="2">
        <v>233.71</v>
      </c>
      <c r="J1890" s="2">
        <v>1085.6261999999999</v>
      </c>
      <c r="K1890" s="2">
        <v>11823.24</v>
      </c>
      <c r="L1890" s="2">
        <v>19542.02</v>
      </c>
    </row>
    <row r="1891" spans="1:12" x14ac:dyDescent="0.25">
      <c r="A1891" s="2">
        <f t="shared" si="87"/>
        <v>2</v>
      </c>
      <c r="B1891" s="2">
        <f t="shared" si="88"/>
        <v>5</v>
      </c>
      <c r="C1891" s="2">
        <f t="shared" si="89"/>
        <v>2016</v>
      </c>
      <c r="D1891" s="5">
        <v>42492</v>
      </c>
      <c r="E1891" s="34">
        <v>424.24180000000001</v>
      </c>
      <c r="F1891" s="2">
        <v>39.08</v>
      </c>
      <c r="G1891" s="2">
        <v>0.19</v>
      </c>
      <c r="H1891" s="2">
        <v>2333.15</v>
      </c>
      <c r="I1891" s="2">
        <v>278.33999999999997</v>
      </c>
      <c r="J1891" s="2">
        <v>1085.6437000000001</v>
      </c>
      <c r="K1891" s="2">
        <v>11822.93</v>
      </c>
      <c r="L1891" s="2">
        <v>19543.349999999999</v>
      </c>
    </row>
    <row r="1892" spans="1:12" x14ac:dyDescent="0.25">
      <c r="A1892" s="2">
        <f t="shared" si="87"/>
        <v>3</v>
      </c>
      <c r="B1892" s="2">
        <f t="shared" si="88"/>
        <v>5</v>
      </c>
      <c r="C1892" s="2">
        <f t="shared" si="89"/>
        <v>2016</v>
      </c>
      <c r="D1892" s="5">
        <v>42493</v>
      </c>
      <c r="E1892" s="34">
        <v>426.9221</v>
      </c>
      <c r="F1892" s="2">
        <v>39.32</v>
      </c>
      <c r="G1892" s="2">
        <v>0.24</v>
      </c>
      <c r="H1892" s="2">
        <v>2833.66</v>
      </c>
      <c r="I1892" s="2">
        <v>269.14</v>
      </c>
      <c r="J1892" s="2">
        <v>1085.6451</v>
      </c>
      <c r="K1892" s="2">
        <v>11822.89</v>
      </c>
      <c r="L1892" s="2">
        <v>19543.439999999999</v>
      </c>
    </row>
    <row r="1893" spans="1:12" x14ac:dyDescent="0.25">
      <c r="A1893" s="2">
        <f t="shared" si="87"/>
        <v>4</v>
      </c>
      <c r="B1893" s="2">
        <f t="shared" si="88"/>
        <v>5</v>
      </c>
      <c r="C1893" s="2">
        <f t="shared" si="89"/>
        <v>2016</v>
      </c>
      <c r="D1893" s="5">
        <v>42494</v>
      </c>
      <c r="E1893" s="34">
        <v>429.78870000000001</v>
      </c>
      <c r="F1893" s="2">
        <v>39.590000000000003</v>
      </c>
      <c r="G1893" s="2">
        <v>0.28000000000000003</v>
      </c>
      <c r="H1893" s="2">
        <v>3210.17</v>
      </c>
      <c r="I1893" s="2">
        <v>146.25</v>
      </c>
      <c r="J1893" s="2">
        <v>1085.6451</v>
      </c>
      <c r="K1893" s="2">
        <v>11821.93</v>
      </c>
      <c r="L1893" s="2">
        <v>19534.52</v>
      </c>
    </row>
    <row r="1894" spans="1:12" x14ac:dyDescent="0.25">
      <c r="A1894" s="2">
        <f t="shared" si="87"/>
        <v>5</v>
      </c>
      <c r="B1894" s="2">
        <f t="shared" si="88"/>
        <v>5</v>
      </c>
      <c r="C1894" s="2">
        <f t="shared" si="89"/>
        <v>2016</v>
      </c>
      <c r="D1894" s="5">
        <v>42495</v>
      </c>
      <c r="E1894" s="34">
        <v>433.87450000000001</v>
      </c>
      <c r="F1894" s="2">
        <v>39.96</v>
      </c>
      <c r="G1894" s="2">
        <v>0.35</v>
      </c>
      <c r="H1894" s="2">
        <v>3926.42</v>
      </c>
      <c r="I1894" s="2">
        <v>122.91</v>
      </c>
      <c r="J1894" s="2">
        <v>1085.6451</v>
      </c>
      <c r="K1894" s="2">
        <v>11821.68</v>
      </c>
      <c r="L1894" s="2">
        <v>19535.23</v>
      </c>
    </row>
    <row r="1895" spans="1:12" x14ac:dyDescent="0.25">
      <c r="A1895" s="2">
        <f t="shared" si="87"/>
        <v>6</v>
      </c>
      <c r="B1895" s="2">
        <f t="shared" si="88"/>
        <v>5</v>
      </c>
      <c r="C1895" s="2">
        <f t="shared" si="89"/>
        <v>2016</v>
      </c>
      <c r="D1895" s="5">
        <v>42496</v>
      </c>
      <c r="E1895" s="34">
        <v>437.95519999999999</v>
      </c>
      <c r="F1895" s="2">
        <v>40.340000000000003</v>
      </c>
      <c r="G1895" s="2">
        <v>0.38</v>
      </c>
      <c r="H1895" s="2">
        <v>4303.46</v>
      </c>
      <c r="I1895" s="2">
        <v>130.93</v>
      </c>
      <c r="J1895" s="2">
        <v>1085.627</v>
      </c>
      <c r="K1895" s="2">
        <v>11821.31</v>
      </c>
      <c r="L1895" s="2">
        <v>19536.330000000002</v>
      </c>
    </row>
    <row r="1896" spans="1:12" x14ac:dyDescent="0.25">
      <c r="A1896" s="2">
        <f t="shared" si="87"/>
        <v>7</v>
      </c>
      <c r="B1896" s="2">
        <f t="shared" si="88"/>
        <v>5</v>
      </c>
      <c r="C1896" s="2">
        <f t="shared" si="89"/>
        <v>2016</v>
      </c>
      <c r="D1896" s="5">
        <v>42497</v>
      </c>
      <c r="E1896" s="34">
        <v>442.80970000000002</v>
      </c>
      <c r="F1896" s="2">
        <v>40.79</v>
      </c>
      <c r="G1896" s="2">
        <v>0.44</v>
      </c>
      <c r="H1896" s="2">
        <v>4863.33</v>
      </c>
      <c r="I1896" s="2">
        <v>49.02</v>
      </c>
      <c r="J1896" s="2">
        <v>1085.627</v>
      </c>
      <c r="K1896" s="2">
        <v>11820.82</v>
      </c>
      <c r="L1896" s="2">
        <v>19537.73</v>
      </c>
    </row>
    <row r="1897" spans="1:12" x14ac:dyDescent="0.25">
      <c r="A1897" s="2">
        <f t="shared" si="87"/>
        <v>8</v>
      </c>
      <c r="B1897" s="2">
        <f t="shared" si="88"/>
        <v>5</v>
      </c>
      <c r="C1897" s="2">
        <f t="shared" si="89"/>
        <v>2016</v>
      </c>
      <c r="D1897" s="5">
        <v>42498</v>
      </c>
      <c r="E1897" s="34">
        <v>447.77969999999999</v>
      </c>
      <c r="F1897" s="2">
        <v>41.25</v>
      </c>
      <c r="G1897" s="2">
        <v>0.44</v>
      </c>
      <c r="H1897" s="2">
        <v>4852.28</v>
      </c>
      <c r="I1897" s="2">
        <v>56.22</v>
      </c>
      <c r="J1897" s="2">
        <v>1085.627</v>
      </c>
      <c r="K1897" s="2">
        <v>11820.07</v>
      </c>
      <c r="L1897" s="2">
        <v>19539.82</v>
      </c>
    </row>
    <row r="1898" spans="1:12" x14ac:dyDescent="0.25">
      <c r="A1898" s="2">
        <f t="shared" si="87"/>
        <v>9</v>
      </c>
      <c r="B1898" s="2">
        <f t="shared" si="88"/>
        <v>5</v>
      </c>
      <c r="C1898" s="2">
        <f t="shared" si="89"/>
        <v>2016</v>
      </c>
      <c r="D1898" s="5">
        <v>42499</v>
      </c>
      <c r="E1898" s="34">
        <v>451.9957</v>
      </c>
      <c r="F1898" s="2">
        <v>41.64</v>
      </c>
      <c r="G1898" s="2">
        <v>0.39</v>
      </c>
      <c r="H1898" s="2">
        <v>4276.41</v>
      </c>
      <c r="I1898" s="2">
        <v>66.180000000000007</v>
      </c>
      <c r="J1898" s="2">
        <v>1085.6124</v>
      </c>
      <c r="K1898" s="2">
        <v>11819.07</v>
      </c>
      <c r="L1898" s="2">
        <v>19542.07</v>
      </c>
    </row>
    <row r="1899" spans="1:12" x14ac:dyDescent="0.25">
      <c r="A1899" s="2">
        <f t="shared" si="87"/>
        <v>10</v>
      </c>
      <c r="B1899" s="2">
        <f t="shared" si="88"/>
        <v>5</v>
      </c>
      <c r="C1899" s="2">
        <f t="shared" si="89"/>
        <v>2016</v>
      </c>
      <c r="D1899" s="5">
        <v>42500</v>
      </c>
      <c r="E1899" s="34">
        <v>456.2491</v>
      </c>
      <c r="F1899" s="2">
        <v>42.03</v>
      </c>
      <c r="G1899" s="2">
        <v>0.38</v>
      </c>
      <c r="H1899" s="2">
        <v>4176.82</v>
      </c>
      <c r="I1899" s="2">
        <v>76.69</v>
      </c>
      <c r="J1899" s="2">
        <v>1085.6124</v>
      </c>
      <c r="K1899" s="2">
        <v>11818.3</v>
      </c>
      <c r="L1899" s="2">
        <v>19544.2</v>
      </c>
    </row>
    <row r="1900" spans="1:12" x14ac:dyDescent="0.25">
      <c r="A1900" s="2">
        <f t="shared" si="87"/>
        <v>11</v>
      </c>
      <c r="B1900" s="2">
        <f t="shared" si="88"/>
        <v>5</v>
      </c>
      <c r="C1900" s="2">
        <f t="shared" si="89"/>
        <v>2016</v>
      </c>
      <c r="D1900" s="5">
        <v>42501</v>
      </c>
      <c r="E1900" s="34">
        <v>460.36700000000002</v>
      </c>
      <c r="F1900" s="2">
        <v>42.41</v>
      </c>
      <c r="G1900" s="2">
        <v>0.38</v>
      </c>
      <c r="H1900" s="2">
        <v>4182.71</v>
      </c>
      <c r="I1900" s="2">
        <v>92.33</v>
      </c>
      <c r="J1900" s="2">
        <v>1085.6124</v>
      </c>
      <c r="K1900" s="2">
        <v>11817.52</v>
      </c>
      <c r="L1900" s="2">
        <v>19546.38</v>
      </c>
    </row>
    <row r="1901" spans="1:12" x14ac:dyDescent="0.25">
      <c r="A1901" s="2">
        <f t="shared" si="87"/>
        <v>12</v>
      </c>
      <c r="B1901" s="2">
        <f t="shared" si="88"/>
        <v>5</v>
      </c>
      <c r="C1901" s="2">
        <f t="shared" si="89"/>
        <v>2016</v>
      </c>
      <c r="D1901" s="5">
        <v>42502</v>
      </c>
      <c r="E1901" s="34">
        <v>464.43599999999998</v>
      </c>
      <c r="F1901" s="2">
        <v>42.77</v>
      </c>
      <c r="G1901" s="2">
        <v>0.38</v>
      </c>
      <c r="H1901" s="2">
        <v>4151.58</v>
      </c>
      <c r="I1901" s="2">
        <v>69.5</v>
      </c>
      <c r="J1901" s="2">
        <v>1085.9991</v>
      </c>
      <c r="K1901" s="2">
        <v>11786.86</v>
      </c>
      <c r="L1901" s="2">
        <v>19595.91</v>
      </c>
    </row>
    <row r="1902" spans="1:12" x14ac:dyDescent="0.25">
      <c r="A1902" s="2">
        <f t="shared" si="87"/>
        <v>13</v>
      </c>
      <c r="B1902" s="2">
        <f t="shared" si="88"/>
        <v>5</v>
      </c>
      <c r="C1902" s="2">
        <f t="shared" si="89"/>
        <v>2016</v>
      </c>
      <c r="D1902" s="5">
        <v>42503</v>
      </c>
      <c r="E1902" s="34">
        <v>468.59390000000002</v>
      </c>
      <c r="F1902" s="2">
        <v>43.15</v>
      </c>
      <c r="G1902" s="2">
        <v>0.38</v>
      </c>
      <c r="H1902" s="2">
        <v>4239.9799999999996</v>
      </c>
      <c r="I1902" s="2">
        <v>102.93</v>
      </c>
      <c r="J1902" s="2">
        <v>1085.9991</v>
      </c>
      <c r="K1902" s="2">
        <v>11850.56</v>
      </c>
      <c r="L1902" s="2">
        <v>19597.63</v>
      </c>
    </row>
    <row r="1903" spans="1:12" x14ac:dyDescent="0.25">
      <c r="A1903" s="2">
        <f t="shared" si="87"/>
        <v>14</v>
      </c>
      <c r="B1903" s="2">
        <f t="shared" si="88"/>
        <v>5</v>
      </c>
      <c r="C1903" s="2">
        <f t="shared" si="89"/>
        <v>2016</v>
      </c>
      <c r="D1903" s="5">
        <v>42504</v>
      </c>
      <c r="E1903" s="34">
        <v>473.21570000000003</v>
      </c>
      <c r="F1903" s="2">
        <v>43.57</v>
      </c>
      <c r="G1903" s="2">
        <v>0.4</v>
      </c>
      <c r="H1903" s="2">
        <v>4430.53</v>
      </c>
      <c r="I1903" s="2">
        <v>109.38</v>
      </c>
      <c r="J1903" s="2">
        <v>1085.9991</v>
      </c>
      <c r="K1903" s="2">
        <v>11850.32</v>
      </c>
      <c r="L1903" s="2">
        <v>19598.349999999999</v>
      </c>
    </row>
    <row r="1904" spans="1:12" x14ac:dyDescent="0.25">
      <c r="A1904" s="2">
        <f t="shared" si="87"/>
        <v>15</v>
      </c>
      <c r="B1904" s="2">
        <f t="shared" si="88"/>
        <v>5</v>
      </c>
      <c r="C1904" s="2">
        <f t="shared" si="89"/>
        <v>2016</v>
      </c>
      <c r="D1904" s="5">
        <v>42505</v>
      </c>
      <c r="E1904" s="34">
        <v>477.19869999999997</v>
      </c>
      <c r="F1904" s="2">
        <v>43.94</v>
      </c>
      <c r="G1904" s="2">
        <v>0.38</v>
      </c>
      <c r="H1904" s="2">
        <v>4119.2</v>
      </c>
      <c r="I1904" s="2">
        <v>43.69</v>
      </c>
      <c r="J1904" s="2">
        <v>1085.9991</v>
      </c>
      <c r="K1904" s="2">
        <v>11849.9</v>
      </c>
      <c r="L1904" s="2">
        <v>19599.53</v>
      </c>
    </row>
    <row r="1905" spans="1:12" x14ac:dyDescent="0.25">
      <c r="A1905" s="2">
        <f t="shared" si="87"/>
        <v>16</v>
      </c>
      <c r="B1905" s="2">
        <f t="shared" si="88"/>
        <v>5</v>
      </c>
      <c r="C1905" s="2">
        <f t="shared" si="89"/>
        <v>2016</v>
      </c>
      <c r="D1905" s="5">
        <v>42506</v>
      </c>
      <c r="E1905" s="34">
        <v>480.71370000000002</v>
      </c>
      <c r="F1905" s="2">
        <v>44.27</v>
      </c>
      <c r="G1905" s="2">
        <v>0.31</v>
      </c>
      <c r="H1905" s="2">
        <v>3534.44</v>
      </c>
      <c r="I1905" s="2">
        <v>144.32</v>
      </c>
      <c r="J1905" s="2">
        <v>1085.9141999999999</v>
      </c>
      <c r="K1905" s="2">
        <v>11848.48</v>
      </c>
      <c r="L1905" s="2">
        <v>19600.38</v>
      </c>
    </row>
    <row r="1906" spans="1:12" x14ac:dyDescent="0.25">
      <c r="A1906" s="2">
        <f t="shared" si="87"/>
        <v>17</v>
      </c>
      <c r="B1906" s="2">
        <f t="shared" si="88"/>
        <v>5</v>
      </c>
      <c r="C1906" s="2">
        <f t="shared" si="89"/>
        <v>2016</v>
      </c>
      <c r="D1906" s="5">
        <v>42507</v>
      </c>
      <c r="E1906" s="34">
        <v>483.62439999999998</v>
      </c>
      <c r="F1906" s="2">
        <v>44.54</v>
      </c>
      <c r="G1906" s="2">
        <v>0.27</v>
      </c>
      <c r="H1906" s="2">
        <v>3169.04</v>
      </c>
      <c r="I1906" s="2">
        <v>232.51</v>
      </c>
      <c r="J1906" s="2">
        <v>1085.9141999999999</v>
      </c>
      <c r="K1906" s="2">
        <v>11848.19</v>
      </c>
      <c r="L1906" s="2">
        <v>19601.2</v>
      </c>
    </row>
    <row r="1907" spans="1:12" x14ac:dyDescent="0.25">
      <c r="A1907" s="2">
        <f t="shared" si="87"/>
        <v>18</v>
      </c>
      <c r="B1907" s="2">
        <f t="shared" si="88"/>
        <v>5</v>
      </c>
      <c r="C1907" s="2">
        <f t="shared" si="89"/>
        <v>2016</v>
      </c>
      <c r="D1907" s="5">
        <v>42508</v>
      </c>
      <c r="E1907" s="34">
        <v>486.92540000000002</v>
      </c>
      <c r="F1907" s="2">
        <v>44.84</v>
      </c>
      <c r="G1907" s="2">
        <v>0.3</v>
      </c>
      <c r="H1907" s="2">
        <v>3526.86</v>
      </c>
      <c r="I1907" s="2">
        <v>235.96</v>
      </c>
      <c r="J1907" s="2">
        <v>1085.9141999999999</v>
      </c>
      <c r="K1907" s="2">
        <v>11849.69</v>
      </c>
      <c r="L1907" s="2">
        <v>19601.96</v>
      </c>
    </row>
    <row r="1908" spans="1:12" x14ac:dyDescent="0.25">
      <c r="A1908" s="2">
        <f t="shared" si="87"/>
        <v>19</v>
      </c>
      <c r="B1908" s="2">
        <f t="shared" si="88"/>
        <v>5</v>
      </c>
      <c r="C1908" s="2">
        <f t="shared" si="89"/>
        <v>2016</v>
      </c>
      <c r="D1908" s="5">
        <v>42509</v>
      </c>
      <c r="E1908" s="34">
        <v>490.38850000000002</v>
      </c>
      <c r="F1908" s="2">
        <v>45.16</v>
      </c>
      <c r="G1908" s="2">
        <v>0.31</v>
      </c>
      <c r="H1908" s="2">
        <v>3541.7</v>
      </c>
      <c r="I1908" s="2">
        <v>129.1</v>
      </c>
      <c r="J1908" s="2">
        <v>1085.9141999999999</v>
      </c>
      <c r="K1908" s="2">
        <v>11849.42</v>
      </c>
      <c r="L1908" s="2">
        <v>19602.72</v>
      </c>
    </row>
    <row r="1909" spans="1:12" x14ac:dyDescent="0.25">
      <c r="A1909" s="2">
        <f t="shared" si="87"/>
        <v>20</v>
      </c>
      <c r="B1909" s="2">
        <f t="shared" si="88"/>
        <v>5</v>
      </c>
      <c r="C1909" s="2">
        <f t="shared" si="89"/>
        <v>2016</v>
      </c>
      <c r="D1909" s="5">
        <v>42510</v>
      </c>
      <c r="E1909" s="34">
        <v>494.40640000000002</v>
      </c>
      <c r="F1909" s="2">
        <v>45.53</v>
      </c>
      <c r="G1909" s="2">
        <v>0.37</v>
      </c>
      <c r="H1909" s="2">
        <v>4065.7</v>
      </c>
      <c r="I1909" s="2">
        <v>87.37</v>
      </c>
      <c r="J1909" s="2">
        <v>1085.9141999999999</v>
      </c>
      <c r="K1909" s="2">
        <v>11849.13</v>
      </c>
      <c r="L1909" s="2">
        <v>19603.59</v>
      </c>
    </row>
    <row r="1910" spans="1:12" x14ac:dyDescent="0.25">
      <c r="A1910" s="2">
        <f t="shared" si="87"/>
        <v>21</v>
      </c>
      <c r="B1910" s="2">
        <f t="shared" si="88"/>
        <v>5</v>
      </c>
      <c r="C1910" s="2">
        <f t="shared" si="89"/>
        <v>2016</v>
      </c>
      <c r="D1910" s="5">
        <v>42511</v>
      </c>
      <c r="E1910" s="34">
        <v>499.3261</v>
      </c>
      <c r="F1910" s="2">
        <v>45.98</v>
      </c>
      <c r="G1910" s="2">
        <v>0.45</v>
      </c>
      <c r="H1910" s="2">
        <v>4919.7</v>
      </c>
      <c r="I1910" s="2">
        <v>55.02</v>
      </c>
      <c r="J1910" s="2">
        <v>1085.9141999999999</v>
      </c>
      <c r="K1910" s="2">
        <v>11848.76</v>
      </c>
      <c r="L1910" s="2">
        <v>19604.71</v>
      </c>
    </row>
    <row r="1911" spans="1:12" x14ac:dyDescent="0.25">
      <c r="A1911" s="2">
        <f t="shared" si="87"/>
        <v>22</v>
      </c>
      <c r="B1911" s="2">
        <f t="shared" si="88"/>
        <v>5</v>
      </c>
      <c r="C1911" s="2">
        <f t="shared" si="89"/>
        <v>2016</v>
      </c>
      <c r="D1911" s="5">
        <v>42512</v>
      </c>
      <c r="E1911" s="34">
        <v>504.37270000000001</v>
      </c>
      <c r="F1911" s="2">
        <v>46.45</v>
      </c>
      <c r="G1911" s="2">
        <v>0.46</v>
      </c>
      <c r="H1911" s="2">
        <v>5031.66</v>
      </c>
      <c r="I1911" s="2">
        <v>70.650000000000006</v>
      </c>
      <c r="J1911" s="2">
        <v>1085.9141999999999</v>
      </c>
      <c r="K1911" s="2">
        <v>11848.27</v>
      </c>
      <c r="L1911" s="2">
        <v>19606.2</v>
      </c>
    </row>
    <row r="1912" spans="1:12" x14ac:dyDescent="0.25">
      <c r="A1912" s="2">
        <f t="shared" si="87"/>
        <v>23</v>
      </c>
      <c r="B1912" s="2">
        <f t="shared" si="88"/>
        <v>5</v>
      </c>
      <c r="C1912" s="2">
        <f t="shared" si="89"/>
        <v>2016</v>
      </c>
      <c r="D1912" s="5">
        <v>42513</v>
      </c>
      <c r="E1912" s="34">
        <v>508.2183</v>
      </c>
      <c r="F1912" s="2">
        <v>46.81</v>
      </c>
      <c r="G1912" s="2">
        <v>0.35</v>
      </c>
      <c r="H1912" s="2">
        <v>4068.53</v>
      </c>
      <c r="I1912" s="2">
        <v>255.01</v>
      </c>
      <c r="J1912" s="2">
        <v>1085.8063999999999</v>
      </c>
      <c r="K1912" s="2">
        <v>11846.09</v>
      </c>
      <c r="L1912" s="2">
        <v>19608.099999999999</v>
      </c>
    </row>
    <row r="1913" spans="1:12" x14ac:dyDescent="0.25">
      <c r="A1913" s="2">
        <f t="shared" si="87"/>
        <v>24</v>
      </c>
      <c r="B1913" s="2">
        <f t="shared" si="88"/>
        <v>5</v>
      </c>
      <c r="C1913" s="2">
        <f t="shared" si="89"/>
        <v>2016</v>
      </c>
      <c r="D1913" s="5">
        <v>42514</v>
      </c>
      <c r="E1913" s="34">
        <v>511.64330000000001</v>
      </c>
      <c r="F1913" s="2">
        <v>47.12</v>
      </c>
      <c r="G1913" s="2">
        <v>0.31</v>
      </c>
      <c r="H1913" s="2">
        <v>3798.44</v>
      </c>
      <c r="I1913" s="2">
        <v>409.65</v>
      </c>
      <c r="J1913" s="2">
        <v>1085.8063999999999</v>
      </c>
      <c r="K1913" s="2">
        <v>11845.38</v>
      </c>
      <c r="L1913" s="2">
        <v>19610.11</v>
      </c>
    </row>
    <row r="1914" spans="1:12" x14ac:dyDescent="0.25">
      <c r="A1914" s="2">
        <f t="shared" si="87"/>
        <v>25</v>
      </c>
      <c r="B1914" s="2">
        <f t="shared" si="88"/>
        <v>5</v>
      </c>
      <c r="C1914" s="2">
        <f t="shared" si="89"/>
        <v>2016</v>
      </c>
      <c r="D1914" s="5">
        <v>42515</v>
      </c>
      <c r="E1914" s="34">
        <v>515.21069999999997</v>
      </c>
      <c r="F1914" s="2">
        <v>47.45</v>
      </c>
      <c r="G1914" s="2">
        <v>0.32</v>
      </c>
      <c r="H1914" s="2">
        <v>3933.73</v>
      </c>
      <c r="I1914" s="2">
        <v>414.07</v>
      </c>
      <c r="J1914" s="2">
        <v>1085.8063999999999</v>
      </c>
      <c r="K1914" s="2">
        <v>11844.86</v>
      </c>
      <c r="L1914" s="2">
        <v>19611.57</v>
      </c>
    </row>
    <row r="1915" spans="1:12" x14ac:dyDescent="0.25">
      <c r="A1915" s="2">
        <f t="shared" si="87"/>
        <v>26</v>
      </c>
      <c r="B1915" s="2">
        <f t="shared" si="88"/>
        <v>5</v>
      </c>
      <c r="C1915" s="2">
        <f t="shared" si="89"/>
        <v>2016</v>
      </c>
      <c r="D1915" s="5">
        <v>42516</v>
      </c>
      <c r="E1915" s="34">
        <v>519.26949999999999</v>
      </c>
      <c r="F1915" s="2">
        <v>47.82</v>
      </c>
      <c r="G1915" s="2">
        <v>0.37</v>
      </c>
      <c r="H1915" s="2">
        <v>4328.13</v>
      </c>
      <c r="I1915" s="2">
        <v>329.65</v>
      </c>
      <c r="J1915" s="2">
        <v>1085.8063999999999</v>
      </c>
      <c r="K1915" s="2">
        <v>11844.33</v>
      </c>
      <c r="L1915" s="2">
        <v>19613.02</v>
      </c>
    </row>
    <row r="1916" spans="1:12" x14ac:dyDescent="0.25">
      <c r="A1916" s="2">
        <f t="shared" si="87"/>
        <v>27</v>
      </c>
      <c r="B1916" s="2">
        <f t="shared" si="88"/>
        <v>5</v>
      </c>
      <c r="C1916" s="2">
        <f t="shared" si="89"/>
        <v>2016</v>
      </c>
      <c r="D1916" s="5">
        <v>42517</v>
      </c>
      <c r="E1916" s="34">
        <v>523.27549999999997</v>
      </c>
      <c r="F1916" s="2">
        <v>48.19</v>
      </c>
      <c r="G1916" s="2">
        <v>0.36</v>
      </c>
      <c r="H1916" s="2">
        <v>4299.16</v>
      </c>
      <c r="I1916" s="2">
        <v>354.51</v>
      </c>
      <c r="J1916" s="2">
        <v>1085.8063999999999</v>
      </c>
      <c r="K1916" s="2">
        <v>11843.6</v>
      </c>
      <c r="L1916" s="2">
        <v>19615.04</v>
      </c>
    </row>
    <row r="1917" spans="1:12" x14ac:dyDescent="0.25">
      <c r="A1917" s="2">
        <f t="shared" si="87"/>
        <v>28</v>
      </c>
      <c r="B1917" s="2">
        <f t="shared" si="88"/>
        <v>5</v>
      </c>
      <c r="C1917" s="2">
        <f t="shared" si="89"/>
        <v>2016</v>
      </c>
      <c r="D1917" s="5">
        <v>42518</v>
      </c>
      <c r="E1917" s="34">
        <v>527.46559999999999</v>
      </c>
      <c r="F1917" s="2">
        <v>48.58</v>
      </c>
      <c r="G1917" s="2">
        <v>0.38</v>
      </c>
      <c r="H1917" s="2">
        <v>4231.95</v>
      </c>
      <c r="I1917" s="2">
        <v>90.28</v>
      </c>
      <c r="J1917" s="2">
        <v>1085.8063999999999</v>
      </c>
      <c r="K1917" s="2">
        <v>11843</v>
      </c>
      <c r="L1917" s="2">
        <v>19616.759999999998</v>
      </c>
    </row>
    <row r="1918" spans="1:12" x14ac:dyDescent="0.25">
      <c r="A1918" s="2">
        <f t="shared" si="87"/>
        <v>29</v>
      </c>
      <c r="B1918" s="2">
        <f t="shared" si="88"/>
        <v>5</v>
      </c>
      <c r="C1918" s="2">
        <f t="shared" si="89"/>
        <v>2016</v>
      </c>
      <c r="D1918" s="5">
        <v>42519</v>
      </c>
      <c r="E1918" s="34">
        <v>531.78399999999999</v>
      </c>
      <c r="F1918" s="2">
        <v>48.98</v>
      </c>
      <c r="G1918" s="2">
        <v>0.39</v>
      </c>
      <c r="H1918" s="2">
        <v>4358.28</v>
      </c>
      <c r="I1918" s="2">
        <v>88.25</v>
      </c>
      <c r="J1918" s="2">
        <v>1085.8063999999999</v>
      </c>
      <c r="K1918" s="2">
        <v>11842.67</v>
      </c>
      <c r="L1918" s="2">
        <v>19617.75</v>
      </c>
    </row>
    <row r="1919" spans="1:12" x14ac:dyDescent="0.25">
      <c r="A1919" s="2">
        <f t="shared" si="87"/>
        <v>30</v>
      </c>
      <c r="B1919" s="2">
        <f t="shared" si="88"/>
        <v>5</v>
      </c>
      <c r="C1919" s="2">
        <f t="shared" si="89"/>
        <v>2016</v>
      </c>
      <c r="D1919" s="5">
        <v>42520</v>
      </c>
      <c r="E1919" s="34">
        <v>528.3125</v>
      </c>
      <c r="F1919" s="2">
        <v>48.66</v>
      </c>
      <c r="G1919" s="2">
        <v>0.3</v>
      </c>
      <c r="H1919" s="2">
        <v>3603.32</v>
      </c>
      <c r="I1919" s="2">
        <v>393.33</v>
      </c>
      <c r="J1919" s="2">
        <v>1085.8088</v>
      </c>
      <c r="K1919" s="2">
        <v>11842.34</v>
      </c>
      <c r="L1919" s="2">
        <v>19618.919999999998</v>
      </c>
    </row>
    <row r="1920" spans="1:12" x14ac:dyDescent="0.25">
      <c r="A1920" s="2">
        <f t="shared" si="87"/>
        <v>31</v>
      </c>
      <c r="B1920" s="2">
        <f t="shared" si="88"/>
        <v>5</v>
      </c>
      <c r="C1920" s="2">
        <f t="shared" si="89"/>
        <v>2016</v>
      </c>
      <c r="D1920" s="5">
        <v>42521</v>
      </c>
      <c r="E1920" s="34">
        <v>532.93769999999995</v>
      </c>
      <c r="F1920" s="2">
        <v>49.08</v>
      </c>
      <c r="G1920" s="2">
        <v>0.2</v>
      </c>
      <c r="H1920" s="2">
        <v>3057.73</v>
      </c>
      <c r="I1920" s="2">
        <v>936.76</v>
      </c>
      <c r="J1920" s="2">
        <v>1085.8088</v>
      </c>
      <c r="K1920" s="2">
        <v>11842.17</v>
      </c>
      <c r="L1920" s="2">
        <v>19619.560000000001</v>
      </c>
    </row>
    <row r="1921" spans="1:12" x14ac:dyDescent="0.25">
      <c r="A1921" s="2">
        <f t="shared" si="87"/>
        <v>1</v>
      </c>
      <c r="B1921" s="2">
        <f t="shared" si="88"/>
        <v>6</v>
      </c>
      <c r="C1921" s="2">
        <f t="shared" si="89"/>
        <v>2016</v>
      </c>
      <c r="D1921" s="5">
        <v>42522</v>
      </c>
      <c r="E1921" s="34">
        <v>539.5702</v>
      </c>
      <c r="F1921" s="2">
        <v>49.76</v>
      </c>
      <c r="G1921" s="2">
        <v>0.19</v>
      </c>
      <c r="H1921" s="2">
        <v>2708.61</v>
      </c>
      <c r="I1921" s="2">
        <v>640.54</v>
      </c>
      <c r="J1921" s="2">
        <v>1084.2797</v>
      </c>
      <c r="K1921" s="2">
        <v>11810.84</v>
      </c>
      <c r="L1921" s="2">
        <v>19545.03</v>
      </c>
    </row>
    <row r="1922" spans="1:12" x14ac:dyDescent="0.25">
      <c r="A1922" s="2">
        <f t="shared" ref="A1922:A1985" si="90">+DAY(D1922)</f>
        <v>2</v>
      </c>
      <c r="B1922" s="2">
        <f t="shared" ref="B1922:B1985" si="91">+MONTH(D1922)</f>
        <v>6</v>
      </c>
      <c r="C1922" s="2">
        <f t="shared" ref="C1922:C1985" si="92">+YEAR(D1922)</f>
        <v>2016</v>
      </c>
      <c r="D1922" s="5">
        <v>42523</v>
      </c>
      <c r="E1922" s="34">
        <v>542.0299</v>
      </c>
      <c r="F1922" s="2">
        <v>49.99</v>
      </c>
      <c r="G1922" s="2">
        <v>0.24</v>
      </c>
      <c r="H1922" s="2">
        <v>3259.83</v>
      </c>
      <c r="I1922" s="2">
        <v>647.63</v>
      </c>
      <c r="J1922" s="2">
        <v>1084.2797</v>
      </c>
      <c r="K1922" s="2">
        <v>11810.84</v>
      </c>
      <c r="L1922" s="2">
        <v>19545.25</v>
      </c>
    </row>
    <row r="1923" spans="1:12" x14ac:dyDescent="0.25">
      <c r="A1923" s="2">
        <f t="shared" si="90"/>
        <v>3</v>
      </c>
      <c r="B1923" s="2">
        <f t="shared" si="91"/>
        <v>6</v>
      </c>
      <c r="C1923" s="2">
        <f t="shared" si="92"/>
        <v>2016</v>
      </c>
      <c r="D1923" s="5">
        <v>42524</v>
      </c>
      <c r="E1923" s="34">
        <v>545.02359999999999</v>
      </c>
      <c r="F1923" s="2">
        <v>50.27</v>
      </c>
      <c r="G1923" s="2">
        <v>0.27</v>
      </c>
      <c r="H1923" s="2">
        <v>3318.53</v>
      </c>
      <c r="I1923" s="2">
        <v>364.41</v>
      </c>
      <c r="J1923" s="2">
        <v>1084.2797</v>
      </c>
      <c r="K1923" s="2">
        <v>11810.99</v>
      </c>
      <c r="L1923" s="2">
        <v>19545.009999999998</v>
      </c>
    </row>
    <row r="1924" spans="1:12" x14ac:dyDescent="0.25">
      <c r="A1924" s="2">
        <f t="shared" si="90"/>
        <v>4</v>
      </c>
      <c r="B1924" s="2">
        <f t="shared" si="91"/>
        <v>6</v>
      </c>
      <c r="C1924" s="2">
        <f t="shared" si="92"/>
        <v>2016</v>
      </c>
      <c r="D1924" s="5">
        <v>42525</v>
      </c>
      <c r="E1924" s="34">
        <v>548.99590000000001</v>
      </c>
      <c r="F1924" s="2">
        <v>50.63</v>
      </c>
      <c r="G1924" s="2">
        <v>0.36</v>
      </c>
      <c r="H1924" s="2">
        <v>3986.98</v>
      </c>
      <c r="I1924" s="2">
        <v>75.680000000000007</v>
      </c>
      <c r="J1924" s="2">
        <v>1084.2797</v>
      </c>
      <c r="K1924" s="2">
        <v>11811.24</v>
      </c>
      <c r="L1924" s="2">
        <v>19544.54</v>
      </c>
    </row>
    <row r="1925" spans="1:12" x14ac:dyDescent="0.25">
      <c r="A1925" s="2">
        <f t="shared" si="90"/>
        <v>5</v>
      </c>
      <c r="B1925" s="2">
        <f t="shared" si="91"/>
        <v>6</v>
      </c>
      <c r="C1925" s="2">
        <f t="shared" si="92"/>
        <v>2016</v>
      </c>
      <c r="D1925" s="5">
        <v>42526</v>
      </c>
      <c r="E1925" s="34">
        <v>553.18409999999994</v>
      </c>
      <c r="F1925" s="2">
        <v>51.02</v>
      </c>
      <c r="G1925" s="2">
        <v>0.38</v>
      </c>
      <c r="H1925" s="2">
        <v>4186.12</v>
      </c>
      <c r="I1925" s="2">
        <v>45.79</v>
      </c>
      <c r="J1925" s="2">
        <v>1084.2797</v>
      </c>
      <c r="K1925" s="2">
        <v>11811.18</v>
      </c>
      <c r="L1925" s="2">
        <v>19544.88</v>
      </c>
    </row>
    <row r="1926" spans="1:12" x14ac:dyDescent="0.25">
      <c r="A1926" s="2">
        <f t="shared" si="90"/>
        <v>6</v>
      </c>
      <c r="B1926" s="2">
        <f t="shared" si="91"/>
        <v>6</v>
      </c>
      <c r="C1926" s="2">
        <f t="shared" si="92"/>
        <v>2016</v>
      </c>
      <c r="D1926" s="5">
        <v>42527</v>
      </c>
      <c r="E1926" s="34">
        <v>556.44420000000002</v>
      </c>
      <c r="F1926" s="2">
        <v>51.32</v>
      </c>
      <c r="G1926" s="2">
        <v>0.28999999999999998</v>
      </c>
      <c r="H1926" s="2">
        <v>3430.02</v>
      </c>
      <c r="I1926" s="2">
        <v>244.86</v>
      </c>
      <c r="J1926" s="2">
        <v>1084.2783999999999</v>
      </c>
      <c r="K1926" s="2">
        <v>11811.07</v>
      </c>
      <c r="L1926" s="2">
        <v>19545.37</v>
      </c>
    </row>
    <row r="1927" spans="1:12" x14ac:dyDescent="0.25">
      <c r="A1927" s="2">
        <f t="shared" si="90"/>
        <v>7</v>
      </c>
      <c r="B1927" s="2">
        <f t="shared" si="91"/>
        <v>6</v>
      </c>
      <c r="C1927" s="2">
        <f t="shared" si="92"/>
        <v>2016</v>
      </c>
      <c r="D1927" s="5">
        <v>42528</v>
      </c>
      <c r="E1927" s="34">
        <v>559.68349999999998</v>
      </c>
      <c r="F1927" s="2">
        <v>51.62</v>
      </c>
      <c r="G1927" s="2">
        <v>0.28999999999999998</v>
      </c>
      <c r="H1927" s="2">
        <v>3344.26</v>
      </c>
      <c r="I1927" s="2">
        <v>148.51</v>
      </c>
      <c r="J1927" s="2">
        <v>1084.2783999999999</v>
      </c>
      <c r="K1927" s="2">
        <v>11701.17</v>
      </c>
      <c r="L1927" s="2">
        <v>19398.189999999999</v>
      </c>
    </row>
    <row r="1928" spans="1:12" x14ac:dyDescent="0.25">
      <c r="A1928" s="2">
        <f t="shared" si="90"/>
        <v>8</v>
      </c>
      <c r="B1928" s="2">
        <f t="shared" si="91"/>
        <v>6</v>
      </c>
      <c r="C1928" s="2">
        <f t="shared" si="92"/>
        <v>2016</v>
      </c>
      <c r="D1928" s="5">
        <v>42529</v>
      </c>
      <c r="E1928" s="34">
        <v>565.02689999999996</v>
      </c>
      <c r="F1928" s="2">
        <v>52.11</v>
      </c>
      <c r="G1928" s="2">
        <v>0.3</v>
      </c>
      <c r="H1928" s="2">
        <v>3487.73</v>
      </c>
      <c r="I1928" s="2">
        <v>227.07</v>
      </c>
      <c r="J1928" s="2">
        <v>1084.3896</v>
      </c>
      <c r="K1928" s="2">
        <v>11811.1</v>
      </c>
      <c r="L1928" s="2">
        <v>19545.759999999998</v>
      </c>
    </row>
    <row r="1929" spans="1:12" x14ac:dyDescent="0.25">
      <c r="A1929" s="2">
        <f t="shared" si="90"/>
        <v>9</v>
      </c>
      <c r="B1929" s="2">
        <f t="shared" si="91"/>
        <v>6</v>
      </c>
      <c r="C1929" s="2">
        <f t="shared" si="92"/>
        <v>2016</v>
      </c>
      <c r="D1929" s="5">
        <v>42530</v>
      </c>
      <c r="E1929" s="34">
        <v>566.34960000000001</v>
      </c>
      <c r="F1929" s="2">
        <v>52.23</v>
      </c>
      <c r="G1929" s="2">
        <v>0.31</v>
      </c>
      <c r="H1929" s="2">
        <v>3678.37</v>
      </c>
      <c r="I1929" s="2">
        <v>346.58</v>
      </c>
      <c r="J1929" s="2">
        <v>1084.2783999999999</v>
      </c>
      <c r="K1929" s="2">
        <v>11811.26</v>
      </c>
      <c r="L1929" s="2">
        <v>19545.55</v>
      </c>
    </row>
    <row r="1930" spans="1:12" x14ac:dyDescent="0.25">
      <c r="A1930" s="2">
        <f t="shared" si="90"/>
        <v>10</v>
      </c>
      <c r="B1930" s="2">
        <f t="shared" si="91"/>
        <v>6</v>
      </c>
      <c r="C1930" s="2">
        <f t="shared" si="92"/>
        <v>2016</v>
      </c>
      <c r="D1930" s="5">
        <v>42531</v>
      </c>
      <c r="E1930" s="34">
        <v>570.0231</v>
      </c>
      <c r="F1930" s="2">
        <v>52.57</v>
      </c>
      <c r="G1930" s="2">
        <v>0.33</v>
      </c>
      <c r="H1930" s="2">
        <v>3878.84</v>
      </c>
      <c r="I1930" s="2">
        <v>285.81</v>
      </c>
      <c r="J1930" s="2">
        <v>1084.2783999999999</v>
      </c>
      <c r="K1930" s="2">
        <v>11811.21</v>
      </c>
      <c r="L1930" s="2">
        <v>19545.919999999998</v>
      </c>
    </row>
    <row r="1931" spans="1:12" x14ac:dyDescent="0.25">
      <c r="A1931" s="2">
        <f t="shared" si="90"/>
        <v>11</v>
      </c>
      <c r="B1931" s="2">
        <f t="shared" si="91"/>
        <v>6</v>
      </c>
      <c r="C1931" s="2">
        <f t="shared" si="92"/>
        <v>2016</v>
      </c>
      <c r="D1931" s="5">
        <v>42532</v>
      </c>
      <c r="E1931" s="34">
        <v>574.54160000000002</v>
      </c>
      <c r="F1931" s="2">
        <v>52.99</v>
      </c>
      <c r="G1931" s="2">
        <v>0.41</v>
      </c>
      <c r="H1931" s="2">
        <v>4526.09</v>
      </c>
      <c r="I1931" s="2">
        <v>36.14</v>
      </c>
      <c r="J1931" s="2">
        <v>1084.2783999999999</v>
      </c>
      <c r="K1931" s="2">
        <v>11811.4</v>
      </c>
      <c r="L1931" s="2">
        <v>19545.669999999998</v>
      </c>
    </row>
    <row r="1932" spans="1:12" x14ac:dyDescent="0.25">
      <c r="A1932" s="2">
        <f t="shared" si="90"/>
        <v>12</v>
      </c>
      <c r="B1932" s="2">
        <f t="shared" si="91"/>
        <v>6</v>
      </c>
      <c r="C1932" s="2">
        <f t="shared" si="92"/>
        <v>2016</v>
      </c>
      <c r="D1932" s="5">
        <v>42533</v>
      </c>
      <c r="E1932" s="34">
        <v>579.20650000000001</v>
      </c>
      <c r="F1932" s="2">
        <v>53.42</v>
      </c>
      <c r="G1932" s="2">
        <v>0.41</v>
      </c>
      <c r="H1932" s="2">
        <v>4520.37</v>
      </c>
      <c r="I1932" s="2">
        <v>20.95</v>
      </c>
      <c r="J1932" s="2">
        <v>1084.2783999999999</v>
      </c>
      <c r="K1932" s="2">
        <v>11811.23</v>
      </c>
      <c r="L1932" s="2">
        <v>19546.37</v>
      </c>
    </row>
    <row r="1933" spans="1:12" x14ac:dyDescent="0.25">
      <c r="A1933" s="2">
        <f t="shared" si="90"/>
        <v>13</v>
      </c>
      <c r="B1933" s="2">
        <f t="shared" si="91"/>
        <v>6</v>
      </c>
      <c r="C1933" s="2">
        <f t="shared" si="92"/>
        <v>2016</v>
      </c>
      <c r="D1933" s="5">
        <v>42534</v>
      </c>
      <c r="E1933" s="34">
        <v>583.16369999999995</v>
      </c>
      <c r="F1933" s="2">
        <v>53.78</v>
      </c>
      <c r="G1933" s="2">
        <v>0.35</v>
      </c>
      <c r="H1933" s="2">
        <v>3888.79</v>
      </c>
      <c r="I1933" s="2">
        <v>63.82</v>
      </c>
      <c r="J1933" s="2">
        <v>1084.2827</v>
      </c>
      <c r="K1933" s="2">
        <v>11811.05</v>
      </c>
      <c r="L1933" s="2">
        <v>19547.37</v>
      </c>
    </row>
    <row r="1934" spans="1:12" x14ac:dyDescent="0.25">
      <c r="A1934" s="2">
        <f t="shared" si="90"/>
        <v>14</v>
      </c>
      <c r="B1934" s="2">
        <f t="shared" si="91"/>
        <v>6</v>
      </c>
      <c r="C1934" s="2">
        <f t="shared" si="92"/>
        <v>2016</v>
      </c>
      <c r="D1934" s="5">
        <v>42535</v>
      </c>
      <c r="E1934" s="34">
        <v>586.78160000000003</v>
      </c>
      <c r="F1934" s="2">
        <v>54.12</v>
      </c>
      <c r="G1934" s="2">
        <v>0.33</v>
      </c>
      <c r="H1934" s="2">
        <v>3679.43</v>
      </c>
      <c r="I1934" s="2">
        <v>90.27</v>
      </c>
      <c r="J1934" s="2">
        <v>1084.2827</v>
      </c>
      <c r="K1934" s="2">
        <v>11810.69</v>
      </c>
      <c r="L1934" s="2">
        <v>19548.53</v>
      </c>
    </row>
    <row r="1935" spans="1:12" x14ac:dyDescent="0.25">
      <c r="A1935" s="2">
        <f t="shared" si="90"/>
        <v>15</v>
      </c>
      <c r="B1935" s="2">
        <f t="shared" si="91"/>
        <v>6</v>
      </c>
      <c r="C1935" s="2">
        <f t="shared" si="92"/>
        <v>2016</v>
      </c>
      <c r="D1935" s="5">
        <v>42536</v>
      </c>
      <c r="E1935" s="34">
        <v>590.72159999999997</v>
      </c>
      <c r="F1935" s="2">
        <v>54.48</v>
      </c>
      <c r="G1935" s="2">
        <v>0.36</v>
      </c>
      <c r="H1935" s="2">
        <v>4009.07</v>
      </c>
      <c r="I1935" s="2">
        <v>52.04</v>
      </c>
      <c r="J1935" s="2">
        <v>1084.2827</v>
      </c>
      <c r="K1935" s="2">
        <v>11810.19</v>
      </c>
      <c r="L1935" s="2">
        <v>19549.93</v>
      </c>
    </row>
    <row r="1936" spans="1:12" x14ac:dyDescent="0.25">
      <c r="A1936" s="2">
        <f t="shared" si="90"/>
        <v>16</v>
      </c>
      <c r="B1936" s="2">
        <f t="shared" si="91"/>
        <v>6</v>
      </c>
      <c r="C1936" s="2">
        <f t="shared" si="92"/>
        <v>2016</v>
      </c>
      <c r="D1936" s="5">
        <v>42537</v>
      </c>
      <c r="E1936" s="34">
        <v>594.4511</v>
      </c>
      <c r="F1936" s="2">
        <v>54.82</v>
      </c>
      <c r="G1936" s="2">
        <v>0.34</v>
      </c>
      <c r="H1936" s="2">
        <v>3833.11</v>
      </c>
      <c r="I1936" s="2">
        <v>114.09</v>
      </c>
      <c r="J1936" s="2">
        <v>1084.2827</v>
      </c>
      <c r="K1936" s="2">
        <v>11809.87</v>
      </c>
      <c r="L1936" s="2">
        <v>19550.95</v>
      </c>
    </row>
    <row r="1937" spans="1:12" x14ac:dyDescent="0.25">
      <c r="A1937" s="2">
        <f t="shared" si="90"/>
        <v>17</v>
      </c>
      <c r="B1937" s="2">
        <f t="shared" si="91"/>
        <v>6</v>
      </c>
      <c r="C1937" s="2">
        <f t="shared" si="92"/>
        <v>2016</v>
      </c>
      <c r="D1937" s="5">
        <v>42538</v>
      </c>
      <c r="E1937" s="34">
        <v>598.73069999999996</v>
      </c>
      <c r="F1937" s="2">
        <v>55.22</v>
      </c>
      <c r="G1937" s="2">
        <v>0.39</v>
      </c>
      <c r="H1937" s="2">
        <v>4331.22</v>
      </c>
      <c r="I1937" s="2">
        <v>78.64</v>
      </c>
      <c r="J1937" s="2">
        <v>1084.2827</v>
      </c>
      <c r="K1937" s="2">
        <v>11809.51</v>
      </c>
      <c r="L1937" s="2">
        <v>19552.11</v>
      </c>
    </row>
    <row r="1938" spans="1:12" x14ac:dyDescent="0.25">
      <c r="A1938" s="2">
        <f t="shared" si="90"/>
        <v>18</v>
      </c>
      <c r="B1938" s="2">
        <f t="shared" si="91"/>
        <v>6</v>
      </c>
      <c r="C1938" s="2">
        <f t="shared" si="92"/>
        <v>2016</v>
      </c>
      <c r="D1938" s="5">
        <v>42539</v>
      </c>
      <c r="E1938" s="34">
        <v>604.31970000000001</v>
      </c>
      <c r="F1938" s="2">
        <v>55.73</v>
      </c>
      <c r="G1938" s="2">
        <v>0.49</v>
      </c>
      <c r="H1938" s="2">
        <v>5408.07</v>
      </c>
      <c r="I1938" s="2">
        <v>49.34</v>
      </c>
      <c r="J1938" s="2">
        <v>1084.2827</v>
      </c>
      <c r="K1938" s="2">
        <v>11809.15</v>
      </c>
      <c r="L1938" s="2">
        <v>19553.23</v>
      </c>
    </row>
    <row r="1939" spans="1:12" x14ac:dyDescent="0.25">
      <c r="A1939" s="2">
        <f t="shared" si="90"/>
        <v>19</v>
      </c>
      <c r="B1939" s="2">
        <f t="shared" si="91"/>
        <v>6</v>
      </c>
      <c r="C1939" s="2">
        <f t="shared" si="92"/>
        <v>2016</v>
      </c>
      <c r="D1939" s="5">
        <v>42540</v>
      </c>
      <c r="E1939" s="34">
        <v>608.81650000000002</v>
      </c>
      <c r="F1939" s="2">
        <v>56.15</v>
      </c>
      <c r="G1939" s="2">
        <v>0.46</v>
      </c>
      <c r="H1939" s="2">
        <v>5056.93</v>
      </c>
      <c r="I1939" s="2">
        <v>27.78</v>
      </c>
      <c r="J1939" s="2">
        <v>1084.2827</v>
      </c>
      <c r="K1939" s="2">
        <v>11808.67</v>
      </c>
      <c r="L1939" s="2">
        <v>19554.72</v>
      </c>
    </row>
    <row r="1940" spans="1:12" x14ac:dyDescent="0.25">
      <c r="A1940" s="2">
        <f t="shared" si="90"/>
        <v>20</v>
      </c>
      <c r="B1940" s="2">
        <f t="shared" si="91"/>
        <v>6</v>
      </c>
      <c r="C1940" s="2">
        <f t="shared" si="92"/>
        <v>2016</v>
      </c>
      <c r="D1940" s="5">
        <v>42541</v>
      </c>
      <c r="E1940" s="34">
        <v>613.99580000000003</v>
      </c>
      <c r="F1940" s="2">
        <v>56.62</v>
      </c>
      <c r="G1940" s="2">
        <v>0.41</v>
      </c>
      <c r="H1940" s="2">
        <v>4572.83</v>
      </c>
      <c r="I1940" s="2">
        <v>74.989999999999995</v>
      </c>
      <c r="J1940" s="2">
        <v>1084.3647000000001</v>
      </c>
      <c r="K1940" s="2">
        <v>11808.96</v>
      </c>
      <c r="L1940" s="2">
        <v>19557.060000000001</v>
      </c>
    </row>
    <row r="1941" spans="1:12" x14ac:dyDescent="0.25">
      <c r="A1941" s="2">
        <f t="shared" si="90"/>
        <v>21</v>
      </c>
      <c r="B1941" s="2">
        <f t="shared" si="91"/>
        <v>6</v>
      </c>
      <c r="C1941" s="2">
        <f t="shared" si="92"/>
        <v>2016</v>
      </c>
      <c r="D1941" s="5">
        <v>42542</v>
      </c>
      <c r="E1941" s="34">
        <v>618.34389999999996</v>
      </c>
      <c r="F1941" s="2">
        <v>57.02</v>
      </c>
      <c r="G1941" s="2">
        <v>0.39</v>
      </c>
      <c r="H1941" s="2">
        <v>4331.3999999999996</v>
      </c>
      <c r="I1941" s="2">
        <v>62.97</v>
      </c>
      <c r="J1941" s="2">
        <v>1084.3647000000001</v>
      </c>
      <c r="K1941" s="2">
        <v>11808.16</v>
      </c>
      <c r="L1941" s="2">
        <v>19559.39</v>
      </c>
    </row>
    <row r="1942" spans="1:12" x14ac:dyDescent="0.25">
      <c r="A1942" s="2">
        <f t="shared" si="90"/>
        <v>22</v>
      </c>
      <c r="B1942" s="2">
        <f t="shared" si="91"/>
        <v>6</v>
      </c>
      <c r="C1942" s="2">
        <f t="shared" si="92"/>
        <v>2016</v>
      </c>
      <c r="D1942" s="5">
        <v>42543</v>
      </c>
      <c r="E1942" s="34">
        <v>622.75220000000002</v>
      </c>
      <c r="F1942" s="2">
        <v>57.43</v>
      </c>
      <c r="G1942" s="2">
        <v>0.4</v>
      </c>
      <c r="H1942" s="2">
        <v>4388.24</v>
      </c>
      <c r="I1942" s="2">
        <v>71.83</v>
      </c>
      <c r="J1942" s="2">
        <v>1084.3647000000001</v>
      </c>
      <c r="K1942" s="2">
        <v>11807.39</v>
      </c>
      <c r="L1942" s="2">
        <v>19561.650000000001</v>
      </c>
    </row>
    <row r="1943" spans="1:12" x14ac:dyDescent="0.25">
      <c r="A1943" s="2">
        <f t="shared" si="90"/>
        <v>23</v>
      </c>
      <c r="B1943" s="2">
        <f t="shared" si="91"/>
        <v>6</v>
      </c>
      <c r="C1943" s="2">
        <f t="shared" si="92"/>
        <v>2016</v>
      </c>
      <c r="D1943" s="5">
        <v>42544</v>
      </c>
      <c r="E1943" s="34">
        <v>627.10400000000004</v>
      </c>
      <c r="F1943" s="2">
        <v>57.83</v>
      </c>
      <c r="G1943" s="2">
        <v>0.39</v>
      </c>
      <c r="H1943" s="2">
        <v>4240.76</v>
      </c>
      <c r="I1943" s="2">
        <v>40.299999999999997</v>
      </c>
      <c r="J1943" s="2">
        <v>1084.3647000000001</v>
      </c>
      <c r="K1943" s="2">
        <v>11806.64</v>
      </c>
      <c r="L1943" s="2">
        <v>19563.88</v>
      </c>
    </row>
    <row r="1944" spans="1:12" x14ac:dyDescent="0.25">
      <c r="A1944" s="2">
        <f t="shared" si="90"/>
        <v>24</v>
      </c>
      <c r="B1944" s="2">
        <f t="shared" si="91"/>
        <v>6</v>
      </c>
      <c r="C1944" s="2">
        <f t="shared" si="92"/>
        <v>2016</v>
      </c>
      <c r="D1944" s="5">
        <v>42545</v>
      </c>
      <c r="E1944" s="34">
        <v>631.65269999999998</v>
      </c>
      <c r="F1944" s="2">
        <v>58.25</v>
      </c>
      <c r="G1944" s="2">
        <v>0.42</v>
      </c>
      <c r="H1944" s="2">
        <v>4667.42</v>
      </c>
      <c r="I1944" s="2">
        <v>66.59</v>
      </c>
      <c r="J1944" s="2">
        <v>1084.3647000000001</v>
      </c>
      <c r="K1944" s="2">
        <v>11805.92</v>
      </c>
      <c r="L1944" s="2">
        <v>19566</v>
      </c>
    </row>
    <row r="1945" spans="1:12" x14ac:dyDescent="0.25">
      <c r="A1945" s="2">
        <f t="shared" si="90"/>
        <v>25</v>
      </c>
      <c r="B1945" s="2">
        <f t="shared" si="91"/>
        <v>6</v>
      </c>
      <c r="C1945" s="2">
        <f t="shared" si="92"/>
        <v>2016</v>
      </c>
      <c r="D1945" s="5">
        <v>42546</v>
      </c>
      <c r="E1945" s="34">
        <v>636.99670000000003</v>
      </c>
      <c r="F1945" s="2">
        <v>58.74</v>
      </c>
      <c r="G1945" s="2">
        <v>0.49</v>
      </c>
      <c r="H1945" s="2">
        <v>5354.96</v>
      </c>
      <c r="I1945" s="2">
        <v>32.71</v>
      </c>
      <c r="J1945" s="2">
        <v>1084.3647000000001</v>
      </c>
      <c r="K1945" s="2">
        <v>11805.24</v>
      </c>
      <c r="L1945" s="2">
        <v>19568.03</v>
      </c>
    </row>
    <row r="1946" spans="1:12" x14ac:dyDescent="0.25">
      <c r="A1946" s="2">
        <f t="shared" si="90"/>
        <v>26</v>
      </c>
      <c r="B1946" s="2">
        <f t="shared" si="91"/>
        <v>6</v>
      </c>
      <c r="C1946" s="2">
        <f t="shared" si="92"/>
        <v>2016</v>
      </c>
      <c r="D1946" s="5">
        <v>42547</v>
      </c>
      <c r="E1946" s="34">
        <v>642.29570000000001</v>
      </c>
      <c r="F1946" s="2">
        <v>59.23</v>
      </c>
      <c r="G1946" s="2">
        <v>0.49</v>
      </c>
      <c r="H1946" s="2">
        <v>5355.26</v>
      </c>
      <c r="I1946" s="2">
        <v>50.46</v>
      </c>
      <c r="J1946" s="2">
        <v>1084.3647000000001</v>
      </c>
      <c r="K1946" s="2">
        <v>11804.41</v>
      </c>
      <c r="L1946" s="2">
        <v>19570.47</v>
      </c>
    </row>
    <row r="1947" spans="1:12" x14ac:dyDescent="0.25">
      <c r="A1947" s="2">
        <f t="shared" si="90"/>
        <v>27</v>
      </c>
      <c r="B1947" s="2">
        <f t="shared" si="91"/>
        <v>6</v>
      </c>
      <c r="C1947" s="2">
        <f t="shared" si="92"/>
        <v>2016</v>
      </c>
      <c r="D1947" s="5">
        <v>42548</v>
      </c>
      <c r="E1947" s="34">
        <v>646.56600000000003</v>
      </c>
      <c r="F1947" s="2">
        <v>59.63</v>
      </c>
      <c r="G1947" s="2">
        <v>0.41</v>
      </c>
      <c r="H1947" s="2">
        <v>4510.45</v>
      </c>
      <c r="I1947" s="2">
        <v>111.18</v>
      </c>
      <c r="J1947" s="2">
        <v>1084.2683</v>
      </c>
      <c r="K1947" s="2">
        <v>11802.29</v>
      </c>
      <c r="L1947" s="2">
        <v>19572.560000000001</v>
      </c>
    </row>
    <row r="1948" spans="1:12" x14ac:dyDescent="0.25">
      <c r="A1948" s="2">
        <f t="shared" si="90"/>
        <v>28</v>
      </c>
      <c r="B1948" s="2">
        <f t="shared" si="91"/>
        <v>6</v>
      </c>
      <c r="C1948" s="2">
        <f t="shared" si="92"/>
        <v>2016</v>
      </c>
      <c r="D1948" s="5">
        <v>42549</v>
      </c>
      <c r="E1948" s="34">
        <v>650.40750000000003</v>
      </c>
      <c r="F1948" s="2">
        <v>59.99</v>
      </c>
      <c r="G1948" s="2">
        <v>0.37</v>
      </c>
      <c r="H1948" s="2">
        <v>4111.6499999999996</v>
      </c>
      <c r="I1948" s="2">
        <v>153.25</v>
      </c>
      <c r="J1948" s="2">
        <v>1084.2683</v>
      </c>
      <c r="K1948" s="2">
        <v>11801.54</v>
      </c>
      <c r="L1948" s="2">
        <v>19574.77</v>
      </c>
    </row>
    <row r="1949" spans="1:12" x14ac:dyDescent="0.25">
      <c r="A1949" s="2">
        <f t="shared" si="90"/>
        <v>29</v>
      </c>
      <c r="B1949" s="2">
        <f t="shared" si="91"/>
        <v>6</v>
      </c>
      <c r="C1949" s="2">
        <f t="shared" si="92"/>
        <v>2016</v>
      </c>
      <c r="D1949" s="5">
        <v>42550</v>
      </c>
      <c r="E1949" s="34">
        <v>654.15509999999995</v>
      </c>
      <c r="F1949" s="2">
        <v>60.33</v>
      </c>
      <c r="G1949" s="2">
        <v>0.36</v>
      </c>
      <c r="H1949" s="2">
        <v>4159.46</v>
      </c>
      <c r="I1949" s="2">
        <v>284.85000000000002</v>
      </c>
      <c r="J1949" s="2">
        <v>1084.2683</v>
      </c>
      <c r="K1949" s="2">
        <v>11800.93</v>
      </c>
      <c r="L1949" s="2">
        <v>19576.599999999999</v>
      </c>
    </row>
    <row r="1950" spans="1:12" x14ac:dyDescent="0.25">
      <c r="A1950" s="2">
        <f t="shared" si="90"/>
        <v>30</v>
      </c>
      <c r="B1950" s="2">
        <f t="shared" si="91"/>
        <v>6</v>
      </c>
      <c r="C1950" s="2">
        <f t="shared" si="92"/>
        <v>2016</v>
      </c>
      <c r="D1950" s="5">
        <v>42551</v>
      </c>
      <c r="E1950" s="34">
        <v>657.89440000000002</v>
      </c>
      <c r="F1950" s="2">
        <v>60.68</v>
      </c>
      <c r="G1950" s="2">
        <v>0.35</v>
      </c>
      <c r="H1950" s="2">
        <v>4143.78</v>
      </c>
      <c r="I1950" s="2">
        <v>398.24</v>
      </c>
      <c r="J1950" s="2">
        <v>1084.2683</v>
      </c>
      <c r="K1950" s="2">
        <v>11800.53</v>
      </c>
      <c r="L1950" s="2">
        <v>19577.91</v>
      </c>
    </row>
    <row r="1951" spans="1:12" x14ac:dyDescent="0.25">
      <c r="A1951" s="2">
        <f t="shared" si="90"/>
        <v>1</v>
      </c>
      <c r="B1951" s="2">
        <f t="shared" si="91"/>
        <v>7</v>
      </c>
      <c r="C1951" s="2">
        <f t="shared" si="92"/>
        <v>2016</v>
      </c>
      <c r="D1951" s="5">
        <v>42552</v>
      </c>
      <c r="E1951" s="34">
        <v>662.21510000000001</v>
      </c>
      <c r="F1951" s="2">
        <v>61.01</v>
      </c>
      <c r="G1951" s="2">
        <v>0.4</v>
      </c>
      <c r="H1951" s="2">
        <v>4547.17</v>
      </c>
      <c r="I1951" s="2">
        <v>233.92</v>
      </c>
      <c r="J1951" s="2">
        <v>1085.3588999999999</v>
      </c>
      <c r="K1951" s="2">
        <v>11820.39</v>
      </c>
      <c r="L1951" s="2">
        <v>19594.36</v>
      </c>
    </row>
    <row r="1952" spans="1:12" x14ac:dyDescent="0.25">
      <c r="A1952" s="2">
        <f t="shared" si="90"/>
        <v>2</v>
      </c>
      <c r="B1952" s="2">
        <f t="shared" si="91"/>
        <v>7</v>
      </c>
      <c r="C1952" s="2">
        <f t="shared" si="92"/>
        <v>2016</v>
      </c>
      <c r="D1952" s="5">
        <v>42553</v>
      </c>
      <c r="E1952" s="34">
        <v>667.55319999999995</v>
      </c>
      <c r="F1952" s="2">
        <v>61.51</v>
      </c>
      <c r="G1952" s="2">
        <v>0.49</v>
      </c>
      <c r="H1952" s="2">
        <v>5404.92</v>
      </c>
      <c r="I1952" s="2">
        <v>86.71</v>
      </c>
      <c r="J1952" s="2">
        <v>1085.3588999999999</v>
      </c>
      <c r="K1952" s="2">
        <v>11819.77</v>
      </c>
      <c r="L1952" s="2">
        <v>19596.189999999999</v>
      </c>
    </row>
    <row r="1953" spans="1:12" x14ac:dyDescent="0.25">
      <c r="A1953" s="2">
        <f t="shared" si="90"/>
        <v>3</v>
      </c>
      <c r="B1953" s="2">
        <f t="shared" si="91"/>
        <v>7</v>
      </c>
      <c r="C1953" s="2">
        <f t="shared" si="92"/>
        <v>2016</v>
      </c>
      <c r="D1953" s="5">
        <v>42554</v>
      </c>
      <c r="E1953" s="34">
        <v>674.11030000000005</v>
      </c>
      <c r="F1953" s="2">
        <v>62.11</v>
      </c>
      <c r="G1953" s="2">
        <v>0.5</v>
      </c>
      <c r="H1953" s="2">
        <v>5449.51</v>
      </c>
      <c r="I1953" s="2">
        <v>69.66</v>
      </c>
      <c r="J1953" s="2">
        <v>1085.3588999999999</v>
      </c>
      <c r="K1953" s="2">
        <v>11819.3</v>
      </c>
      <c r="L1953" s="2">
        <v>19597.68</v>
      </c>
    </row>
    <row r="1954" spans="1:12" x14ac:dyDescent="0.25">
      <c r="A1954" s="2">
        <f t="shared" si="90"/>
        <v>4</v>
      </c>
      <c r="B1954" s="2">
        <f t="shared" si="91"/>
        <v>7</v>
      </c>
      <c r="C1954" s="2">
        <f t="shared" si="92"/>
        <v>2016</v>
      </c>
      <c r="D1954" s="5">
        <v>42555</v>
      </c>
      <c r="E1954" s="34">
        <v>678.02279999999996</v>
      </c>
      <c r="F1954" s="2">
        <v>62.47</v>
      </c>
      <c r="G1954" s="2">
        <v>0.39</v>
      </c>
      <c r="H1954" s="2">
        <v>4441.8</v>
      </c>
      <c r="I1954" s="2">
        <v>187.48</v>
      </c>
      <c r="J1954" s="2">
        <v>1085.3805</v>
      </c>
      <c r="K1954" s="2">
        <v>11765.1</v>
      </c>
      <c r="L1954" s="2">
        <v>19599.849999999999</v>
      </c>
    </row>
    <row r="1955" spans="1:12" x14ac:dyDescent="0.25">
      <c r="A1955" s="2">
        <f t="shared" si="90"/>
        <v>5</v>
      </c>
      <c r="B1955" s="2">
        <f t="shared" si="91"/>
        <v>7</v>
      </c>
      <c r="C1955" s="2">
        <f t="shared" si="92"/>
        <v>2016</v>
      </c>
      <c r="D1955" s="5">
        <v>42556</v>
      </c>
      <c r="E1955" s="34">
        <v>682.37890000000004</v>
      </c>
      <c r="F1955" s="2">
        <v>62.87</v>
      </c>
      <c r="G1955" s="2">
        <v>0.4</v>
      </c>
      <c r="H1955" s="2">
        <v>4506.1400000000003</v>
      </c>
      <c r="I1955" s="2">
        <v>131.46</v>
      </c>
      <c r="J1955" s="2">
        <v>1085.3805</v>
      </c>
      <c r="K1955" s="2">
        <v>11828.43</v>
      </c>
      <c r="L1955" s="2">
        <v>19601.25</v>
      </c>
    </row>
    <row r="1956" spans="1:12" x14ac:dyDescent="0.25">
      <c r="A1956" s="2">
        <f t="shared" si="90"/>
        <v>6</v>
      </c>
      <c r="B1956" s="2">
        <f t="shared" si="91"/>
        <v>7</v>
      </c>
      <c r="C1956" s="2">
        <f t="shared" si="92"/>
        <v>2016</v>
      </c>
      <c r="D1956" s="5">
        <v>42557</v>
      </c>
      <c r="E1956" s="34">
        <v>686.38930000000005</v>
      </c>
      <c r="F1956" s="2">
        <v>63.24</v>
      </c>
      <c r="G1956" s="2">
        <v>0.36</v>
      </c>
      <c r="H1956" s="2">
        <v>4162.71</v>
      </c>
      <c r="I1956" s="2">
        <v>244.65</v>
      </c>
      <c r="J1956" s="2">
        <v>1085.3805</v>
      </c>
      <c r="K1956" s="2">
        <v>11827.86</v>
      </c>
      <c r="L1956" s="2">
        <v>19602.98</v>
      </c>
    </row>
    <row r="1957" spans="1:12" x14ac:dyDescent="0.25">
      <c r="A1957" s="2">
        <f t="shared" si="90"/>
        <v>7</v>
      </c>
      <c r="B1957" s="2">
        <f t="shared" si="91"/>
        <v>7</v>
      </c>
      <c r="C1957" s="2">
        <f t="shared" si="92"/>
        <v>2016</v>
      </c>
      <c r="D1957" s="5">
        <v>42558</v>
      </c>
      <c r="E1957" s="34">
        <v>690.48180000000002</v>
      </c>
      <c r="F1957" s="2">
        <v>63.62</v>
      </c>
      <c r="G1957" s="2">
        <v>0.36</v>
      </c>
      <c r="H1957" s="2">
        <v>4198.87</v>
      </c>
      <c r="I1957" s="2">
        <v>279.36</v>
      </c>
      <c r="J1957" s="2">
        <v>1085.3805</v>
      </c>
      <c r="K1957" s="2">
        <v>11827.47</v>
      </c>
      <c r="L1957" s="2">
        <v>19604.13</v>
      </c>
    </row>
    <row r="1958" spans="1:12" x14ac:dyDescent="0.25">
      <c r="A1958" s="2">
        <f t="shared" si="90"/>
        <v>8</v>
      </c>
      <c r="B1958" s="2">
        <f t="shared" si="91"/>
        <v>7</v>
      </c>
      <c r="C1958" s="2">
        <f t="shared" si="92"/>
        <v>2016</v>
      </c>
      <c r="D1958" s="5">
        <v>42559</v>
      </c>
      <c r="E1958" s="34">
        <v>694.96029999999996</v>
      </c>
      <c r="F1958" s="2">
        <v>64.03</v>
      </c>
      <c r="G1958" s="2">
        <v>0.42</v>
      </c>
      <c r="H1958" s="2">
        <v>4670.9799999999996</v>
      </c>
      <c r="I1958" s="2">
        <v>138.37</v>
      </c>
      <c r="J1958" s="2">
        <v>1085.3805</v>
      </c>
      <c r="K1958" s="2">
        <v>11827.13</v>
      </c>
      <c r="L1958" s="2">
        <v>19605.240000000002</v>
      </c>
    </row>
    <row r="1959" spans="1:12" x14ac:dyDescent="0.25">
      <c r="A1959" s="2">
        <f t="shared" si="90"/>
        <v>9</v>
      </c>
      <c r="B1959" s="2">
        <f t="shared" si="91"/>
        <v>7</v>
      </c>
      <c r="C1959" s="2">
        <f t="shared" si="92"/>
        <v>2016</v>
      </c>
      <c r="D1959" s="5">
        <v>42560</v>
      </c>
      <c r="E1959" s="34">
        <v>700.55539999999996</v>
      </c>
      <c r="F1959" s="2">
        <v>64.540000000000006</v>
      </c>
      <c r="G1959" s="2">
        <v>0.51</v>
      </c>
      <c r="H1959" s="2">
        <v>5555.12</v>
      </c>
      <c r="I1959" s="2">
        <v>57.34</v>
      </c>
      <c r="J1959" s="2">
        <v>1085.3805</v>
      </c>
      <c r="K1959" s="2">
        <v>11826.65</v>
      </c>
      <c r="L1959" s="2">
        <v>19606.75</v>
      </c>
    </row>
    <row r="1960" spans="1:12" x14ac:dyDescent="0.25">
      <c r="A1960" s="2">
        <f t="shared" si="90"/>
        <v>10</v>
      </c>
      <c r="B1960" s="2">
        <f t="shared" si="91"/>
        <v>7</v>
      </c>
      <c r="C1960" s="2">
        <f t="shared" si="92"/>
        <v>2016</v>
      </c>
      <c r="D1960" s="5">
        <v>42561</v>
      </c>
      <c r="E1960" s="34">
        <v>706.08960000000002</v>
      </c>
      <c r="F1960" s="2">
        <v>65.05</v>
      </c>
      <c r="G1960" s="2">
        <v>0.5</v>
      </c>
      <c r="H1960" s="2">
        <v>5526.59</v>
      </c>
      <c r="I1960" s="2">
        <v>46.06</v>
      </c>
      <c r="J1960" s="2">
        <v>1085.3805</v>
      </c>
      <c r="K1960" s="2">
        <v>11826.16</v>
      </c>
      <c r="L1960" s="2">
        <v>19608.29</v>
      </c>
    </row>
    <row r="1961" spans="1:12" x14ac:dyDescent="0.25">
      <c r="A1961" s="2">
        <f t="shared" si="90"/>
        <v>11</v>
      </c>
      <c r="B1961" s="2">
        <f t="shared" si="91"/>
        <v>7</v>
      </c>
      <c r="C1961" s="2">
        <f t="shared" si="92"/>
        <v>2016</v>
      </c>
      <c r="D1961" s="5">
        <v>42562</v>
      </c>
      <c r="E1961" s="34">
        <v>709.62329999999997</v>
      </c>
      <c r="F1961" s="2">
        <v>65.38</v>
      </c>
      <c r="G1961" s="2">
        <v>0.43</v>
      </c>
      <c r="H1961" s="2">
        <v>4713.16</v>
      </c>
      <c r="I1961" s="2">
        <v>88.21</v>
      </c>
      <c r="J1961" s="2">
        <v>1085.3594000000001</v>
      </c>
      <c r="K1961" s="2">
        <v>11825.18</v>
      </c>
      <c r="L1961" s="2">
        <v>19610.099999999999</v>
      </c>
    </row>
    <row r="1962" spans="1:12" x14ac:dyDescent="0.25">
      <c r="A1962" s="2">
        <f t="shared" si="90"/>
        <v>12</v>
      </c>
      <c r="B1962" s="2">
        <f t="shared" si="91"/>
        <v>7</v>
      </c>
      <c r="C1962" s="2">
        <f t="shared" si="92"/>
        <v>2016</v>
      </c>
      <c r="D1962" s="5">
        <v>42563</v>
      </c>
      <c r="E1962" s="34">
        <v>713.61509999999998</v>
      </c>
      <c r="F1962" s="2">
        <v>65.75</v>
      </c>
      <c r="G1962" s="2">
        <v>0.37</v>
      </c>
      <c r="H1962" s="2">
        <v>4291.92</v>
      </c>
      <c r="I1962" s="2">
        <v>300.58999999999997</v>
      </c>
      <c r="J1962" s="2">
        <v>1085.3594000000001</v>
      </c>
      <c r="K1962" s="2">
        <v>11824.45</v>
      </c>
      <c r="L1962" s="2">
        <v>19612.259999999998</v>
      </c>
    </row>
    <row r="1963" spans="1:12" x14ac:dyDescent="0.25">
      <c r="A1963" s="2">
        <f t="shared" si="90"/>
        <v>13</v>
      </c>
      <c r="B1963" s="2">
        <f t="shared" si="91"/>
        <v>7</v>
      </c>
      <c r="C1963" s="2">
        <f t="shared" si="92"/>
        <v>2016</v>
      </c>
      <c r="D1963" s="5">
        <v>42564</v>
      </c>
      <c r="E1963" s="34">
        <v>717.80960000000005</v>
      </c>
      <c r="F1963" s="2">
        <v>66.14</v>
      </c>
      <c r="G1963" s="2">
        <v>0.38</v>
      </c>
      <c r="H1963" s="2">
        <v>4280.3999999999996</v>
      </c>
      <c r="I1963" s="2">
        <v>194.04</v>
      </c>
      <c r="J1963" s="2">
        <v>1085.3594000000001</v>
      </c>
      <c r="K1963" s="2">
        <v>11824.01</v>
      </c>
      <c r="L1963" s="2">
        <v>19614.259999999998</v>
      </c>
    </row>
    <row r="1964" spans="1:12" x14ac:dyDescent="0.25">
      <c r="A1964" s="2">
        <f t="shared" si="90"/>
        <v>14</v>
      </c>
      <c r="B1964" s="2">
        <f t="shared" si="91"/>
        <v>7</v>
      </c>
      <c r="C1964" s="2">
        <f t="shared" si="92"/>
        <v>2016</v>
      </c>
      <c r="D1964" s="5">
        <v>42565</v>
      </c>
      <c r="E1964" s="34">
        <v>722.21320000000003</v>
      </c>
      <c r="F1964" s="2">
        <v>66.540000000000006</v>
      </c>
      <c r="G1964" s="2">
        <v>0.4</v>
      </c>
      <c r="H1964" s="2">
        <v>4438.8</v>
      </c>
      <c r="I1964" s="2">
        <v>80.56</v>
      </c>
      <c r="J1964" s="2">
        <v>1085.3594000000001</v>
      </c>
      <c r="K1964" s="2">
        <v>11823.64</v>
      </c>
      <c r="L1964" s="2">
        <v>19615.46</v>
      </c>
    </row>
    <row r="1965" spans="1:12" x14ac:dyDescent="0.25">
      <c r="A1965" s="2">
        <f t="shared" si="90"/>
        <v>15</v>
      </c>
      <c r="B1965" s="2">
        <f t="shared" si="91"/>
        <v>7</v>
      </c>
      <c r="C1965" s="2">
        <f t="shared" si="92"/>
        <v>2016</v>
      </c>
      <c r="D1965" s="5">
        <v>42566</v>
      </c>
      <c r="E1965" s="34">
        <v>727.01599999999996</v>
      </c>
      <c r="F1965" s="2">
        <v>66.98</v>
      </c>
      <c r="G1965" s="2">
        <v>0.43</v>
      </c>
      <c r="H1965" s="2">
        <v>4751.8</v>
      </c>
      <c r="I1965" s="2">
        <v>55.47</v>
      </c>
      <c r="J1965" s="2">
        <v>1085.3594000000001</v>
      </c>
      <c r="K1965" s="2">
        <v>11823.29</v>
      </c>
      <c r="L1965" s="2">
        <v>19616.59</v>
      </c>
    </row>
    <row r="1966" spans="1:12" x14ac:dyDescent="0.25">
      <c r="A1966" s="2">
        <f t="shared" si="90"/>
        <v>16</v>
      </c>
      <c r="B1966" s="2">
        <f t="shared" si="91"/>
        <v>7</v>
      </c>
      <c r="C1966" s="2">
        <f t="shared" si="92"/>
        <v>2016</v>
      </c>
      <c r="D1966" s="5">
        <v>42567</v>
      </c>
      <c r="E1966" s="34">
        <v>732.30579999999998</v>
      </c>
      <c r="F1966" s="2">
        <v>67.47</v>
      </c>
      <c r="G1966" s="2">
        <v>0.49</v>
      </c>
      <c r="H1966" s="2">
        <v>5344.93</v>
      </c>
      <c r="I1966" s="2">
        <v>24.13</v>
      </c>
      <c r="J1966" s="2">
        <v>1085.3594000000001</v>
      </c>
      <c r="K1966" s="2">
        <v>11822.74</v>
      </c>
      <c r="L1966" s="2">
        <v>19618.259999999998</v>
      </c>
    </row>
    <row r="1967" spans="1:12" x14ac:dyDescent="0.25">
      <c r="A1967" s="2">
        <f t="shared" si="90"/>
        <v>17</v>
      </c>
      <c r="B1967" s="2">
        <f t="shared" si="91"/>
        <v>7</v>
      </c>
      <c r="C1967" s="2">
        <f t="shared" si="92"/>
        <v>2016</v>
      </c>
      <c r="D1967" s="5">
        <v>42568</v>
      </c>
      <c r="E1967" s="34">
        <v>737.81780000000003</v>
      </c>
      <c r="F1967" s="2">
        <v>67.98</v>
      </c>
      <c r="G1967" s="2">
        <v>0.5</v>
      </c>
      <c r="H1967" s="2">
        <v>5443.89</v>
      </c>
      <c r="I1967" s="2">
        <v>20.8</v>
      </c>
      <c r="J1967" s="2">
        <v>1085.3594000000001</v>
      </c>
      <c r="K1967" s="2">
        <v>11821.95</v>
      </c>
      <c r="L1967" s="2">
        <v>19620.560000000001</v>
      </c>
    </row>
    <row r="1968" spans="1:12" x14ac:dyDescent="0.25">
      <c r="A1968" s="2">
        <f t="shared" si="90"/>
        <v>18</v>
      </c>
      <c r="B1968" s="2">
        <f t="shared" si="91"/>
        <v>7</v>
      </c>
      <c r="C1968" s="2">
        <f t="shared" si="92"/>
        <v>2016</v>
      </c>
      <c r="D1968" s="5">
        <v>42569</v>
      </c>
      <c r="E1968" s="34">
        <v>742.245</v>
      </c>
      <c r="F1968" s="2">
        <v>68.39</v>
      </c>
      <c r="G1968" s="2">
        <v>0.41</v>
      </c>
      <c r="H1968" s="2">
        <v>4562.8900000000003</v>
      </c>
      <c r="I1968" s="2">
        <v>122.4</v>
      </c>
      <c r="J1968" s="2">
        <v>1085.2787000000001</v>
      </c>
      <c r="K1968" s="2">
        <v>11820.04</v>
      </c>
      <c r="L1968" s="2">
        <v>19621.38</v>
      </c>
    </row>
    <row r="1969" spans="1:12" x14ac:dyDescent="0.25">
      <c r="A1969" s="2">
        <f t="shared" si="90"/>
        <v>19</v>
      </c>
      <c r="B1969" s="2">
        <f t="shared" si="91"/>
        <v>7</v>
      </c>
      <c r="C1969" s="2">
        <f t="shared" si="92"/>
        <v>2016</v>
      </c>
      <c r="D1969" s="5">
        <v>42570</v>
      </c>
      <c r="E1969" s="34">
        <v>746.81359999999995</v>
      </c>
      <c r="F1969" s="2">
        <v>68.81</v>
      </c>
      <c r="G1969" s="2">
        <v>0.39</v>
      </c>
      <c r="H1969" s="2">
        <v>4390.8</v>
      </c>
      <c r="I1969" s="2">
        <v>126.12</v>
      </c>
      <c r="J1969" s="2">
        <v>1085.2787000000001</v>
      </c>
      <c r="K1969" s="2">
        <v>11819.25</v>
      </c>
      <c r="L1969" s="2">
        <v>19623.68</v>
      </c>
    </row>
    <row r="1970" spans="1:12" x14ac:dyDescent="0.25">
      <c r="A1970" s="2">
        <f t="shared" si="90"/>
        <v>20</v>
      </c>
      <c r="B1970" s="2">
        <f t="shared" si="91"/>
        <v>7</v>
      </c>
      <c r="C1970" s="2">
        <f t="shared" si="92"/>
        <v>2016</v>
      </c>
      <c r="D1970" s="5">
        <v>42571</v>
      </c>
      <c r="E1970" s="34">
        <v>751.16</v>
      </c>
      <c r="F1970" s="2">
        <v>69.209999999999994</v>
      </c>
      <c r="G1970" s="2">
        <v>0.39</v>
      </c>
      <c r="H1970" s="2">
        <v>4272.33</v>
      </c>
      <c r="I1970" s="2">
        <v>76.87</v>
      </c>
      <c r="J1970" s="2">
        <v>1085.2787000000001</v>
      </c>
      <c r="K1970" s="2">
        <v>11818.54</v>
      </c>
      <c r="L1970" s="2">
        <v>19625.78</v>
      </c>
    </row>
    <row r="1971" spans="1:12" x14ac:dyDescent="0.25">
      <c r="A1971" s="2">
        <f t="shared" si="90"/>
        <v>21</v>
      </c>
      <c r="B1971" s="2">
        <f t="shared" si="91"/>
        <v>7</v>
      </c>
      <c r="C1971" s="2">
        <f t="shared" si="92"/>
        <v>2016</v>
      </c>
      <c r="D1971" s="5">
        <v>42572</v>
      </c>
      <c r="E1971" s="34">
        <v>755.23050000000001</v>
      </c>
      <c r="F1971" s="2">
        <v>69.59</v>
      </c>
      <c r="G1971" s="2">
        <v>0.39</v>
      </c>
      <c r="H1971" s="2">
        <v>4391.16</v>
      </c>
      <c r="I1971" s="2">
        <v>181.46</v>
      </c>
      <c r="J1971" s="2">
        <v>1085.2787000000001</v>
      </c>
      <c r="K1971" s="2">
        <v>11817.82</v>
      </c>
      <c r="L1971" s="2">
        <v>19627.93</v>
      </c>
    </row>
    <row r="1972" spans="1:12" x14ac:dyDescent="0.25">
      <c r="A1972" s="2">
        <f t="shared" si="90"/>
        <v>22</v>
      </c>
      <c r="B1972" s="2">
        <f t="shared" si="91"/>
        <v>7</v>
      </c>
      <c r="C1972" s="2">
        <f t="shared" si="92"/>
        <v>2016</v>
      </c>
      <c r="D1972" s="5">
        <v>42573</v>
      </c>
      <c r="E1972" s="34">
        <v>759.72529999999995</v>
      </c>
      <c r="F1972" s="2">
        <v>70</v>
      </c>
      <c r="G1972" s="2">
        <v>0.41</v>
      </c>
      <c r="H1972" s="2">
        <v>4532.83</v>
      </c>
      <c r="I1972" s="2">
        <v>64.03</v>
      </c>
      <c r="J1972" s="2">
        <v>1085.2787000000001</v>
      </c>
      <c r="K1972" s="2">
        <v>11817.12</v>
      </c>
      <c r="L1972" s="2">
        <v>19630.02</v>
      </c>
    </row>
    <row r="1973" spans="1:12" x14ac:dyDescent="0.25">
      <c r="A1973" s="2">
        <f t="shared" si="90"/>
        <v>23</v>
      </c>
      <c r="B1973" s="2">
        <f t="shared" si="91"/>
        <v>7</v>
      </c>
      <c r="C1973" s="2">
        <f t="shared" si="92"/>
        <v>2016</v>
      </c>
      <c r="D1973" s="5">
        <v>42574</v>
      </c>
      <c r="E1973" s="34">
        <v>765.2047</v>
      </c>
      <c r="F1973" s="2">
        <v>70.510000000000005</v>
      </c>
      <c r="G1973" s="2">
        <v>0.48</v>
      </c>
      <c r="H1973" s="2">
        <v>5252.15</v>
      </c>
      <c r="I1973" s="2">
        <v>69.739999999999995</v>
      </c>
      <c r="J1973" s="2">
        <v>1085.2787000000001</v>
      </c>
      <c r="K1973" s="2">
        <v>11816.59</v>
      </c>
      <c r="L1973" s="2">
        <v>19631.7</v>
      </c>
    </row>
    <row r="1974" spans="1:12" x14ac:dyDescent="0.25">
      <c r="A1974" s="2">
        <f t="shared" si="90"/>
        <v>24</v>
      </c>
      <c r="B1974" s="2">
        <f t="shared" si="91"/>
        <v>7</v>
      </c>
      <c r="C1974" s="2">
        <f t="shared" si="92"/>
        <v>2016</v>
      </c>
      <c r="D1974" s="5">
        <v>42575</v>
      </c>
      <c r="E1974" s="34">
        <v>770.37310000000002</v>
      </c>
      <c r="F1974" s="2">
        <v>70.98</v>
      </c>
      <c r="G1974" s="2">
        <v>0.49</v>
      </c>
      <c r="H1974" s="2">
        <v>5434.31</v>
      </c>
      <c r="I1974" s="2">
        <v>83.43</v>
      </c>
      <c r="J1974" s="2">
        <v>1085.2787000000001</v>
      </c>
      <c r="K1974" s="2">
        <v>11815.99</v>
      </c>
      <c r="L1974" s="2">
        <v>19633.53</v>
      </c>
    </row>
    <row r="1975" spans="1:12" x14ac:dyDescent="0.25">
      <c r="A1975" s="2">
        <f t="shared" si="90"/>
        <v>25</v>
      </c>
      <c r="B1975" s="2">
        <f t="shared" si="91"/>
        <v>7</v>
      </c>
      <c r="C1975" s="2">
        <f t="shared" si="92"/>
        <v>2016</v>
      </c>
      <c r="D1975" s="5">
        <v>42576</v>
      </c>
      <c r="E1975" s="34">
        <v>774.39769999999999</v>
      </c>
      <c r="F1975" s="2">
        <v>71.349999999999994</v>
      </c>
      <c r="G1975" s="2">
        <v>0.38</v>
      </c>
      <c r="H1975" s="2">
        <v>4258.54</v>
      </c>
      <c r="I1975" s="2">
        <v>135.46</v>
      </c>
      <c r="J1975" s="2">
        <v>1085.3154999999999</v>
      </c>
      <c r="K1975" s="2">
        <v>11815.61</v>
      </c>
      <c r="L1975" s="2">
        <v>19636.72</v>
      </c>
    </row>
    <row r="1976" spans="1:12" x14ac:dyDescent="0.25">
      <c r="A1976" s="2">
        <f t="shared" si="90"/>
        <v>26</v>
      </c>
      <c r="B1976" s="2">
        <f t="shared" si="91"/>
        <v>7</v>
      </c>
      <c r="C1976" s="2">
        <f t="shared" si="92"/>
        <v>2016</v>
      </c>
      <c r="D1976" s="5">
        <v>42577</v>
      </c>
      <c r="E1976" s="34">
        <v>778.32</v>
      </c>
      <c r="F1976" s="2">
        <v>71.709999999999994</v>
      </c>
      <c r="G1976" s="2">
        <v>0.35</v>
      </c>
      <c r="H1976" s="2">
        <v>4022.82</v>
      </c>
      <c r="I1976" s="2">
        <v>189.26</v>
      </c>
      <c r="J1976" s="2">
        <v>1085.3154999999999</v>
      </c>
      <c r="K1976" s="2">
        <v>11814.81</v>
      </c>
      <c r="L1976" s="2">
        <v>19639.11</v>
      </c>
    </row>
    <row r="1977" spans="1:12" x14ac:dyDescent="0.25">
      <c r="A1977" s="2">
        <f t="shared" si="90"/>
        <v>27</v>
      </c>
      <c r="B1977" s="2">
        <f t="shared" si="91"/>
        <v>7</v>
      </c>
      <c r="C1977" s="2">
        <f t="shared" si="92"/>
        <v>2016</v>
      </c>
      <c r="D1977" s="5">
        <v>42578</v>
      </c>
      <c r="E1977" s="34">
        <v>782.27279999999996</v>
      </c>
      <c r="F1977" s="2">
        <v>72.08</v>
      </c>
      <c r="G1977" s="2">
        <v>0.34</v>
      </c>
      <c r="H1977" s="2">
        <v>3897.35</v>
      </c>
      <c r="I1977" s="2">
        <v>204.24</v>
      </c>
      <c r="J1977" s="2">
        <v>1085.3154999999999</v>
      </c>
      <c r="K1977" s="2">
        <v>11814.3</v>
      </c>
      <c r="L1977" s="2">
        <v>19640.73</v>
      </c>
    </row>
    <row r="1978" spans="1:12" x14ac:dyDescent="0.25">
      <c r="A1978" s="2">
        <f t="shared" si="90"/>
        <v>28</v>
      </c>
      <c r="B1978" s="2">
        <f t="shared" si="91"/>
        <v>7</v>
      </c>
      <c r="C1978" s="2">
        <f t="shared" si="92"/>
        <v>2016</v>
      </c>
      <c r="D1978" s="5">
        <v>42579</v>
      </c>
      <c r="E1978" s="34">
        <v>786.05110000000002</v>
      </c>
      <c r="F1978" s="2">
        <v>72.430000000000007</v>
      </c>
      <c r="G1978" s="2">
        <v>0.35</v>
      </c>
      <c r="H1978" s="2">
        <v>4011.05</v>
      </c>
      <c r="I1978" s="2">
        <v>248.34</v>
      </c>
      <c r="J1978" s="2">
        <v>1085.3154999999999</v>
      </c>
      <c r="K1978" s="2">
        <v>11813.96</v>
      </c>
      <c r="L1978" s="2">
        <v>19641.89</v>
      </c>
    </row>
    <row r="1979" spans="1:12" x14ac:dyDescent="0.25">
      <c r="A1979" s="2">
        <f t="shared" si="90"/>
        <v>29</v>
      </c>
      <c r="B1979" s="2">
        <f t="shared" si="91"/>
        <v>7</v>
      </c>
      <c r="C1979" s="2">
        <f t="shared" si="92"/>
        <v>2016</v>
      </c>
      <c r="D1979" s="5">
        <v>42580</v>
      </c>
      <c r="E1979" s="34">
        <v>790.25570000000005</v>
      </c>
      <c r="F1979" s="2">
        <v>72.81</v>
      </c>
      <c r="G1979" s="2">
        <v>0.39</v>
      </c>
      <c r="H1979" s="2">
        <v>4374.1099999999997</v>
      </c>
      <c r="I1979" s="2">
        <v>194.05</v>
      </c>
      <c r="J1979" s="2">
        <v>1085.3154999999999</v>
      </c>
      <c r="K1979" s="2">
        <v>11813.59</v>
      </c>
      <c r="L1979" s="2">
        <v>19643.16</v>
      </c>
    </row>
    <row r="1980" spans="1:12" x14ac:dyDescent="0.25">
      <c r="A1980" s="2">
        <f t="shared" si="90"/>
        <v>30</v>
      </c>
      <c r="B1980" s="2">
        <f t="shared" si="91"/>
        <v>7</v>
      </c>
      <c r="C1980" s="2">
        <f t="shared" si="92"/>
        <v>2016</v>
      </c>
      <c r="D1980" s="5">
        <v>42581</v>
      </c>
      <c r="E1980" s="34">
        <v>795.04349999999999</v>
      </c>
      <c r="F1980" s="2">
        <v>73.25</v>
      </c>
      <c r="G1980" s="2">
        <v>0.44</v>
      </c>
      <c r="H1980" s="2">
        <v>4934.09</v>
      </c>
      <c r="I1980" s="2">
        <v>158.1</v>
      </c>
      <c r="J1980" s="2">
        <v>1085.3154999999999</v>
      </c>
      <c r="K1980" s="2">
        <v>11813.2</v>
      </c>
      <c r="L1980" s="2">
        <v>19644.47</v>
      </c>
    </row>
    <row r="1981" spans="1:12" x14ac:dyDescent="0.25">
      <c r="A1981" s="2">
        <f t="shared" si="90"/>
        <v>31</v>
      </c>
      <c r="B1981" s="2">
        <f t="shared" si="91"/>
        <v>7</v>
      </c>
      <c r="C1981" s="2">
        <f t="shared" si="92"/>
        <v>2016</v>
      </c>
      <c r="D1981" s="5">
        <v>42582</v>
      </c>
      <c r="E1981" s="34">
        <v>800.38409999999999</v>
      </c>
      <c r="F1981" s="2">
        <v>73.75</v>
      </c>
      <c r="G1981" s="2">
        <v>0.47</v>
      </c>
      <c r="H1981" s="2">
        <v>5237.63</v>
      </c>
      <c r="I1981" s="2">
        <v>159.99</v>
      </c>
      <c r="J1981" s="2">
        <v>1085.3154999999999</v>
      </c>
      <c r="K1981" s="2">
        <v>11812.79</v>
      </c>
      <c r="L1981" s="2">
        <v>19645.8</v>
      </c>
    </row>
    <row r="1982" spans="1:12" x14ac:dyDescent="0.25">
      <c r="A1982" s="2">
        <f t="shared" si="90"/>
        <v>1</v>
      </c>
      <c r="B1982" s="2">
        <f t="shared" si="91"/>
        <v>8</v>
      </c>
      <c r="C1982" s="2">
        <f t="shared" si="92"/>
        <v>2016</v>
      </c>
      <c r="D1982" s="5">
        <v>42583</v>
      </c>
      <c r="E1982" s="34">
        <v>804.50540000000001</v>
      </c>
      <c r="F1982" s="2">
        <v>74.05</v>
      </c>
      <c r="G1982" s="2">
        <v>0.37</v>
      </c>
      <c r="H1982" s="2">
        <v>4195.3999999999996</v>
      </c>
      <c r="I1982" s="2">
        <v>217.25</v>
      </c>
      <c r="J1982" s="2">
        <v>1086.4385</v>
      </c>
      <c r="K1982" s="2">
        <v>11812.77</v>
      </c>
      <c r="L1982" s="2">
        <v>19648</v>
      </c>
    </row>
    <row r="1983" spans="1:12" x14ac:dyDescent="0.25">
      <c r="A1983" s="2">
        <f t="shared" si="90"/>
        <v>2</v>
      </c>
      <c r="B1983" s="2">
        <f t="shared" si="91"/>
        <v>8</v>
      </c>
      <c r="C1983" s="2">
        <f t="shared" si="92"/>
        <v>2016</v>
      </c>
      <c r="D1983" s="5">
        <v>42584</v>
      </c>
      <c r="E1983" s="34">
        <v>808.3723</v>
      </c>
      <c r="F1983" s="2">
        <v>74.41</v>
      </c>
      <c r="G1983" s="2">
        <v>0.35</v>
      </c>
      <c r="H1983" s="2">
        <v>4100.18</v>
      </c>
      <c r="I1983" s="2">
        <v>243.83</v>
      </c>
      <c r="J1983" s="2">
        <v>1086.4385</v>
      </c>
      <c r="K1983" s="2">
        <v>11812.41</v>
      </c>
      <c r="L1983" s="2">
        <v>19649.25</v>
      </c>
    </row>
    <row r="1984" spans="1:12" x14ac:dyDescent="0.25">
      <c r="A1984" s="2">
        <f t="shared" si="90"/>
        <v>3</v>
      </c>
      <c r="B1984" s="2">
        <f t="shared" si="91"/>
        <v>8</v>
      </c>
      <c r="C1984" s="2">
        <f t="shared" si="92"/>
        <v>2016</v>
      </c>
      <c r="D1984" s="5">
        <v>42585</v>
      </c>
      <c r="E1984" s="34">
        <v>812.66210000000001</v>
      </c>
      <c r="F1984" s="2">
        <v>74.8</v>
      </c>
      <c r="G1984" s="2">
        <v>0.39</v>
      </c>
      <c r="H1984" s="2">
        <v>4399.87</v>
      </c>
      <c r="I1984" s="2">
        <v>170</v>
      </c>
      <c r="J1984" s="2">
        <v>1086.4385</v>
      </c>
      <c r="K1984" s="2">
        <v>11812.02</v>
      </c>
      <c r="L1984" s="2">
        <v>19650.560000000001</v>
      </c>
    </row>
    <row r="1985" spans="1:12" x14ac:dyDescent="0.25">
      <c r="A1985" s="2">
        <f t="shared" si="90"/>
        <v>4</v>
      </c>
      <c r="B1985" s="2">
        <f t="shared" si="91"/>
        <v>8</v>
      </c>
      <c r="C1985" s="2">
        <f t="shared" si="92"/>
        <v>2016</v>
      </c>
      <c r="D1985" s="5">
        <v>42586</v>
      </c>
      <c r="E1985" s="34">
        <v>816.64710000000002</v>
      </c>
      <c r="F1985" s="2">
        <v>75.17</v>
      </c>
      <c r="G1985" s="2">
        <v>0.37</v>
      </c>
      <c r="H1985" s="2">
        <v>4341.33</v>
      </c>
      <c r="I1985" s="2">
        <v>280.37</v>
      </c>
      <c r="J1985" s="2">
        <v>1086.4385</v>
      </c>
      <c r="K1985" s="2">
        <v>11811.56</v>
      </c>
      <c r="L1985" s="2">
        <v>19652.05</v>
      </c>
    </row>
    <row r="1986" spans="1:12" x14ac:dyDescent="0.25">
      <c r="A1986" s="2">
        <f t="shared" ref="A1986:A2049" si="93">+DAY(D1986)</f>
        <v>5</v>
      </c>
      <c r="B1986" s="2">
        <f t="shared" ref="B1986:B2049" si="94">+MONTH(D1986)</f>
        <v>8</v>
      </c>
      <c r="C1986" s="2">
        <f t="shared" ref="C1986:C2049" si="95">+YEAR(D1986)</f>
        <v>2016</v>
      </c>
      <c r="D1986" s="5">
        <v>42587</v>
      </c>
      <c r="E1986" s="34">
        <v>820.56389999999999</v>
      </c>
      <c r="F1986" s="2">
        <v>75.53</v>
      </c>
      <c r="G1986" s="2">
        <v>0.36</v>
      </c>
      <c r="H1986" s="2">
        <v>4278.63</v>
      </c>
      <c r="I1986" s="2">
        <v>325.39999999999998</v>
      </c>
      <c r="J1986" s="2">
        <v>1086.4385</v>
      </c>
      <c r="K1986" s="2">
        <v>11811.07</v>
      </c>
      <c r="L1986" s="2">
        <v>19653.599999999999</v>
      </c>
    </row>
    <row r="1987" spans="1:12" x14ac:dyDescent="0.25">
      <c r="A1987" s="2">
        <f t="shared" si="93"/>
        <v>6</v>
      </c>
      <c r="B1987" s="2">
        <f t="shared" si="94"/>
        <v>8</v>
      </c>
      <c r="C1987" s="2">
        <f t="shared" si="95"/>
        <v>2016</v>
      </c>
      <c r="D1987" s="5">
        <v>42588</v>
      </c>
      <c r="E1987" s="34">
        <v>825.41780000000006</v>
      </c>
      <c r="F1987" s="2">
        <v>75.97</v>
      </c>
      <c r="G1987" s="2">
        <v>0.43</v>
      </c>
      <c r="H1987" s="2">
        <v>4772.7299999999996</v>
      </c>
      <c r="I1987" s="2">
        <v>57.38</v>
      </c>
      <c r="J1987" s="2">
        <v>1086.4385</v>
      </c>
      <c r="K1987" s="2">
        <v>11810.62</v>
      </c>
      <c r="L1987" s="2">
        <v>19655.04</v>
      </c>
    </row>
    <row r="1988" spans="1:12" x14ac:dyDescent="0.25">
      <c r="A1988" s="2">
        <f t="shared" si="93"/>
        <v>7</v>
      </c>
      <c r="B1988" s="2">
        <f t="shared" si="94"/>
        <v>8</v>
      </c>
      <c r="C1988" s="2">
        <f t="shared" si="95"/>
        <v>2016</v>
      </c>
      <c r="D1988" s="5">
        <v>42589</v>
      </c>
      <c r="E1988" s="34">
        <v>830.45540000000005</v>
      </c>
      <c r="F1988" s="2">
        <v>76.44</v>
      </c>
      <c r="G1988" s="2">
        <v>0.48</v>
      </c>
      <c r="H1988" s="2">
        <v>5275.83</v>
      </c>
      <c r="I1988" s="2">
        <v>60.05</v>
      </c>
      <c r="J1988" s="2">
        <v>1086.4385</v>
      </c>
      <c r="K1988" s="2">
        <v>11810</v>
      </c>
      <c r="L1988" s="2">
        <v>19656.939999999999</v>
      </c>
    </row>
    <row r="1989" spans="1:12" x14ac:dyDescent="0.25">
      <c r="A1989" s="2">
        <f t="shared" si="93"/>
        <v>8</v>
      </c>
      <c r="B1989" s="2">
        <f t="shared" si="94"/>
        <v>8</v>
      </c>
      <c r="C1989" s="2">
        <f t="shared" si="95"/>
        <v>2016</v>
      </c>
      <c r="D1989" s="5">
        <v>42590</v>
      </c>
      <c r="E1989" s="34">
        <v>835.19209999999998</v>
      </c>
      <c r="F1989" s="2">
        <v>76.87</v>
      </c>
      <c r="G1989" s="2">
        <v>0.4</v>
      </c>
      <c r="H1989" s="2">
        <v>4459.7700000000004</v>
      </c>
      <c r="I1989" s="2">
        <v>136.68</v>
      </c>
      <c r="J1989" s="2">
        <v>1086.5419999999999</v>
      </c>
      <c r="K1989" s="2">
        <v>11810.72</v>
      </c>
      <c r="L1989" s="2">
        <v>19661</v>
      </c>
    </row>
    <row r="1990" spans="1:12" x14ac:dyDescent="0.25">
      <c r="A1990" s="2">
        <f t="shared" si="93"/>
        <v>9</v>
      </c>
      <c r="B1990" s="2">
        <f t="shared" si="94"/>
        <v>8</v>
      </c>
      <c r="C1990" s="2">
        <f t="shared" si="95"/>
        <v>2016</v>
      </c>
      <c r="D1990" s="5">
        <v>42591</v>
      </c>
      <c r="E1990" s="34">
        <v>838.35299999999995</v>
      </c>
      <c r="F1990" s="2">
        <v>77.16</v>
      </c>
      <c r="G1990" s="2">
        <v>0.28999999999999998</v>
      </c>
      <c r="H1990" s="2">
        <v>3766.55</v>
      </c>
      <c r="I1990" s="2">
        <v>658.06</v>
      </c>
      <c r="J1990" s="2">
        <v>1086.5419999999999</v>
      </c>
      <c r="K1990" s="2">
        <v>11810.12</v>
      </c>
      <c r="L1990" s="2">
        <v>19662.830000000002</v>
      </c>
    </row>
    <row r="1991" spans="1:12" x14ac:dyDescent="0.25">
      <c r="A1991" s="2">
        <f t="shared" si="93"/>
        <v>10</v>
      </c>
      <c r="B1991" s="2">
        <f t="shared" si="94"/>
        <v>8</v>
      </c>
      <c r="C1991" s="2">
        <f t="shared" si="95"/>
        <v>2016</v>
      </c>
      <c r="D1991" s="5">
        <v>42592</v>
      </c>
      <c r="E1991" s="34">
        <v>841.48069999999996</v>
      </c>
      <c r="F1991" s="2">
        <v>77.45</v>
      </c>
      <c r="G1991" s="2">
        <v>0.28999999999999998</v>
      </c>
      <c r="H1991" s="2">
        <v>3746.11</v>
      </c>
      <c r="I1991" s="2">
        <v>642.61</v>
      </c>
      <c r="J1991" s="2">
        <v>1086.5419999999999</v>
      </c>
      <c r="K1991" s="2">
        <v>11810.02</v>
      </c>
      <c r="L1991" s="2">
        <v>19663.39</v>
      </c>
    </row>
    <row r="1992" spans="1:12" x14ac:dyDescent="0.25">
      <c r="A1992" s="2">
        <f t="shared" si="93"/>
        <v>11</v>
      </c>
      <c r="B1992" s="2">
        <f t="shared" si="94"/>
        <v>8</v>
      </c>
      <c r="C1992" s="2">
        <f t="shared" si="95"/>
        <v>2016</v>
      </c>
      <c r="D1992" s="5">
        <v>42593</v>
      </c>
      <c r="E1992" s="34">
        <v>844.73979999999995</v>
      </c>
      <c r="F1992" s="2">
        <v>77.75</v>
      </c>
      <c r="G1992" s="2">
        <v>0.3</v>
      </c>
      <c r="H1992" s="2">
        <v>3797.79</v>
      </c>
      <c r="I1992" s="2">
        <v>551.08000000000004</v>
      </c>
      <c r="J1992" s="2">
        <v>1086.5419999999999</v>
      </c>
      <c r="K1992" s="2">
        <v>11810.58</v>
      </c>
      <c r="L1992" s="2">
        <v>19662.12</v>
      </c>
    </row>
    <row r="1993" spans="1:12" x14ac:dyDescent="0.25">
      <c r="A1993" s="2">
        <f t="shared" si="93"/>
        <v>12</v>
      </c>
      <c r="B1993" s="2">
        <f t="shared" si="94"/>
        <v>8</v>
      </c>
      <c r="C1993" s="2">
        <f t="shared" si="95"/>
        <v>2016</v>
      </c>
      <c r="D1993" s="5">
        <v>42594</v>
      </c>
      <c r="E1993" s="34">
        <v>848.52750000000003</v>
      </c>
      <c r="F1993" s="2">
        <v>78.09</v>
      </c>
      <c r="G1993" s="2">
        <v>0.35</v>
      </c>
      <c r="H1993" s="2">
        <v>4182.1400000000003</v>
      </c>
      <c r="I1993" s="2">
        <v>409.17</v>
      </c>
      <c r="J1993" s="2">
        <v>1086.5419999999999</v>
      </c>
      <c r="K1993" s="2">
        <v>11811.16</v>
      </c>
      <c r="L1993" s="2">
        <v>19660.86</v>
      </c>
    </row>
    <row r="1994" spans="1:12" x14ac:dyDescent="0.25">
      <c r="A1994" s="2">
        <f t="shared" si="93"/>
        <v>13</v>
      </c>
      <c r="B1994" s="2">
        <f t="shared" si="94"/>
        <v>8</v>
      </c>
      <c r="C1994" s="2">
        <f t="shared" si="95"/>
        <v>2016</v>
      </c>
      <c r="D1994" s="5">
        <v>42595</v>
      </c>
      <c r="E1994" s="34">
        <v>852.85550000000001</v>
      </c>
      <c r="F1994" s="2">
        <v>78.489999999999995</v>
      </c>
      <c r="G1994" s="2">
        <v>0.4</v>
      </c>
      <c r="H1994" s="2">
        <v>4567.5600000000004</v>
      </c>
      <c r="I1994" s="2">
        <v>263.3</v>
      </c>
      <c r="J1994" s="2">
        <v>1086.5419999999999</v>
      </c>
      <c r="K1994" s="2">
        <v>11811.67</v>
      </c>
      <c r="L1994" s="2">
        <v>19659.810000000001</v>
      </c>
    </row>
    <row r="1995" spans="1:12" x14ac:dyDescent="0.25">
      <c r="A1995" s="2">
        <f t="shared" si="93"/>
        <v>14</v>
      </c>
      <c r="B1995" s="2">
        <f t="shared" si="94"/>
        <v>8</v>
      </c>
      <c r="C1995" s="2">
        <f t="shared" si="95"/>
        <v>2016</v>
      </c>
      <c r="D1995" s="5">
        <v>42596</v>
      </c>
      <c r="E1995" s="34">
        <v>857.01760000000002</v>
      </c>
      <c r="F1995" s="2">
        <v>78.88</v>
      </c>
      <c r="G1995" s="2">
        <v>0.36</v>
      </c>
      <c r="H1995" s="2">
        <v>4182.1499999999996</v>
      </c>
      <c r="I1995" s="2">
        <v>221.54</v>
      </c>
      <c r="J1995" s="2">
        <v>1086.5419999999999</v>
      </c>
      <c r="K1995" s="2">
        <v>11812.15</v>
      </c>
      <c r="L1995" s="2">
        <v>19658.810000000001</v>
      </c>
    </row>
    <row r="1996" spans="1:12" x14ac:dyDescent="0.25">
      <c r="A1996" s="2">
        <f t="shared" si="93"/>
        <v>15</v>
      </c>
      <c r="B1996" s="2">
        <f t="shared" si="94"/>
        <v>8</v>
      </c>
      <c r="C1996" s="2">
        <f t="shared" si="95"/>
        <v>2016</v>
      </c>
      <c r="D1996" s="5">
        <v>42597</v>
      </c>
      <c r="E1996" s="34">
        <v>860.64229999999998</v>
      </c>
      <c r="F1996" s="2">
        <v>79.209999999999994</v>
      </c>
      <c r="G1996" s="2">
        <v>0.34</v>
      </c>
      <c r="H1996" s="2">
        <v>3882.31</v>
      </c>
      <c r="I1996" s="2">
        <v>234.76</v>
      </c>
      <c r="J1996" s="2">
        <v>1086.5524</v>
      </c>
      <c r="K1996" s="2">
        <v>11812.76</v>
      </c>
      <c r="L1996" s="2">
        <v>19658.05</v>
      </c>
    </row>
    <row r="1997" spans="1:12" x14ac:dyDescent="0.25">
      <c r="A1997" s="2">
        <f t="shared" si="93"/>
        <v>16</v>
      </c>
      <c r="B1997" s="2">
        <f t="shared" si="94"/>
        <v>8</v>
      </c>
      <c r="C1997" s="2">
        <f t="shared" si="95"/>
        <v>2016</v>
      </c>
      <c r="D1997" s="5">
        <v>42598</v>
      </c>
      <c r="E1997" s="34">
        <v>863.66949999999997</v>
      </c>
      <c r="F1997" s="2">
        <v>79.489999999999995</v>
      </c>
      <c r="G1997" s="2">
        <v>0.27</v>
      </c>
      <c r="H1997" s="2">
        <v>3697.28</v>
      </c>
      <c r="I1997" s="2">
        <v>729.29</v>
      </c>
      <c r="J1997" s="2">
        <v>1086.5524</v>
      </c>
      <c r="K1997" s="2">
        <v>11813.26</v>
      </c>
      <c r="L1997" s="2">
        <v>19656.990000000002</v>
      </c>
    </row>
    <row r="1998" spans="1:12" x14ac:dyDescent="0.25">
      <c r="A1998" s="2">
        <f t="shared" si="93"/>
        <v>17</v>
      </c>
      <c r="B1998" s="2">
        <f t="shared" si="94"/>
        <v>8</v>
      </c>
      <c r="C1998" s="2">
        <f t="shared" si="95"/>
        <v>2016</v>
      </c>
      <c r="D1998" s="5">
        <v>42599</v>
      </c>
      <c r="E1998" s="34">
        <v>866.64160000000004</v>
      </c>
      <c r="F1998" s="2">
        <v>79.760000000000005</v>
      </c>
      <c r="G1998" s="2">
        <v>0.27</v>
      </c>
      <c r="H1998" s="2">
        <v>3700.72</v>
      </c>
      <c r="I1998" s="2">
        <v>745.18</v>
      </c>
      <c r="J1998" s="2">
        <v>1086.5524</v>
      </c>
      <c r="K1998" s="2">
        <v>11813.82</v>
      </c>
      <c r="L1998" s="2">
        <v>19655.82</v>
      </c>
    </row>
    <row r="1999" spans="1:12" x14ac:dyDescent="0.25">
      <c r="A1999" s="2">
        <f t="shared" si="93"/>
        <v>18</v>
      </c>
      <c r="B1999" s="2">
        <f t="shared" si="94"/>
        <v>8</v>
      </c>
      <c r="C1999" s="2">
        <f t="shared" si="95"/>
        <v>2016</v>
      </c>
      <c r="D1999" s="5">
        <v>42600</v>
      </c>
      <c r="E1999" s="34">
        <v>869.78110000000004</v>
      </c>
      <c r="F1999" s="2">
        <v>80.05</v>
      </c>
      <c r="G1999" s="2">
        <v>0.28999999999999998</v>
      </c>
      <c r="H1999" s="2">
        <v>3646.81</v>
      </c>
      <c r="I1999" s="2">
        <v>539.98</v>
      </c>
      <c r="J1999" s="2">
        <v>1086.5524</v>
      </c>
      <c r="K1999" s="2">
        <v>11814.47</v>
      </c>
      <c r="L1999" s="2">
        <v>19654.39</v>
      </c>
    </row>
    <row r="2000" spans="1:12" x14ac:dyDescent="0.25">
      <c r="A2000" s="2">
        <f t="shared" si="93"/>
        <v>19</v>
      </c>
      <c r="B2000" s="2">
        <f t="shared" si="94"/>
        <v>8</v>
      </c>
      <c r="C2000" s="2">
        <f t="shared" si="95"/>
        <v>2016</v>
      </c>
      <c r="D2000" s="5">
        <v>42601</v>
      </c>
      <c r="E2000" s="34">
        <v>873.85400000000004</v>
      </c>
      <c r="F2000" s="2">
        <v>80.42</v>
      </c>
      <c r="G2000" s="2">
        <v>0.37</v>
      </c>
      <c r="H2000" s="2">
        <v>4250.82</v>
      </c>
      <c r="I2000" s="2">
        <v>215.51</v>
      </c>
      <c r="J2000" s="2">
        <v>1086.5524</v>
      </c>
      <c r="K2000" s="2">
        <v>11815.04</v>
      </c>
      <c r="L2000" s="2">
        <v>19653.16</v>
      </c>
    </row>
    <row r="2001" spans="1:12" x14ac:dyDescent="0.25">
      <c r="A2001" s="2">
        <f t="shared" si="93"/>
        <v>20</v>
      </c>
      <c r="B2001" s="2">
        <f t="shared" si="94"/>
        <v>8</v>
      </c>
      <c r="C2001" s="2">
        <f t="shared" si="95"/>
        <v>2016</v>
      </c>
      <c r="D2001" s="5">
        <v>42602</v>
      </c>
      <c r="E2001" s="34">
        <v>878.25689999999997</v>
      </c>
      <c r="F2001" s="2">
        <v>80.83</v>
      </c>
      <c r="G2001" s="2">
        <v>0.41</v>
      </c>
      <c r="H2001" s="2">
        <v>4571.88</v>
      </c>
      <c r="I2001" s="2">
        <v>139.63</v>
      </c>
      <c r="J2001" s="2">
        <v>1086.5524</v>
      </c>
      <c r="K2001" s="2">
        <v>11815.32</v>
      </c>
      <c r="L2001" s="2">
        <v>19652.68</v>
      </c>
    </row>
    <row r="2002" spans="1:12" x14ac:dyDescent="0.25">
      <c r="A2002" s="2">
        <f t="shared" si="93"/>
        <v>21</v>
      </c>
      <c r="B2002" s="2">
        <f t="shared" si="94"/>
        <v>8</v>
      </c>
      <c r="C2002" s="2">
        <f t="shared" si="95"/>
        <v>2016</v>
      </c>
      <c r="D2002" s="5">
        <v>42603</v>
      </c>
      <c r="E2002" s="34">
        <v>882.25279999999998</v>
      </c>
      <c r="F2002" s="2">
        <v>81.2</v>
      </c>
      <c r="G2002" s="2">
        <v>0.38</v>
      </c>
      <c r="H2002" s="2">
        <v>4225.3100000000004</v>
      </c>
      <c r="I2002" s="2">
        <v>122.28</v>
      </c>
      <c r="J2002" s="2">
        <v>1086.5524</v>
      </c>
      <c r="K2002" s="2">
        <v>11814.88</v>
      </c>
      <c r="L2002" s="2">
        <v>19654.07</v>
      </c>
    </row>
    <row r="2003" spans="1:12" x14ac:dyDescent="0.25">
      <c r="A2003" s="2">
        <f t="shared" si="93"/>
        <v>22</v>
      </c>
      <c r="B2003" s="2">
        <f t="shared" si="94"/>
        <v>8</v>
      </c>
      <c r="C2003" s="2">
        <f t="shared" si="95"/>
        <v>2016</v>
      </c>
      <c r="D2003" s="5">
        <v>42604</v>
      </c>
      <c r="E2003" s="34">
        <v>885.47950000000003</v>
      </c>
      <c r="F2003" s="2">
        <v>81.5</v>
      </c>
      <c r="G2003" s="2">
        <v>0.27</v>
      </c>
      <c r="H2003" s="2">
        <v>3208.33</v>
      </c>
      <c r="I2003" s="2">
        <v>274.3</v>
      </c>
      <c r="J2003" s="2">
        <v>1086.5369000000001</v>
      </c>
      <c r="K2003" s="2">
        <v>11814.21</v>
      </c>
      <c r="L2003" s="2">
        <v>19655.21</v>
      </c>
    </row>
    <row r="2004" spans="1:12" x14ac:dyDescent="0.25">
      <c r="A2004" s="2">
        <f t="shared" si="93"/>
        <v>23</v>
      </c>
      <c r="B2004" s="2">
        <f t="shared" si="94"/>
        <v>8</v>
      </c>
      <c r="C2004" s="2">
        <f t="shared" si="95"/>
        <v>2016</v>
      </c>
      <c r="D2004" s="5">
        <v>42605</v>
      </c>
      <c r="E2004" s="34">
        <v>887.80510000000004</v>
      </c>
      <c r="F2004" s="2">
        <v>81.709999999999994</v>
      </c>
      <c r="G2004" s="2">
        <v>0.22</v>
      </c>
      <c r="H2004" s="2">
        <v>3121.75</v>
      </c>
      <c r="I2004" s="2">
        <v>721.07</v>
      </c>
      <c r="J2004" s="2">
        <v>1086.5369000000001</v>
      </c>
      <c r="K2004" s="2">
        <v>11814.14</v>
      </c>
      <c r="L2004" s="2">
        <v>19655.71</v>
      </c>
    </row>
    <row r="2005" spans="1:12" x14ac:dyDescent="0.25">
      <c r="A2005" s="2">
        <f t="shared" si="93"/>
        <v>24</v>
      </c>
      <c r="B2005" s="2">
        <f t="shared" si="94"/>
        <v>8</v>
      </c>
      <c r="C2005" s="2">
        <f t="shared" si="95"/>
        <v>2016</v>
      </c>
      <c r="D2005" s="5">
        <v>42606</v>
      </c>
      <c r="E2005" s="34">
        <v>890.32709999999997</v>
      </c>
      <c r="F2005" s="2">
        <v>81.94</v>
      </c>
      <c r="G2005" s="2">
        <v>0.23</v>
      </c>
      <c r="H2005" s="2">
        <v>3063.77</v>
      </c>
      <c r="I2005" s="2">
        <v>577.54</v>
      </c>
      <c r="J2005" s="2">
        <v>1086.5369000000001</v>
      </c>
      <c r="K2005" s="2">
        <v>11814.13</v>
      </c>
      <c r="L2005" s="2">
        <v>19655.97</v>
      </c>
    </row>
    <row r="2006" spans="1:12" x14ac:dyDescent="0.25">
      <c r="A2006" s="2">
        <f t="shared" si="93"/>
        <v>25</v>
      </c>
      <c r="B2006" s="2">
        <f t="shared" si="94"/>
        <v>8</v>
      </c>
      <c r="C2006" s="2">
        <f t="shared" si="95"/>
        <v>2016</v>
      </c>
      <c r="D2006" s="5">
        <v>42607</v>
      </c>
      <c r="E2006" s="34">
        <v>892.51729999999998</v>
      </c>
      <c r="F2006" s="2">
        <v>82.14</v>
      </c>
      <c r="G2006" s="2">
        <v>0.2</v>
      </c>
      <c r="H2006" s="2">
        <v>2845.89</v>
      </c>
      <c r="I2006" s="2">
        <v>660.33</v>
      </c>
      <c r="J2006" s="2">
        <v>1086.5369000000001</v>
      </c>
      <c r="K2006" s="2">
        <v>11814.68</v>
      </c>
      <c r="L2006" s="2">
        <v>19654.82</v>
      </c>
    </row>
    <row r="2007" spans="1:12" x14ac:dyDescent="0.25">
      <c r="A2007" s="2">
        <f t="shared" si="93"/>
        <v>26</v>
      </c>
      <c r="B2007" s="2">
        <f t="shared" si="94"/>
        <v>8</v>
      </c>
      <c r="C2007" s="2">
        <f t="shared" si="95"/>
        <v>2016</v>
      </c>
      <c r="D2007" s="5">
        <v>42608</v>
      </c>
      <c r="E2007" s="34">
        <v>895.33900000000006</v>
      </c>
      <c r="F2007" s="2">
        <v>82.4</v>
      </c>
      <c r="G2007" s="2">
        <v>0.26</v>
      </c>
      <c r="H2007" s="2">
        <v>3150.84</v>
      </c>
      <c r="I2007" s="2">
        <v>288.83999999999997</v>
      </c>
      <c r="J2007" s="2">
        <v>1086.5369000000001</v>
      </c>
      <c r="K2007" s="2">
        <v>11815.4</v>
      </c>
      <c r="L2007" s="2">
        <v>19653.21</v>
      </c>
    </row>
    <row r="2008" spans="1:12" x14ac:dyDescent="0.25">
      <c r="A2008" s="2">
        <f t="shared" si="93"/>
        <v>27</v>
      </c>
      <c r="B2008" s="2">
        <f t="shared" si="94"/>
        <v>8</v>
      </c>
      <c r="C2008" s="2">
        <f t="shared" si="95"/>
        <v>2016</v>
      </c>
      <c r="D2008" s="5">
        <v>42609</v>
      </c>
      <c r="E2008" s="34">
        <v>898.41719999999998</v>
      </c>
      <c r="F2008" s="2">
        <v>82.69</v>
      </c>
      <c r="G2008" s="2">
        <v>0.28000000000000003</v>
      </c>
      <c r="H2008" s="2">
        <v>3360.07</v>
      </c>
      <c r="I2008" s="2">
        <v>265.83</v>
      </c>
      <c r="J2008" s="2">
        <v>1086.5369000000001</v>
      </c>
      <c r="K2008" s="2">
        <v>11816.13</v>
      </c>
      <c r="L2008" s="2">
        <v>19651.560000000001</v>
      </c>
    </row>
    <row r="2009" spans="1:12" x14ac:dyDescent="0.25">
      <c r="A2009" s="2">
        <f t="shared" si="93"/>
        <v>28</v>
      </c>
      <c r="B2009" s="2">
        <f t="shared" si="94"/>
        <v>8</v>
      </c>
      <c r="C2009" s="2">
        <f t="shared" si="95"/>
        <v>2016</v>
      </c>
      <c r="D2009" s="5">
        <v>42610</v>
      </c>
      <c r="E2009" s="34">
        <v>902.05529999999999</v>
      </c>
      <c r="F2009" s="2">
        <v>83.02</v>
      </c>
      <c r="G2009" s="2">
        <v>0.34</v>
      </c>
      <c r="H2009" s="2">
        <v>3791.37</v>
      </c>
      <c r="I2009" s="2">
        <v>149.04</v>
      </c>
      <c r="J2009" s="2">
        <v>1086.5369000000001</v>
      </c>
      <c r="K2009" s="2">
        <v>11816.26</v>
      </c>
      <c r="L2009" s="2">
        <v>19651.509999999998</v>
      </c>
    </row>
    <row r="2010" spans="1:12" x14ac:dyDescent="0.25">
      <c r="A2010" s="2">
        <f t="shared" si="93"/>
        <v>29</v>
      </c>
      <c r="B2010" s="2">
        <f t="shared" si="94"/>
        <v>8</v>
      </c>
      <c r="C2010" s="2">
        <f t="shared" si="95"/>
        <v>2016</v>
      </c>
      <c r="D2010" s="5">
        <v>42611</v>
      </c>
      <c r="E2010" s="34">
        <v>904.47550000000001</v>
      </c>
      <c r="F2010" s="2">
        <v>83.24</v>
      </c>
      <c r="G2010" s="2">
        <v>0.23</v>
      </c>
      <c r="H2010" s="2">
        <v>2916.36</v>
      </c>
      <c r="I2010" s="2">
        <v>437.68</v>
      </c>
      <c r="J2010" s="2">
        <v>1086.5556999999999</v>
      </c>
      <c r="K2010" s="2">
        <v>11816.51</v>
      </c>
      <c r="L2010" s="2">
        <v>19652.060000000001</v>
      </c>
    </row>
    <row r="2011" spans="1:12" x14ac:dyDescent="0.25">
      <c r="A2011" s="2">
        <f t="shared" si="93"/>
        <v>30</v>
      </c>
      <c r="B2011" s="2">
        <f t="shared" si="94"/>
        <v>8</v>
      </c>
      <c r="C2011" s="2">
        <f t="shared" si="95"/>
        <v>2016</v>
      </c>
      <c r="D2011" s="5">
        <v>42612</v>
      </c>
      <c r="E2011" s="34">
        <v>906.70389999999998</v>
      </c>
      <c r="F2011" s="2">
        <v>83.45</v>
      </c>
      <c r="G2011" s="2">
        <v>0.22</v>
      </c>
      <c r="H2011" s="2">
        <v>2807.65</v>
      </c>
      <c r="I2011" s="2">
        <v>420.17</v>
      </c>
      <c r="J2011" s="2">
        <v>1086.5556999999999</v>
      </c>
      <c r="K2011" s="2">
        <v>11816.35</v>
      </c>
      <c r="L2011" s="2">
        <v>19652.79</v>
      </c>
    </row>
    <row r="2012" spans="1:12" x14ac:dyDescent="0.25">
      <c r="A2012" s="2">
        <f t="shared" si="93"/>
        <v>31</v>
      </c>
      <c r="B2012" s="2">
        <f t="shared" si="94"/>
        <v>8</v>
      </c>
      <c r="C2012" s="2">
        <f t="shared" si="95"/>
        <v>2016</v>
      </c>
      <c r="D2012" s="5">
        <v>42613</v>
      </c>
      <c r="E2012" s="34">
        <v>908.70259999999996</v>
      </c>
      <c r="F2012" s="2">
        <v>83.63</v>
      </c>
      <c r="G2012" s="2">
        <v>0.19</v>
      </c>
      <c r="H2012" s="2">
        <v>2690.36</v>
      </c>
      <c r="I2012" s="2">
        <v>577.99</v>
      </c>
      <c r="J2012" s="2">
        <v>1086.5556999999999</v>
      </c>
      <c r="K2012" s="2">
        <v>11816.17</v>
      </c>
      <c r="L2012" s="2">
        <v>19653.47</v>
      </c>
    </row>
    <row r="2013" spans="1:12" x14ac:dyDescent="0.25">
      <c r="A2013" s="2">
        <f t="shared" si="93"/>
        <v>1</v>
      </c>
      <c r="B2013" s="2">
        <f t="shared" si="94"/>
        <v>9</v>
      </c>
      <c r="C2013" s="2">
        <f t="shared" si="95"/>
        <v>2016</v>
      </c>
      <c r="D2013" s="5">
        <v>42614</v>
      </c>
      <c r="E2013" s="34">
        <v>909.83979999999997</v>
      </c>
      <c r="F2013" s="2">
        <v>83.73</v>
      </c>
      <c r="G2013" s="2">
        <v>0.2</v>
      </c>
      <c r="H2013" s="2">
        <v>2656.41</v>
      </c>
      <c r="I2013" s="2">
        <v>512.52</v>
      </c>
      <c r="J2013" s="2">
        <v>1086.6605999999999</v>
      </c>
      <c r="K2013" s="2">
        <v>11817.38</v>
      </c>
      <c r="L2013" s="2">
        <v>19655.32</v>
      </c>
    </row>
    <row r="2014" spans="1:12" x14ac:dyDescent="0.25">
      <c r="A2014" s="2">
        <f t="shared" si="93"/>
        <v>2</v>
      </c>
      <c r="B2014" s="2">
        <f t="shared" si="94"/>
        <v>9</v>
      </c>
      <c r="C2014" s="2">
        <f t="shared" si="95"/>
        <v>2016</v>
      </c>
      <c r="D2014" s="5">
        <v>42615</v>
      </c>
      <c r="E2014" s="34">
        <v>912.02080000000001</v>
      </c>
      <c r="F2014" s="2">
        <v>83.93</v>
      </c>
      <c r="G2014" s="2">
        <v>0.21</v>
      </c>
      <c r="H2014" s="2">
        <v>2849.01</v>
      </c>
      <c r="I2014" s="2">
        <v>561.41999999999996</v>
      </c>
      <c r="J2014" s="2">
        <v>1086.6605999999999</v>
      </c>
      <c r="K2014" s="2">
        <v>11817.19</v>
      </c>
      <c r="L2014" s="2">
        <v>19655.810000000001</v>
      </c>
    </row>
    <row r="2015" spans="1:12" x14ac:dyDescent="0.25">
      <c r="A2015" s="2">
        <f t="shared" si="93"/>
        <v>3</v>
      </c>
      <c r="B2015" s="2">
        <f t="shared" si="94"/>
        <v>9</v>
      </c>
      <c r="C2015" s="2">
        <f t="shared" si="95"/>
        <v>2016</v>
      </c>
      <c r="D2015" s="5">
        <v>42616</v>
      </c>
      <c r="E2015" s="34">
        <v>914.87969999999996</v>
      </c>
      <c r="F2015" s="2">
        <v>84.19</v>
      </c>
      <c r="G2015" s="2">
        <v>0.28999999999999998</v>
      </c>
      <c r="H2015" s="2">
        <v>3331.18</v>
      </c>
      <c r="I2015" s="2">
        <v>196.91</v>
      </c>
      <c r="J2015" s="2">
        <v>1086.6605999999999</v>
      </c>
      <c r="K2015" s="2">
        <v>11817.45</v>
      </c>
      <c r="L2015" s="2">
        <v>19655.11</v>
      </c>
    </row>
    <row r="2016" spans="1:12" x14ac:dyDescent="0.25">
      <c r="A2016" s="2">
        <f t="shared" si="93"/>
        <v>4</v>
      </c>
      <c r="B2016" s="2">
        <f t="shared" si="94"/>
        <v>9</v>
      </c>
      <c r="C2016" s="2">
        <f t="shared" si="95"/>
        <v>2016</v>
      </c>
      <c r="D2016" s="5">
        <v>42617</v>
      </c>
      <c r="E2016" s="34">
        <v>918.34739999999999</v>
      </c>
      <c r="F2016" s="2">
        <v>84.51</v>
      </c>
      <c r="G2016" s="2">
        <v>0.32</v>
      </c>
      <c r="H2016" s="2">
        <v>3684.68</v>
      </c>
      <c r="I2016" s="2">
        <v>234.76</v>
      </c>
      <c r="J2016" s="2">
        <v>1086.6605999999999</v>
      </c>
      <c r="K2016" s="2">
        <v>11817.41</v>
      </c>
      <c r="L2016" s="2">
        <v>19655.18</v>
      </c>
    </row>
    <row r="2017" spans="1:12" x14ac:dyDescent="0.25">
      <c r="A2017" s="2">
        <f t="shared" si="93"/>
        <v>5</v>
      </c>
      <c r="B2017" s="2">
        <f t="shared" si="94"/>
        <v>9</v>
      </c>
      <c r="C2017" s="2">
        <f t="shared" si="95"/>
        <v>2016</v>
      </c>
      <c r="D2017" s="5">
        <v>42618</v>
      </c>
      <c r="E2017" s="34">
        <v>920.4058</v>
      </c>
      <c r="F2017" s="2">
        <v>84.74</v>
      </c>
      <c r="G2017" s="2">
        <v>0.18</v>
      </c>
      <c r="H2017" s="2">
        <v>2454.37</v>
      </c>
      <c r="I2017" s="2">
        <v>509.38</v>
      </c>
      <c r="J2017" s="2">
        <v>1086.1959999999999</v>
      </c>
      <c r="K2017" s="2">
        <v>11815.98</v>
      </c>
      <c r="L2017" s="2">
        <v>19653.07</v>
      </c>
    </row>
    <row r="2018" spans="1:12" x14ac:dyDescent="0.25">
      <c r="A2018" s="2">
        <f t="shared" si="93"/>
        <v>6</v>
      </c>
      <c r="B2018" s="2">
        <f t="shared" si="94"/>
        <v>9</v>
      </c>
      <c r="C2018" s="2">
        <f t="shared" si="95"/>
        <v>2016</v>
      </c>
      <c r="D2018" s="5">
        <v>42619</v>
      </c>
      <c r="E2018" s="34">
        <v>922.58180000000004</v>
      </c>
      <c r="F2018" s="2">
        <v>84.91</v>
      </c>
      <c r="G2018" s="2">
        <v>0.16</v>
      </c>
      <c r="H2018" s="2">
        <v>2432.9499999999998</v>
      </c>
      <c r="I2018" s="2">
        <v>701.7</v>
      </c>
      <c r="J2018" s="2">
        <v>1086.5530000000001</v>
      </c>
      <c r="K2018" s="2">
        <v>11816.03</v>
      </c>
      <c r="L2018" s="2">
        <v>19652.830000000002</v>
      </c>
    </row>
    <row r="2019" spans="1:12" x14ac:dyDescent="0.25">
      <c r="A2019" s="2">
        <f t="shared" si="93"/>
        <v>7</v>
      </c>
      <c r="B2019" s="2">
        <f t="shared" si="94"/>
        <v>9</v>
      </c>
      <c r="C2019" s="2">
        <f t="shared" si="95"/>
        <v>2016</v>
      </c>
      <c r="D2019" s="5">
        <v>42620</v>
      </c>
      <c r="E2019" s="34">
        <v>923.85400000000004</v>
      </c>
      <c r="F2019" s="2">
        <v>85.03</v>
      </c>
      <c r="G2019" s="2">
        <v>0.16</v>
      </c>
      <c r="H2019" s="2">
        <v>2400.71</v>
      </c>
      <c r="I2019" s="2">
        <v>654.58000000000004</v>
      </c>
      <c r="J2019" s="2">
        <v>1086.5530000000001</v>
      </c>
      <c r="K2019" s="2">
        <v>11816.42</v>
      </c>
      <c r="L2019" s="2">
        <v>19651.66</v>
      </c>
    </row>
    <row r="2020" spans="1:12" x14ac:dyDescent="0.25">
      <c r="A2020" s="2">
        <f t="shared" si="93"/>
        <v>8</v>
      </c>
      <c r="B2020" s="2">
        <f t="shared" si="94"/>
        <v>9</v>
      </c>
      <c r="C2020" s="2">
        <f t="shared" si="95"/>
        <v>2016</v>
      </c>
      <c r="D2020" s="5">
        <v>42621</v>
      </c>
      <c r="E2020" s="34">
        <v>926.14369999999997</v>
      </c>
      <c r="F2020" s="2">
        <v>85.26</v>
      </c>
      <c r="G2020" s="2">
        <v>0.2</v>
      </c>
      <c r="H2020" s="2">
        <v>2689.23</v>
      </c>
      <c r="I2020" s="2">
        <v>531.41</v>
      </c>
      <c r="J2020" s="2">
        <v>1086.1959999999999</v>
      </c>
      <c r="K2020" s="2">
        <v>11816.96</v>
      </c>
      <c r="L2020" s="2">
        <v>19650.07</v>
      </c>
    </row>
    <row r="2021" spans="1:12" x14ac:dyDescent="0.25">
      <c r="A2021" s="2">
        <f t="shared" si="93"/>
        <v>9</v>
      </c>
      <c r="B2021" s="2">
        <f t="shared" si="94"/>
        <v>9</v>
      </c>
      <c r="C2021" s="2">
        <f t="shared" si="95"/>
        <v>2016</v>
      </c>
      <c r="D2021" s="5">
        <v>42622</v>
      </c>
      <c r="E2021" s="34">
        <v>928.20510000000002</v>
      </c>
      <c r="F2021" s="2">
        <v>85.45</v>
      </c>
      <c r="G2021" s="2">
        <v>0.2</v>
      </c>
      <c r="H2021" s="2">
        <v>2607.48</v>
      </c>
      <c r="I2021" s="2">
        <v>426.08</v>
      </c>
      <c r="J2021" s="2">
        <v>1086.1959999999999</v>
      </c>
      <c r="K2021" s="2">
        <v>11817.37</v>
      </c>
      <c r="L2021" s="2">
        <v>19648.830000000002</v>
      </c>
    </row>
    <row r="2022" spans="1:12" x14ac:dyDescent="0.25">
      <c r="A2022" s="2">
        <f t="shared" si="93"/>
        <v>10</v>
      </c>
      <c r="B2022" s="2">
        <f t="shared" si="94"/>
        <v>9</v>
      </c>
      <c r="C2022" s="2">
        <f t="shared" si="95"/>
        <v>2016</v>
      </c>
      <c r="D2022" s="5">
        <v>42623</v>
      </c>
      <c r="E2022" s="34">
        <v>930.98429999999996</v>
      </c>
      <c r="F2022" s="2">
        <v>85.71</v>
      </c>
      <c r="G2022" s="2">
        <v>0.26</v>
      </c>
      <c r="H2022" s="2">
        <v>2985.68</v>
      </c>
      <c r="I2022" s="2">
        <v>154.25</v>
      </c>
      <c r="J2022" s="2">
        <v>1086.1959999999999</v>
      </c>
      <c r="K2022" s="2">
        <v>11817.45</v>
      </c>
      <c r="L2022" s="2">
        <v>19648.439999999999</v>
      </c>
    </row>
    <row r="2023" spans="1:12" x14ac:dyDescent="0.25">
      <c r="A2023" s="2">
        <f t="shared" si="93"/>
        <v>11</v>
      </c>
      <c r="B2023" s="2">
        <f t="shared" si="94"/>
        <v>9</v>
      </c>
      <c r="C2023" s="2">
        <f t="shared" si="95"/>
        <v>2016</v>
      </c>
      <c r="D2023" s="5">
        <v>42624</v>
      </c>
      <c r="E2023" s="34">
        <v>934.07280000000003</v>
      </c>
      <c r="F2023" s="2">
        <v>85.99</v>
      </c>
      <c r="G2023" s="2">
        <v>0.28999999999999998</v>
      </c>
      <c r="H2023" s="2">
        <v>3279.98</v>
      </c>
      <c r="I2023" s="2">
        <v>159.41999999999999</v>
      </c>
      <c r="J2023" s="2">
        <v>1086.1959999999999</v>
      </c>
      <c r="K2023" s="2">
        <v>11817.28</v>
      </c>
      <c r="L2023" s="2">
        <v>19648.86</v>
      </c>
    </row>
    <row r="2024" spans="1:12" x14ac:dyDescent="0.25">
      <c r="A2024" s="2">
        <f t="shared" si="93"/>
        <v>12</v>
      </c>
      <c r="B2024" s="2">
        <f t="shared" si="94"/>
        <v>9</v>
      </c>
      <c r="C2024" s="2">
        <f t="shared" si="95"/>
        <v>2016</v>
      </c>
      <c r="D2024" s="5">
        <v>42625</v>
      </c>
      <c r="E2024" s="34">
        <v>936.4769</v>
      </c>
      <c r="F2024" s="2">
        <v>86.21</v>
      </c>
      <c r="G2024" s="2">
        <v>0.22</v>
      </c>
      <c r="H2024" s="2">
        <v>2703.53</v>
      </c>
      <c r="I2024" s="2">
        <v>355.7</v>
      </c>
      <c r="J2024" s="2">
        <v>1086.2739999999999</v>
      </c>
      <c r="K2024" s="2">
        <v>11816.85</v>
      </c>
      <c r="L2024" s="2">
        <v>19648.73</v>
      </c>
    </row>
    <row r="2025" spans="1:12" x14ac:dyDescent="0.25">
      <c r="A2025" s="2">
        <f t="shared" si="93"/>
        <v>13</v>
      </c>
      <c r="B2025" s="2">
        <f t="shared" si="94"/>
        <v>9</v>
      </c>
      <c r="C2025" s="2">
        <f t="shared" si="95"/>
        <v>2016</v>
      </c>
      <c r="D2025" s="5">
        <v>42626</v>
      </c>
      <c r="E2025" s="34">
        <v>938.41589999999997</v>
      </c>
      <c r="F2025" s="2">
        <v>86.39</v>
      </c>
      <c r="G2025" s="2">
        <v>0.18</v>
      </c>
      <c r="H2025" s="2">
        <v>2385.2600000000002</v>
      </c>
      <c r="I2025" s="2">
        <v>402.72</v>
      </c>
      <c r="J2025" s="2">
        <v>1086.2739999999999</v>
      </c>
      <c r="K2025" s="2">
        <v>11816.76</v>
      </c>
      <c r="L2025" s="2">
        <v>19648.91</v>
      </c>
    </row>
    <row r="2026" spans="1:12" x14ac:dyDescent="0.25">
      <c r="A2026" s="2">
        <f t="shared" si="93"/>
        <v>14</v>
      </c>
      <c r="B2026" s="2">
        <f t="shared" si="94"/>
        <v>9</v>
      </c>
      <c r="C2026" s="2">
        <f t="shared" si="95"/>
        <v>2016</v>
      </c>
      <c r="D2026" s="5">
        <v>42627</v>
      </c>
      <c r="E2026" s="34">
        <v>940.22469999999998</v>
      </c>
      <c r="F2026" s="2">
        <v>86.56</v>
      </c>
      <c r="G2026" s="2">
        <v>0.17</v>
      </c>
      <c r="H2026" s="2">
        <v>2279.7399999999998</v>
      </c>
      <c r="I2026" s="2">
        <v>455.96</v>
      </c>
      <c r="J2026" s="2">
        <v>1086.2739999999999</v>
      </c>
      <c r="K2026" s="2">
        <v>11816.71</v>
      </c>
      <c r="L2026" s="2">
        <v>19649.009999999998</v>
      </c>
    </row>
    <row r="2027" spans="1:12" x14ac:dyDescent="0.25">
      <c r="A2027" s="2">
        <f t="shared" si="93"/>
        <v>15</v>
      </c>
      <c r="B2027" s="2">
        <f t="shared" si="94"/>
        <v>9</v>
      </c>
      <c r="C2027" s="2">
        <f t="shared" si="95"/>
        <v>2016</v>
      </c>
      <c r="D2027" s="5">
        <v>42628</v>
      </c>
      <c r="E2027" s="34">
        <v>942.05370000000005</v>
      </c>
      <c r="F2027" s="2">
        <v>86.72</v>
      </c>
      <c r="G2027" s="2">
        <v>0.17</v>
      </c>
      <c r="H2027" s="2">
        <v>2294.2199999999998</v>
      </c>
      <c r="I2027" s="2">
        <v>433.56</v>
      </c>
      <c r="J2027" s="2">
        <v>1086.2739999999999</v>
      </c>
      <c r="K2027" s="2">
        <v>11816.62</v>
      </c>
      <c r="L2027" s="2">
        <v>19649.259999999998</v>
      </c>
    </row>
    <row r="2028" spans="1:12" x14ac:dyDescent="0.25">
      <c r="A2028" s="2">
        <f t="shared" si="93"/>
        <v>16</v>
      </c>
      <c r="B2028" s="2">
        <f t="shared" si="94"/>
        <v>9</v>
      </c>
      <c r="C2028" s="2">
        <f t="shared" si="95"/>
        <v>2016</v>
      </c>
      <c r="D2028" s="5">
        <v>42629</v>
      </c>
      <c r="E2028" s="34">
        <v>943.99339999999995</v>
      </c>
      <c r="F2028" s="2">
        <v>86.9</v>
      </c>
      <c r="G2028" s="2">
        <v>0.18</v>
      </c>
      <c r="H2028" s="2">
        <v>2438.2399999999998</v>
      </c>
      <c r="I2028" s="2">
        <v>499.15</v>
      </c>
      <c r="J2028" s="2">
        <v>1086.2739999999999</v>
      </c>
      <c r="K2028" s="2">
        <v>11816.63</v>
      </c>
      <c r="L2028" s="2">
        <v>19649.23</v>
      </c>
    </row>
    <row r="2029" spans="1:12" x14ac:dyDescent="0.25">
      <c r="A2029" s="2">
        <f t="shared" si="93"/>
        <v>17</v>
      </c>
      <c r="B2029" s="2">
        <f t="shared" si="94"/>
        <v>9</v>
      </c>
      <c r="C2029" s="2">
        <f t="shared" si="95"/>
        <v>2016</v>
      </c>
      <c r="D2029" s="5">
        <v>42630</v>
      </c>
      <c r="E2029" s="34">
        <v>946.69849999999997</v>
      </c>
      <c r="F2029" s="2">
        <v>87.15</v>
      </c>
      <c r="G2029" s="2">
        <v>0.25</v>
      </c>
      <c r="H2029" s="2">
        <v>2943.6</v>
      </c>
      <c r="I2029" s="2">
        <v>232.22</v>
      </c>
      <c r="J2029" s="2">
        <v>1086.3184000000001</v>
      </c>
      <c r="K2029" s="2">
        <v>11816.57</v>
      </c>
      <c r="L2029" s="2">
        <v>19649.36</v>
      </c>
    </row>
    <row r="2030" spans="1:12" x14ac:dyDescent="0.25">
      <c r="A2030" s="2">
        <f t="shared" si="93"/>
        <v>18</v>
      </c>
      <c r="B2030" s="2">
        <f t="shared" si="94"/>
        <v>9</v>
      </c>
      <c r="C2030" s="2">
        <f t="shared" si="95"/>
        <v>2016</v>
      </c>
      <c r="D2030" s="5">
        <v>42631</v>
      </c>
      <c r="E2030" s="34">
        <v>949.63009999999997</v>
      </c>
      <c r="F2030" s="2">
        <v>87.42</v>
      </c>
      <c r="G2030" s="2">
        <v>0.27</v>
      </c>
      <c r="H2030" s="2">
        <v>3098.64</v>
      </c>
      <c r="I2030" s="2">
        <v>167.54</v>
      </c>
      <c r="J2030" s="2">
        <v>1086.3184000000001</v>
      </c>
      <c r="K2030" s="2">
        <v>11816.22</v>
      </c>
      <c r="L2030" s="2">
        <v>19650.36</v>
      </c>
    </row>
    <row r="2031" spans="1:12" x14ac:dyDescent="0.25">
      <c r="A2031" s="2">
        <f t="shared" si="93"/>
        <v>19</v>
      </c>
      <c r="B2031" s="2">
        <f t="shared" si="94"/>
        <v>9</v>
      </c>
      <c r="C2031" s="2">
        <f t="shared" si="95"/>
        <v>2016</v>
      </c>
      <c r="D2031" s="5">
        <v>42632</v>
      </c>
      <c r="E2031" s="34">
        <v>951.34900000000005</v>
      </c>
      <c r="F2031" s="2">
        <v>87.57</v>
      </c>
      <c r="G2031" s="2">
        <v>0.17</v>
      </c>
      <c r="H2031" s="2">
        <v>2226.92</v>
      </c>
      <c r="I2031" s="2">
        <v>407.82</v>
      </c>
      <c r="J2031" s="2">
        <v>1086.3463999999999</v>
      </c>
      <c r="K2031" s="2">
        <v>11815.99</v>
      </c>
      <c r="L2031" s="2">
        <v>19652.52</v>
      </c>
    </row>
    <row r="2032" spans="1:12" x14ac:dyDescent="0.25">
      <c r="A2032" s="2">
        <f t="shared" si="93"/>
        <v>20</v>
      </c>
      <c r="B2032" s="2">
        <f t="shared" si="94"/>
        <v>9</v>
      </c>
      <c r="C2032" s="2">
        <f t="shared" si="95"/>
        <v>2016</v>
      </c>
      <c r="D2032" s="5">
        <v>42633</v>
      </c>
      <c r="E2032" s="34">
        <v>953.00559999999996</v>
      </c>
      <c r="F2032" s="2">
        <v>87.73</v>
      </c>
      <c r="G2032" s="2">
        <v>0.16</v>
      </c>
      <c r="H2032" s="2">
        <v>2221.89</v>
      </c>
      <c r="I2032" s="2">
        <v>521.19000000000005</v>
      </c>
      <c r="J2032" s="2">
        <v>1086.3463999999999</v>
      </c>
      <c r="K2032" s="2">
        <v>11815.5</v>
      </c>
      <c r="L2032" s="2">
        <v>19653.91</v>
      </c>
    </row>
    <row r="2033" spans="1:12" x14ac:dyDescent="0.25">
      <c r="A2033" s="2">
        <f t="shared" si="93"/>
        <v>21</v>
      </c>
      <c r="B2033" s="2">
        <f t="shared" si="94"/>
        <v>9</v>
      </c>
      <c r="C2033" s="2">
        <f t="shared" si="95"/>
        <v>2016</v>
      </c>
      <c r="D2033" s="5">
        <v>42634</v>
      </c>
      <c r="E2033" s="34">
        <v>955.22130000000004</v>
      </c>
      <c r="F2033" s="2">
        <v>87.93</v>
      </c>
      <c r="G2033" s="2">
        <v>0.2</v>
      </c>
      <c r="H2033" s="2">
        <v>2583.6799999999998</v>
      </c>
      <c r="I2033" s="2">
        <v>454.11</v>
      </c>
      <c r="J2033" s="2">
        <v>1086.3463999999999</v>
      </c>
      <c r="K2033" s="2">
        <v>11815.07</v>
      </c>
      <c r="L2033" s="2">
        <v>19655.12</v>
      </c>
    </row>
    <row r="2034" spans="1:12" x14ac:dyDescent="0.25">
      <c r="A2034" s="2">
        <f t="shared" si="93"/>
        <v>22</v>
      </c>
      <c r="B2034" s="2">
        <f t="shared" si="94"/>
        <v>9</v>
      </c>
      <c r="C2034" s="2">
        <f t="shared" si="95"/>
        <v>2016</v>
      </c>
      <c r="D2034" s="5">
        <v>42635</v>
      </c>
      <c r="E2034" s="34">
        <v>954.09580000000005</v>
      </c>
      <c r="F2034" s="2">
        <v>88.74</v>
      </c>
      <c r="G2034" s="2">
        <v>0.15</v>
      </c>
      <c r="H2034" s="2">
        <v>2078</v>
      </c>
      <c r="I2034" s="2">
        <v>506.12</v>
      </c>
      <c r="J2034" s="2">
        <v>1075.1092000000001</v>
      </c>
      <c r="K2034" s="2">
        <v>11814.58</v>
      </c>
      <c r="L2034" s="2">
        <v>19676.439999999999</v>
      </c>
    </row>
    <row r="2035" spans="1:12" x14ac:dyDescent="0.25">
      <c r="A2035" s="2">
        <f t="shared" si="93"/>
        <v>23</v>
      </c>
      <c r="B2035" s="2">
        <f t="shared" si="94"/>
        <v>9</v>
      </c>
      <c r="C2035" s="2">
        <f t="shared" si="95"/>
        <v>2016</v>
      </c>
      <c r="D2035" s="5">
        <v>42636</v>
      </c>
      <c r="E2035" s="34">
        <v>956.2989</v>
      </c>
      <c r="F2035" s="2">
        <v>88.95</v>
      </c>
      <c r="G2035" s="2">
        <v>0.2</v>
      </c>
      <c r="H2035" s="2">
        <v>2548.5300000000002</v>
      </c>
      <c r="I2035" s="2">
        <v>352.45</v>
      </c>
      <c r="J2035" s="2">
        <v>1075.1092000000001</v>
      </c>
      <c r="K2035" s="2">
        <v>11814.21</v>
      </c>
      <c r="L2035" s="2">
        <v>19677.47</v>
      </c>
    </row>
    <row r="2036" spans="1:12" x14ac:dyDescent="0.25">
      <c r="A2036" s="2">
        <f t="shared" si="93"/>
        <v>24</v>
      </c>
      <c r="B2036" s="2">
        <f t="shared" si="94"/>
        <v>9</v>
      </c>
      <c r="C2036" s="2">
        <f t="shared" si="95"/>
        <v>2016</v>
      </c>
      <c r="D2036" s="5">
        <v>42637</v>
      </c>
      <c r="E2036" s="34">
        <v>959.36090000000002</v>
      </c>
      <c r="F2036" s="2">
        <v>89.23</v>
      </c>
      <c r="G2036" s="2">
        <v>0.28000000000000003</v>
      </c>
      <c r="H2036" s="2">
        <v>3332.37</v>
      </c>
      <c r="I2036" s="2">
        <v>275</v>
      </c>
      <c r="J2036" s="2">
        <v>1075.1092000000001</v>
      </c>
      <c r="K2036" s="2">
        <v>11813.72</v>
      </c>
      <c r="L2036" s="2">
        <v>19678.82</v>
      </c>
    </row>
    <row r="2037" spans="1:12" x14ac:dyDescent="0.25">
      <c r="A2037" s="2">
        <f t="shared" si="93"/>
        <v>25</v>
      </c>
      <c r="B2037" s="2">
        <f t="shared" si="94"/>
        <v>9</v>
      </c>
      <c r="C2037" s="2">
        <f t="shared" si="95"/>
        <v>2016</v>
      </c>
      <c r="D2037" s="5">
        <v>42638</v>
      </c>
      <c r="E2037" s="34">
        <v>962.43489999999997</v>
      </c>
      <c r="F2037" s="2">
        <v>89.52</v>
      </c>
      <c r="G2037" s="2">
        <v>0.28000000000000003</v>
      </c>
      <c r="H2037" s="2">
        <v>3264.29</v>
      </c>
      <c r="I2037" s="2">
        <v>212.84</v>
      </c>
      <c r="J2037" s="2">
        <v>1075.1092000000001</v>
      </c>
      <c r="K2037" s="2">
        <v>11813.28</v>
      </c>
      <c r="L2037" s="2">
        <v>19680.05</v>
      </c>
    </row>
    <row r="2038" spans="1:12" x14ac:dyDescent="0.25">
      <c r="A2038" s="2">
        <f t="shared" si="93"/>
        <v>26</v>
      </c>
      <c r="B2038" s="2">
        <f t="shared" si="94"/>
        <v>9</v>
      </c>
      <c r="C2038" s="2">
        <f t="shared" si="95"/>
        <v>2016</v>
      </c>
      <c r="D2038" s="5">
        <v>42639</v>
      </c>
      <c r="E2038" s="34">
        <v>963.9085</v>
      </c>
      <c r="F2038" s="2">
        <v>89.66</v>
      </c>
      <c r="G2038" s="2">
        <v>0.14000000000000001</v>
      </c>
      <c r="H2038" s="2">
        <v>1990.2</v>
      </c>
      <c r="I2038" s="2">
        <v>518.4</v>
      </c>
      <c r="J2038" s="2">
        <v>1075.0703000000001</v>
      </c>
      <c r="K2038" s="2">
        <v>11812.1</v>
      </c>
      <c r="L2038" s="2">
        <v>19681.02</v>
      </c>
    </row>
    <row r="2039" spans="1:12" x14ac:dyDescent="0.25">
      <c r="A2039" s="2">
        <f t="shared" si="93"/>
        <v>27</v>
      </c>
      <c r="B2039" s="2">
        <f t="shared" si="94"/>
        <v>9</v>
      </c>
      <c r="C2039" s="2">
        <f t="shared" si="95"/>
        <v>2016</v>
      </c>
      <c r="D2039" s="5">
        <v>42640</v>
      </c>
      <c r="E2039" s="34">
        <v>965.55219999999997</v>
      </c>
      <c r="F2039" s="2">
        <v>89.81</v>
      </c>
      <c r="G2039" s="2">
        <v>0.15</v>
      </c>
      <c r="H2039" s="2">
        <v>2066.2399999999998</v>
      </c>
      <c r="I2039" s="2">
        <v>421.53</v>
      </c>
      <c r="J2039" s="2">
        <v>1075.0703000000001</v>
      </c>
      <c r="K2039" s="2">
        <v>11811.52</v>
      </c>
      <c r="L2039" s="2">
        <v>19682.599999999999</v>
      </c>
    </row>
    <row r="2040" spans="1:12" x14ac:dyDescent="0.25">
      <c r="A2040" s="2">
        <f t="shared" si="93"/>
        <v>28</v>
      </c>
      <c r="B2040" s="2">
        <f t="shared" si="94"/>
        <v>9</v>
      </c>
      <c r="C2040" s="2">
        <f t="shared" si="95"/>
        <v>2016</v>
      </c>
      <c r="D2040" s="5">
        <v>42641</v>
      </c>
      <c r="E2040" s="34">
        <v>967.67259999999999</v>
      </c>
      <c r="F2040" s="2">
        <v>90.01</v>
      </c>
      <c r="G2040" s="2">
        <v>0.19</v>
      </c>
      <c r="H2040" s="2">
        <v>2341.33</v>
      </c>
      <c r="I2040" s="2">
        <v>317.67</v>
      </c>
      <c r="J2040" s="2">
        <v>1075.0703000000001</v>
      </c>
      <c r="K2040" s="2">
        <v>11796.92</v>
      </c>
      <c r="L2040" s="2">
        <v>19683.78</v>
      </c>
    </row>
    <row r="2041" spans="1:12" x14ac:dyDescent="0.25">
      <c r="A2041" s="2">
        <f t="shared" si="93"/>
        <v>29</v>
      </c>
      <c r="B2041" s="2">
        <f t="shared" si="94"/>
        <v>9</v>
      </c>
      <c r="C2041" s="2">
        <f t="shared" si="95"/>
        <v>2016</v>
      </c>
      <c r="D2041" s="5">
        <v>42642</v>
      </c>
      <c r="E2041" s="34">
        <v>969.29409999999996</v>
      </c>
      <c r="F2041" s="2">
        <v>90.16</v>
      </c>
      <c r="G2041" s="2">
        <v>0.15</v>
      </c>
      <c r="H2041" s="2">
        <v>2075.62</v>
      </c>
      <c r="I2041" s="2">
        <v>480.6</v>
      </c>
      <c r="J2041" s="2">
        <v>1075.0703000000001</v>
      </c>
      <c r="K2041" s="2">
        <v>11796.48</v>
      </c>
      <c r="L2041" s="2">
        <v>19685.060000000001</v>
      </c>
    </row>
    <row r="2042" spans="1:12" x14ac:dyDescent="0.25">
      <c r="A2042" s="2">
        <f t="shared" si="93"/>
        <v>30</v>
      </c>
      <c r="B2042" s="2">
        <f t="shared" si="94"/>
        <v>9</v>
      </c>
      <c r="C2042" s="2">
        <f t="shared" si="95"/>
        <v>2016</v>
      </c>
      <c r="D2042" s="5">
        <v>42643</v>
      </c>
      <c r="E2042" s="34">
        <v>970.77760000000001</v>
      </c>
      <c r="F2042" s="2">
        <v>90.3</v>
      </c>
      <c r="G2042" s="2">
        <v>0.17</v>
      </c>
      <c r="H2042" s="2">
        <v>2205.8000000000002</v>
      </c>
      <c r="I2042" s="2">
        <v>330.39</v>
      </c>
      <c r="J2042" s="2">
        <v>1075.0703000000001</v>
      </c>
      <c r="K2042" s="2">
        <v>11796.03</v>
      </c>
      <c r="L2042" s="2">
        <v>19686.29</v>
      </c>
    </row>
    <row r="2043" spans="1:12" x14ac:dyDescent="0.25">
      <c r="A2043" s="2">
        <f t="shared" si="93"/>
        <v>1</v>
      </c>
      <c r="B2043" s="2">
        <f t="shared" si="94"/>
        <v>10</v>
      </c>
      <c r="C2043" s="2">
        <f t="shared" si="95"/>
        <v>2016</v>
      </c>
      <c r="D2043" s="5">
        <v>42644</v>
      </c>
      <c r="E2043" s="34">
        <v>972.85799999999995</v>
      </c>
      <c r="F2043" s="2">
        <v>90.39</v>
      </c>
      <c r="G2043" s="2">
        <v>0.19</v>
      </c>
      <c r="H2043" s="2">
        <v>2417.9499999999998</v>
      </c>
      <c r="I2043" s="2">
        <v>400.24</v>
      </c>
      <c r="J2043" s="2">
        <v>1076.2547</v>
      </c>
      <c r="K2043" s="2">
        <v>11830.33</v>
      </c>
      <c r="L2043" s="2">
        <v>19749.79</v>
      </c>
    </row>
    <row r="2044" spans="1:12" x14ac:dyDescent="0.25">
      <c r="A2044" s="2">
        <f t="shared" si="93"/>
        <v>2</v>
      </c>
      <c r="B2044" s="2">
        <f t="shared" si="94"/>
        <v>10</v>
      </c>
      <c r="C2044" s="2">
        <f t="shared" si="95"/>
        <v>2016</v>
      </c>
      <c r="D2044" s="5">
        <v>42645</v>
      </c>
      <c r="E2044" s="34">
        <v>974.81709999999998</v>
      </c>
      <c r="F2044" s="2">
        <v>90.57</v>
      </c>
      <c r="G2044" s="2">
        <v>0.18</v>
      </c>
      <c r="H2044" s="2">
        <v>2321.4299999999998</v>
      </c>
      <c r="I2044" s="2">
        <v>351.12</v>
      </c>
      <c r="J2044" s="2">
        <v>1076.2547</v>
      </c>
      <c r="K2044" s="2">
        <v>11829.79</v>
      </c>
      <c r="L2044" s="2">
        <v>19751.310000000001</v>
      </c>
    </row>
    <row r="2045" spans="1:12" x14ac:dyDescent="0.25">
      <c r="A2045" s="2">
        <f t="shared" si="93"/>
        <v>3</v>
      </c>
      <c r="B2045" s="2">
        <f t="shared" si="94"/>
        <v>10</v>
      </c>
      <c r="C2045" s="2">
        <f t="shared" si="95"/>
        <v>2016</v>
      </c>
      <c r="D2045" s="5">
        <v>42646</v>
      </c>
      <c r="E2045" s="34">
        <v>976.13440000000003</v>
      </c>
      <c r="F2045" s="2">
        <v>90.69</v>
      </c>
      <c r="G2045" s="2">
        <v>0.12</v>
      </c>
      <c r="H2045" s="2">
        <v>1769.27</v>
      </c>
      <c r="I2045" s="2">
        <v>480.85</v>
      </c>
      <c r="J2045" s="2">
        <v>1076.3258000000001</v>
      </c>
      <c r="K2045" s="2">
        <v>11830.55</v>
      </c>
      <c r="L2045" s="2">
        <v>19753.400000000001</v>
      </c>
    </row>
    <row r="2046" spans="1:12" x14ac:dyDescent="0.25">
      <c r="A2046" s="2">
        <f t="shared" si="93"/>
        <v>4</v>
      </c>
      <c r="B2046" s="2">
        <f t="shared" si="94"/>
        <v>10</v>
      </c>
      <c r="C2046" s="2">
        <f t="shared" si="95"/>
        <v>2016</v>
      </c>
      <c r="D2046" s="5">
        <v>42647</v>
      </c>
      <c r="E2046" s="34">
        <v>977.40909999999997</v>
      </c>
      <c r="F2046" s="2">
        <v>90.81</v>
      </c>
      <c r="G2046" s="2">
        <v>0.13</v>
      </c>
      <c r="H2046" s="2">
        <v>1886.11</v>
      </c>
      <c r="I2046" s="2">
        <v>533.17999999999995</v>
      </c>
      <c r="J2046" s="2">
        <v>1076.3258000000001</v>
      </c>
      <c r="K2046" s="2">
        <v>11830.38</v>
      </c>
      <c r="L2046" s="2">
        <v>19753.93</v>
      </c>
    </row>
    <row r="2047" spans="1:12" x14ac:dyDescent="0.25">
      <c r="A2047" s="2">
        <f t="shared" si="93"/>
        <v>5</v>
      </c>
      <c r="B2047" s="2">
        <f t="shared" si="94"/>
        <v>10</v>
      </c>
      <c r="C2047" s="2">
        <f t="shared" si="95"/>
        <v>2016</v>
      </c>
      <c r="D2047" s="5">
        <v>42648</v>
      </c>
      <c r="E2047" s="34">
        <v>978.75130000000001</v>
      </c>
      <c r="F2047" s="2">
        <v>90.93</v>
      </c>
      <c r="G2047" s="2">
        <v>0.06</v>
      </c>
      <c r="H2047" s="2">
        <v>1375.34</v>
      </c>
      <c r="I2047" s="2">
        <v>720.03</v>
      </c>
      <c r="J2047" s="2">
        <v>1076.3258000000001</v>
      </c>
      <c r="K2047" s="2">
        <v>11830.14</v>
      </c>
      <c r="L2047" s="2">
        <v>19754.55</v>
      </c>
    </row>
    <row r="2048" spans="1:12" x14ac:dyDescent="0.25">
      <c r="A2048" s="2">
        <f t="shared" si="93"/>
        <v>6</v>
      </c>
      <c r="B2048" s="2">
        <f t="shared" si="94"/>
        <v>10</v>
      </c>
      <c r="C2048" s="2">
        <f t="shared" si="95"/>
        <v>2016</v>
      </c>
      <c r="D2048" s="5">
        <v>42649</v>
      </c>
      <c r="E2048" s="34">
        <v>979.01959999999997</v>
      </c>
      <c r="F2048" s="2">
        <v>90.96</v>
      </c>
      <c r="G2048" s="2">
        <v>0.02</v>
      </c>
      <c r="H2048" s="2">
        <v>1261.1300000000001</v>
      </c>
      <c r="I2048" s="2">
        <v>1025.8599999999999</v>
      </c>
      <c r="J2048" s="2">
        <v>1076.3262</v>
      </c>
      <c r="K2048" s="2">
        <v>11830.25</v>
      </c>
      <c r="L2048" s="2">
        <v>19754.27</v>
      </c>
    </row>
    <row r="2049" spans="1:12" x14ac:dyDescent="0.25">
      <c r="A2049" s="2">
        <f t="shared" si="93"/>
        <v>7</v>
      </c>
      <c r="B2049" s="2">
        <f t="shared" si="94"/>
        <v>10</v>
      </c>
      <c r="C2049" s="2">
        <f t="shared" si="95"/>
        <v>2016</v>
      </c>
      <c r="D2049" s="5">
        <v>42650</v>
      </c>
      <c r="E2049" s="34">
        <v>978.97829999999999</v>
      </c>
      <c r="F2049" s="2">
        <v>90.96</v>
      </c>
      <c r="G2049" s="2">
        <v>0</v>
      </c>
      <c r="H2049" s="2">
        <v>1094.7</v>
      </c>
      <c r="I2049" s="2">
        <v>1146.07</v>
      </c>
      <c r="J2049" s="2">
        <v>1076.3262</v>
      </c>
      <c r="K2049" s="2">
        <v>11830.5</v>
      </c>
      <c r="L2049" s="2">
        <v>19753.560000000001</v>
      </c>
    </row>
    <row r="2050" spans="1:12" x14ac:dyDescent="0.25">
      <c r="A2050" s="2">
        <f t="shared" ref="A2050:A2113" si="96">+DAY(D2050)</f>
        <v>8</v>
      </c>
      <c r="B2050" s="2">
        <f t="shared" ref="B2050:B2113" si="97">+MONTH(D2050)</f>
        <v>10</v>
      </c>
      <c r="C2050" s="2">
        <f t="shared" ref="C2050:C2113" si="98">+YEAR(D2050)</f>
        <v>2016</v>
      </c>
      <c r="D2050" s="5">
        <v>42651</v>
      </c>
      <c r="E2050" s="34">
        <v>979.94330000000002</v>
      </c>
      <c r="F2050" s="2">
        <v>91.05</v>
      </c>
      <c r="G2050" s="2">
        <v>0.09</v>
      </c>
      <c r="H2050" s="2">
        <v>1582.53</v>
      </c>
      <c r="I2050" s="2">
        <v>615.95000000000005</v>
      </c>
      <c r="J2050" s="2">
        <v>1076.3262</v>
      </c>
      <c r="K2050" s="2">
        <v>11830.77</v>
      </c>
      <c r="L2050" s="2">
        <v>19752.91</v>
      </c>
    </row>
    <row r="2051" spans="1:12" x14ac:dyDescent="0.25">
      <c r="A2051" s="2">
        <f t="shared" si="96"/>
        <v>9</v>
      </c>
      <c r="B2051" s="2">
        <f t="shared" si="97"/>
        <v>10</v>
      </c>
      <c r="C2051" s="2">
        <f t="shared" si="98"/>
        <v>2016</v>
      </c>
      <c r="D2051" s="5">
        <v>42652</v>
      </c>
      <c r="E2051" s="34">
        <v>980.8922</v>
      </c>
      <c r="F2051" s="2">
        <v>91.13</v>
      </c>
      <c r="G2051" s="2">
        <v>0.09</v>
      </c>
      <c r="H2051" s="2">
        <v>1477.74</v>
      </c>
      <c r="I2051" s="2">
        <v>536.4</v>
      </c>
      <c r="J2051" s="2">
        <v>1076.3262</v>
      </c>
      <c r="K2051" s="2">
        <v>11830.94</v>
      </c>
      <c r="L2051" s="2">
        <v>19752.439999999999</v>
      </c>
    </row>
    <row r="2052" spans="1:12" x14ac:dyDescent="0.25">
      <c r="A2052" s="2">
        <f t="shared" si="96"/>
        <v>10</v>
      </c>
      <c r="B2052" s="2">
        <f t="shared" si="97"/>
        <v>10</v>
      </c>
      <c r="C2052" s="2">
        <f t="shared" si="98"/>
        <v>2016</v>
      </c>
      <c r="D2052" s="5">
        <v>42653</v>
      </c>
      <c r="E2052" s="34">
        <v>980.72860000000003</v>
      </c>
      <c r="F2052" s="2">
        <v>91.12</v>
      </c>
      <c r="G2052" s="2">
        <v>-0.02</v>
      </c>
      <c r="H2052" s="2">
        <v>873.31</v>
      </c>
      <c r="I2052" s="2">
        <v>1039.6500000000001</v>
      </c>
      <c r="J2052" s="2">
        <v>1076.2923000000001</v>
      </c>
      <c r="K2052" s="2">
        <v>11830.46</v>
      </c>
      <c r="L2052" s="2">
        <v>19750.48</v>
      </c>
    </row>
    <row r="2053" spans="1:12" x14ac:dyDescent="0.25">
      <c r="A2053" s="2">
        <f t="shared" si="96"/>
        <v>11</v>
      </c>
      <c r="B2053" s="2">
        <f t="shared" si="97"/>
        <v>10</v>
      </c>
      <c r="C2053" s="2">
        <f t="shared" si="98"/>
        <v>2016</v>
      </c>
      <c r="D2053" s="5">
        <v>42654</v>
      </c>
      <c r="E2053" s="34">
        <v>979.69629999999995</v>
      </c>
      <c r="F2053" s="2">
        <v>91.03</v>
      </c>
      <c r="G2053" s="2">
        <v>-0.1</v>
      </c>
      <c r="H2053" s="2">
        <v>655.46</v>
      </c>
      <c r="I2053" s="2">
        <v>1684.38</v>
      </c>
      <c r="J2053" s="2">
        <v>1076.2923000000001</v>
      </c>
      <c r="K2053" s="2">
        <v>11830.74</v>
      </c>
      <c r="L2053" s="2">
        <v>19749.740000000002</v>
      </c>
    </row>
    <row r="2054" spans="1:12" x14ac:dyDescent="0.25">
      <c r="A2054" s="2">
        <f t="shared" si="96"/>
        <v>12</v>
      </c>
      <c r="B2054" s="2">
        <f t="shared" si="97"/>
        <v>10</v>
      </c>
      <c r="C2054" s="2">
        <f t="shared" si="98"/>
        <v>2016</v>
      </c>
      <c r="D2054" s="5">
        <v>42655</v>
      </c>
      <c r="E2054" s="34">
        <v>978.64449999999999</v>
      </c>
      <c r="F2054" s="2">
        <v>90.93</v>
      </c>
      <c r="G2054" s="2">
        <v>-0.1</v>
      </c>
      <c r="H2054" s="2">
        <v>555.78</v>
      </c>
      <c r="I2054" s="2">
        <v>1594.95</v>
      </c>
      <c r="J2054" s="2">
        <v>1076.2923000000001</v>
      </c>
      <c r="K2054" s="2">
        <v>11471.68</v>
      </c>
      <c r="L2054" s="2">
        <v>19123.080000000002</v>
      </c>
    </row>
    <row r="2055" spans="1:12" x14ac:dyDescent="0.25">
      <c r="A2055" s="2">
        <f t="shared" si="96"/>
        <v>13</v>
      </c>
      <c r="B2055" s="2">
        <f t="shared" si="97"/>
        <v>10</v>
      </c>
      <c r="C2055" s="2">
        <f t="shared" si="98"/>
        <v>2016</v>
      </c>
      <c r="D2055" s="5">
        <v>42656</v>
      </c>
      <c r="E2055" s="34">
        <v>977.96720000000005</v>
      </c>
      <c r="F2055" s="2">
        <v>90.86</v>
      </c>
      <c r="G2055" s="2">
        <v>-0.06</v>
      </c>
      <c r="H2055" s="2">
        <v>577.89</v>
      </c>
      <c r="I2055" s="2">
        <v>1235.71</v>
      </c>
      <c r="J2055" s="2">
        <v>1076.2923000000001</v>
      </c>
      <c r="K2055" s="2">
        <v>11471.68</v>
      </c>
      <c r="L2055" s="2">
        <v>19123.080000000002</v>
      </c>
    </row>
    <row r="2056" spans="1:12" x14ac:dyDescent="0.25">
      <c r="A2056" s="2">
        <f t="shared" si="96"/>
        <v>14</v>
      </c>
      <c r="B2056" s="2">
        <f t="shared" si="97"/>
        <v>10</v>
      </c>
      <c r="C2056" s="2">
        <f t="shared" si="98"/>
        <v>2016</v>
      </c>
      <c r="D2056" s="5">
        <v>42657</v>
      </c>
      <c r="E2056" s="34">
        <v>977.5163</v>
      </c>
      <c r="F2056" s="2">
        <v>90.82</v>
      </c>
      <c r="G2056" s="2">
        <v>-0.04</v>
      </c>
      <c r="H2056" s="2">
        <v>697.96</v>
      </c>
      <c r="I2056" s="2">
        <v>1144.58</v>
      </c>
      <c r="J2056" s="2">
        <v>1076.2923000000001</v>
      </c>
      <c r="K2056" s="2">
        <v>11831.6</v>
      </c>
      <c r="L2056" s="2">
        <v>19747.330000000002</v>
      </c>
    </row>
    <row r="2057" spans="1:12" x14ac:dyDescent="0.25">
      <c r="A2057" s="2">
        <f t="shared" si="96"/>
        <v>15</v>
      </c>
      <c r="B2057" s="2">
        <f t="shared" si="97"/>
        <v>10</v>
      </c>
      <c r="C2057" s="2">
        <f t="shared" si="98"/>
        <v>2016</v>
      </c>
      <c r="D2057" s="5">
        <v>42658</v>
      </c>
      <c r="E2057" s="34">
        <v>978.62919999999997</v>
      </c>
      <c r="F2057" s="2">
        <v>90.93</v>
      </c>
      <c r="G2057" s="2">
        <v>0.1</v>
      </c>
      <c r="H2057" s="2">
        <v>1602.16</v>
      </c>
      <c r="I2057" s="2">
        <v>485.39</v>
      </c>
      <c r="J2057" s="2">
        <v>1076.2923000000001</v>
      </c>
      <c r="K2057" s="2">
        <v>11831.78</v>
      </c>
      <c r="L2057" s="2">
        <v>19746.830000000002</v>
      </c>
    </row>
    <row r="2058" spans="1:12" x14ac:dyDescent="0.25">
      <c r="A2058" s="2">
        <f t="shared" si="96"/>
        <v>16</v>
      </c>
      <c r="B2058" s="2">
        <f t="shared" si="97"/>
        <v>10</v>
      </c>
      <c r="C2058" s="2">
        <f t="shared" si="98"/>
        <v>2016</v>
      </c>
      <c r="D2058" s="5">
        <v>42659</v>
      </c>
      <c r="E2058" s="34">
        <v>980.46159999999998</v>
      </c>
      <c r="F2058" s="2">
        <v>91.1</v>
      </c>
      <c r="G2058" s="2">
        <v>0.17</v>
      </c>
      <c r="H2058" s="2">
        <v>2131.11</v>
      </c>
      <c r="I2058" s="2">
        <v>331.51</v>
      </c>
      <c r="J2058" s="2">
        <v>1076.2923000000001</v>
      </c>
      <c r="K2058" s="2">
        <v>11831.8</v>
      </c>
      <c r="L2058" s="2">
        <v>19746.740000000002</v>
      </c>
    </row>
    <row r="2059" spans="1:12" x14ac:dyDescent="0.25">
      <c r="A2059" s="2">
        <f t="shared" si="96"/>
        <v>17</v>
      </c>
      <c r="B2059" s="2">
        <f t="shared" si="97"/>
        <v>10</v>
      </c>
      <c r="C2059" s="2">
        <f t="shared" si="98"/>
        <v>2016</v>
      </c>
      <c r="D2059" s="5">
        <v>42660</v>
      </c>
      <c r="E2059" s="34">
        <v>980.88779999999997</v>
      </c>
      <c r="F2059" s="2">
        <v>91.14</v>
      </c>
      <c r="G2059" s="2">
        <v>0.04</v>
      </c>
      <c r="H2059" s="2">
        <v>1112.3900000000001</v>
      </c>
      <c r="I2059" s="2">
        <v>685.9</v>
      </c>
      <c r="J2059" s="2">
        <v>1076.2363</v>
      </c>
      <c r="K2059" s="2">
        <v>11830.97</v>
      </c>
      <c r="L2059" s="2">
        <v>19745.810000000001</v>
      </c>
    </row>
    <row r="2060" spans="1:12" x14ac:dyDescent="0.25">
      <c r="A2060" s="2">
        <f t="shared" si="96"/>
        <v>18</v>
      </c>
      <c r="B2060" s="2">
        <f t="shared" si="97"/>
        <v>10</v>
      </c>
      <c r="C2060" s="2">
        <f t="shared" si="98"/>
        <v>2016</v>
      </c>
      <c r="D2060" s="5">
        <v>42661</v>
      </c>
      <c r="E2060" s="34">
        <v>980.83069999999998</v>
      </c>
      <c r="F2060" s="2">
        <v>91.14</v>
      </c>
      <c r="G2060" s="2">
        <v>-0.01</v>
      </c>
      <c r="H2060" s="2">
        <v>972.1</v>
      </c>
      <c r="I2060" s="2">
        <v>1031.3499999999999</v>
      </c>
      <c r="J2060" s="2">
        <v>1076.2363</v>
      </c>
      <c r="K2060" s="2">
        <v>11831.07</v>
      </c>
      <c r="L2060" s="2">
        <v>19745.55</v>
      </c>
    </row>
    <row r="2061" spans="1:12" x14ac:dyDescent="0.25">
      <c r="A2061" s="2">
        <f t="shared" si="96"/>
        <v>19</v>
      </c>
      <c r="B2061" s="2">
        <f t="shared" si="97"/>
        <v>10</v>
      </c>
      <c r="C2061" s="2">
        <f t="shared" si="98"/>
        <v>2016</v>
      </c>
      <c r="D2061" s="5">
        <v>42662</v>
      </c>
      <c r="E2061" s="34">
        <v>980.22400000000005</v>
      </c>
      <c r="F2061" s="2">
        <v>91.08</v>
      </c>
      <c r="G2061" s="2">
        <v>-0.06</v>
      </c>
      <c r="H2061" s="2">
        <v>847.94</v>
      </c>
      <c r="I2061" s="2">
        <v>1457.64</v>
      </c>
      <c r="J2061" s="2">
        <v>1076.2363</v>
      </c>
      <c r="K2061" s="2">
        <v>11831.42</v>
      </c>
      <c r="L2061" s="2">
        <v>19744.66</v>
      </c>
    </row>
    <row r="2062" spans="1:12" x14ac:dyDescent="0.25">
      <c r="A2062" s="2">
        <f t="shared" si="96"/>
        <v>20</v>
      </c>
      <c r="B2062" s="2">
        <f t="shared" si="97"/>
        <v>10</v>
      </c>
      <c r="C2062" s="2">
        <f t="shared" si="98"/>
        <v>2016</v>
      </c>
      <c r="D2062" s="5">
        <v>42663</v>
      </c>
      <c r="E2062" s="34">
        <v>979.30709999999999</v>
      </c>
      <c r="F2062" s="2">
        <v>90.99</v>
      </c>
      <c r="G2062" s="2">
        <v>-0.08</v>
      </c>
      <c r="H2062" s="2">
        <v>633.32000000000005</v>
      </c>
      <c r="I2062" s="2">
        <v>1544.07</v>
      </c>
      <c r="J2062" s="2">
        <v>1076.2363</v>
      </c>
      <c r="K2062" s="2">
        <v>11832.29</v>
      </c>
      <c r="L2062" s="2">
        <v>19742.310000000001</v>
      </c>
    </row>
    <row r="2063" spans="1:12" x14ac:dyDescent="0.25">
      <c r="A2063" s="2">
        <f t="shared" si="96"/>
        <v>21</v>
      </c>
      <c r="B2063" s="2">
        <f t="shared" si="97"/>
        <v>10</v>
      </c>
      <c r="C2063" s="2">
        <f t="shared" si="98"/>
        <v>2016</v>
      </c>
      <c r="D2063" s="5">
        <v>42664</v>
      </c>
      <c r="E2063" s="34">
        <v>978.49080000000004</v>
      </c>
      <c r="F2063" s="2">
        <v>90.92</v>
      </c>
      <c r="G2063" s="2">
        <v>-0.08</v>
      </c>
      <c r="H2063" s="2">
        <v>701.48</v>
      </c>
      <c r="I2063" s="2">
        <v>1525.4</v>
      </c>
      <c r="J2063" s="2">
        <v>1076.2363</v>
      </c>
      <c r="K2063" s="2">
        <v>11833.24</v>
      </c>
      <c r="L2063" s="2">
        <v>19739.7</v>
      </c>
    </row>
    <row r="2064" spans="1:12" x14ac:dyDescent="0.25">
      <c r="A2064" s="2">
        <f t="shared" si="96"/>
        <v>22</v>
      </c>
      <c r="B2064" s="2">
        <f t="shared" si="97"/>
        <v>10</v>
      </c>
      <c r="C2064" s="2">
        <f t="shared" si="98"/>
        <v>2016</v>
      </c>
      <c r="D2064" s="5">
        <v>42665</v>
      </c>
      <c r="E2064" s="34">
        <v>978.35860000000002</v>
      </c>
      <c r="F2064" s="2">
        <v>90.91</v>
      </c>
      <c r="G2064" s="2">
        <v>-0.01</v>
      </c>
      <c r="H2064" s="2">
        <v>901.15</v>
      </c>
      <c r="I2064" s="2">
        <v>1006.1</v>
      </c>
      <c r="J2064" s="2">
        <v>1076.2363</v>
      </c>
      <c r="K2064" s="2">
        <v>11834.18</v>
      </c>
      <c r="L2064" s="2">
        <v>19737.11</v>
      </c>
    </row>
    <row r="2065" spans="1:12" x14ac:dyDescent="0.25">
      <c r="A2065" s="2">
        <f t="shared" si="96"/>
        <v>23</v>
      </c>
      <c r="B2065" s="2">
        <f t="shared" si="97"/>
        <v>10</v>
      </c>
      <c r="C2065" s="2">
        <f t="shared" si="98"/>
        <v>2016</v>
      </c>
      <c r="D2065" s="5">
        <v>42666</v>
      </c>
      <c r="E2065" s="34">
        <v>978.41489999999999</v>
      </c>
      <c r="F2065" s="2">
        <v>90.91</v>
      </c>
      <c r="G2065" s="2">
        <v>0.01</v>
      </c>
      <c r="H2065" s="2">
        <v>1067.49</v>
      </c>
      <c r="I2065" s="2">
        <v>978.5</v>
      </c>
      <c r="J2065" s="2">
        <v>1076.2363</v>
      </c>
      <c r="K2065" s="2">
        <v>11834.71</v>
      </c>
      <c r="L2065" s="2">
        <v>19735.560000000001</v>
      </c>
    </row>
    <row r="2066" spans="1:12" x14ac:dyDescent="0.25">
      <c r="A2066" s="2">
        <f t="shared" si="96"/>
        <v>24</v>
      </c>
      <c r="B2066" s="2">
        <f t="shared" si="97"/>
        <v>10</v>
      </c>
      <c r="C2066" s="2">
        <f t="shared" si="98"/>
        <v>2016</v>
      </c>
      <c r="D2066" s="5">
        <v>42667</v>
      </c>
      <c r="E2066" s="34">
        <v>977.41980000000001</v>
      </c>
      <c r="F2066" s="2">
        <v>90.81</v>
      </c>
      <c r="G2066" s="2">
        <v>-0.09</v>
      </c>
      <c r="H2066" s="2">
        <v>565.15</v>
      </c>
      <c r="I2066" s="2">
        <v>1548.44</v>
      </c>
      <c r="J2066" s="2">
        <v>1076.3379</v>
      </c>
      <c r="K2066" s="2">
        <v>11836.63</v>
      </c>
      <c r="L2066" s="2">
        <v>19736.2</v>
      </c>
    </row>
    <row r="2067" spans="1:12" x14ac:dyDescent="0.25">
      <c r="A2067" s="2">
        <f t="shared" si="96"/>
        <v>25</v>
      </c>
      <c r="B2067" s="2">
        <f t="shared" si="97"/>
        <v>10</v>
      </c>
      <c r="C2067" s="2">
        <f t="shared" si="98"/>
        <v>2016</v>
      </c>
      <c r="D2067" s="5">
        <v>42668</v>
      </c>
      <c r="E2067" s="34">
        <v>976.69759999999997</v>
      </c>
      <c r="F2067" s="2">
        <v>90.74</v>
      </c>
      <c r="G2067" s="2">
        <v>-7.0000000000000007E-2</v>
      </c>
      <c r="H2067" s="2">
        <v>600.96</v>
      </c>
      <c r="I2067" s="2">
        <v>1361.43</v>
      </c>
      <c r="J2067" s="2">
        <v>1076.3379</v>
      </c>
      <c r="K2067" s="2">
        <v>11837.24</v>
      </c>
      <c r="L2067" s="2">
        <v>19734.45</v>
      </c>
    </row>
    <row r="2068" spans="1:12" x14ac:dyDescent="0.25">
      <c r="A2068" s="2">
        <f t="shared" si="96"/>
        <v>26</v>
      </c>
      <c r="B2068" s="2">
        <f t="shared" si="97"/>
        <v>10</v>
      </c>
      <c r="C2068" s="2">
        <f t="shared" si="98"/>
        <v>2016</v>
      </c>
      <c r="D2068" s="5">
        <v>42669</v>
      </c>
      <c r="E2068" s="34">
        <v>976.11490000000003</v>
      </c>
      <c r="F2068" s="2">
        <v>90.69</v>
      </c>
      <c r="G2068" s="2">
        <v>-0.05</v>
      </c>
      <c r="H2068" s="2">
        <v>882.7</v>
      </c>
      <c r="I2068" s="2">
        <v>1412.95</v>
      </c>
      <c r="J2068" s="2">
        <v>1076.3379</v>
      </c>
      <c r="K2068" s="2">
        <v>11837.92</v>
      </c>
      <c r="L2068" s="2">
        <v>19732.490000000002</v>
      </c>
    </row>
    <row r="2069" spans="1:12" x14ac:dyDescent="0.25">
      <c r="A2069" s="2">
        <f t="shared" si="96"/>
        <v>27</v>
      </c>
      <c r="B2069" s="2">
        <f t="shared" si="97"/>
        <v>10</v>
      </c>
      <c r="C2069" s="2">
        <f t="shared" si="98"/>
        <v>2016</v>
      </c>
      <c r="D2069" s="5">
        <v>42670</v>
      </c>
      <c r="E2069" s="34">
        <v>975.51459999999997</v>
      </c>
      <c r="F2069" s="2">
        <v>90.63</v>
      </c>
      <c r="G2069" s="2">
        <v>-0.06</v>
      </c>
      <c r="H2069" s="2">
        <v>842.37</v>
      </c>
      <c r="I2069" s="2">
        <v>1439.12</v>
      </c>
      <c r="J2069" s="2">
        <v>1076.3379</v>
      </c>
      <c r="K2069" s="2">
        <v>11838.51</v>
      </c>
      <c r="L2069" s="2">
        <v>19730.68</v>
      </c>
    </row>
    <row r="2070" spans="1:12" x14ac:dyDescent="0.25">
      <c r="A2070" s="2">
        <f t="shared" si="96"/>
        <v>28</v>
      </c>
      <c r="B2070" s="2">
        <f t="shared" si="97"/>
        <v>10</v>
      </c>
      <c r="C2070" s="2">
        <f t="shared" si="98"/>
        <v>2016</v>
      </c>
      <c r="D2070" s="5">
        <v>42671</v>
      </c>
      <c r="E2070" s="34">
        <v>975.21900000000005</v>
      </c>
      <c r="F2070" s="2">
        <v>90.61</v>
      </c>
      <c r="G2070" s="2">
        <v>-0.03</v>
      </c>
      <c r="H2070" s="2">
        <v>823.95</v>
      </c>
      <c r="I2070" s="2">
        <v>1138.78</v>
      </c>
      <c r="J2070" s="2">
        <v>1076.3379</v>
      </c>
      <c r="K2070" s="2">
        <v>11839.1</v>
      </c>
      <c r="L2070" s="2">
        <v>19728.89</v>
      </c>
    </row>
    <row r="2071" spans="1:12" x14ac:dyDescent="0.25">
      <c r="A2071" s="2">
        <f t="shared" si="96"/>
        <v>29</v>
      </c>
      <c r="B2071" s="2">
        <f t="shared" si="97"/>
        <v>10</v>
      </c>
      <c r="C2071" s="2">
        <f t="shared" si="98"/>
        <v>2016</v>
      </c>
      <c r="D2071" s="5">
        <v>42672</v>
      </c>
      <c r="E2071" s="34">
        <v>975.94029999999998</v>
      </c>
      <c r="F2071" s="2">
        <v>90.61</v>
      </c>
      <c r="G2071" s="2">
        <v>7.0000000000000007E-2</v>
      </c>
      <c r="H2071" s="2">
        <v>1483.63</v>
      </c>
      <c r="I2071" s="2">
        <v>676.95</v>
      </c>
      <c r="J2071" s="2">
        <v>1077.0513000000001</v>
      </c>
      <c r="K2071" s="2">
        <v>12013.25</v>
      </c>
      <c r="L2071" s="2">
        <v>20002.63</v>
      </c>
    </row>
    <row r="2072" spans="1:12" x14ac:dyDescent="0.25">
      <c r="A2072" s="2">
        <f t="shared" si="96"/>
        <v>30</v>
      </c>
      <c r="B2072" s="2">
        <f t="shared" si="97"/>
        <v>10</v>
      </c>
      <c r="C2072" s="2">
        <f t="shared" si="98"/>
        <v>2016</v>
      </c>
      <c r="D2072" s="5">
        <v>42673</v>
      </c>
      <c r="E2072" s="34">
        <v>976.55830000000003</v>
      </c>
      <c r="F2072" s="2">
        <v>90.73</v>
      </c>
      <c r="G2072" s="2">
        <v>0.06</v>
      </c>
      <c r="H2072" s="2">
        <v>1359.13</v>
      </c>
      <c r="I2072" s="2">
        <v>689.95</v>
      </c>
      <c r="J2072" s="2">
        <v>1076.3379</v>
      </c>
      <c r="K2072" s="2">
        <v>11839.48</v>
      </c>
      <c r="L2072" s="2">
        <v>19395.740000000002</v>
      </c>
    </row>
    <row r="2073" spans="1:12" x14ac:dyDescent="0.25">
      <c r="A2073" s="2">
        <f t="shared" si="96"/>
        <v>31</v>
      </c>
      <c r="B2073" s="2">
        <f t="shared" si="97"/>
        <v>10</v>
      </c>
      <c r="C2073" s="2">
        <f t="shared" si="98"/>
        <v>2016</v>
      </c>
      <c r="D2073" s="5">
        <v>42674</v>
      </c>
      <c r="E2073" s="34">
        <v>976.52</v>
      </c>
      <c r="F2073" s="2">
        <v>90.72</v>
      </c>
      <c r="G2073" s="2">
        <v>0.01</v>
      </c>
      <c r="H2073" s="2">
        <v>1083.3599999999999</v>
      </c>
      <c r="I2073" s="2">
        <v>967.89</v>
      </c>
      <c r="J2073" s="2">
        <v>1076.4196999999999</v>
      </c>
      <c r="K2073" s="2">
        <v>11838.82</v>
      </c>
      <c r="L2073" s="2">
        <v>19394.740000000002</v>
      </c>
    </row>
    <row r="2074" spans="1:12" x14ac:dyDescent="0.25">
      <c r="A2074" s="2">
        <f t="shared" si="96"/>
        <v>1</v>
      </c>
      <c r="B2074" s="2">
        <f t="shared" si="97"/>
        <v>11</v>
      </c>
      <c r="C2074" s="2">
        <f t="shared" si="98"/>
        <v>2016</v>
      </c>
      <c r="D2074" s="5">
        <v>42675</v>
      </c>
      <c r="E2074" s="34">
        <v>974.72379999999998</v>
      </c>
      <c r="F2074" s="2">
        <v>90.56</v>
      </c>
      <c r="G2074" s="2">
        <v>-7.0000000000000007E-2</v>
      </c>
      <c r="H2074" s="2">
        <v>515.44000000000005</v>
      </c>
      <c r="I2074" s="2">
        <v>1303.77</v>
      </c>
      <c r="J2074" s="2">
        <v>1076.2919999999999</v>
      </c>
      <c r="K2074" s="2">
        <v>11828.98</v>
      </c>
      <c r="L2074" s="2">
        <v>19379.54</v>
      </c>
    </row>
    <row r="2075" spans="1:12" x14ac:dyDescent="0.25">
      <c r="A2075" s="2">
        <f t="shared" si="96"/>
        <v>2</v>
      </c>
      <c r="B2075" s="2">
        <f t="shared" si="97"/>
        <v>11</v>
      </c>
      <c r="C2075" s="2">
        <f t="shared" si="98"/>
        <v>2016</v>
      </c>
      <c r="D2075" s="5">
        <v>42676</v>
      </c>
      <c r="E2075" s="34">
        <v>972.83640000000003</v>
      </c>
      <c r="F2075" s="2">
        <v>90.39</v>
      </c>
      <c r="G2075" s="2">
        <v>-0.17</v>
      </c>
      <c r="H2075" s="2">
        <v>285.16000000000003</v>
      </c>
      <c r="I2075" s="2">
        <v>2138.16</v>
      </c>
      <c r="J2075" s="2">
        <v>1076.3014000000001</v>
      </c>
      <c r="K2075" s="2">
        <v>11814.12</v>
      </c>
      <c r="L2075" s="2">
        <v>19710.990000000002</v>
      </c>
    </row>
    <row r="2076" spans="1:12" x14ac:dyDescent="0.25">
      <c r="A2076" s="2">
        <f t="shared" si="96"/>
        <v>3</v>
      </c>
      <c r="B2076" s="2">
        <f t="shared" si="97"/>
        <v>11</v>
      </c>
      <c r="C2076" s="2">
        <f t="shared" si="98"/>
        <v>2016</v>
      </c>
      <c r="D2076" s="5">
        <v>42677</v>
      </c>
      <c r="E2076" s="34">
        <v>969.64300000000003</v>
      </c>
      <c r="F2076" s="2">
        <v>90.09</v>
      </c>
      <c r="G2076" s="2">
        <v>-0.3</v>
      </c>
      <c r="H2076" s="2">
        <v>223.77</v>
      </c>
      <c r="I2076" s="2">
        <v>3420.03</v>
      </c>
      <c r="J2076" s="2">
        <v>1076.3014000000001</v>
      </c>
      <c r="K2076" s="2">
        <v>11814.42</v>
      </c>
      <c r="L2076" s="2">
        <v>19709.91</v>
      </c>
    </row>
    <row r="2077" spans="1:12" x14ac:dyDescent="0.25">
      <c r="A2077" s="2">
        <f t="shared" si="96"/>
        <v>4</v>
      </c>
      <c r="B2077" s="2">
        <f t="shared" si="97"/>
        <v>11</v>
      </c>
      <c r="C2077" s="2">
        <f t="shared" si="98"/>
        <v>2016</v>
      </c>
      <c r="D2077" s="5">
        <v>42678</v>
      </c>
      <c r="E2077" s="34">
        <v>966.80510000000004</v>
      </c>
      <c r="F2077" s="2">
        <v>89.83</v>
      </c>
      <c r="G2077" s="2">
        <v>-0.26</v>
      </c>
      <c r="H2077" s="2">
        <v>329.41</v>
      </c>
      <c r="I2077" s="2">
        <v>3134.43</v>
      </c>
      <c r="J2077" s="2">
        <v>1076.3014000000001</v>
      </c>
      <c r="K2077" s="2">
        <v>11815.33</v>
      </c>
      <c r="L2077" s="2">
        <v>19732.2</v>
      </c>
    </row>
    <row r="2078" spans="1:12" x14ac:dyDescent="0.25">
      <c r="A2078" s="2">
        <f t="shared" si="96"/>
        <v>5</v>
      </c>
      <c r="B2078" s="2">
        <f t="shared" si="97"/>
        <v>11</v>
      </c>
      <c r="C2078" s="2">
        <f t="shared" si="98"/>
        <v>2016</v>
      </c>
      <c r="D2078" s="5">
        <v>42679</v>
      </c>
      <c r="E2078" s="34">
        <v>965.0652</v>
      </c>
      <c r="F2078" s="2">
        <v>89.66</v>
      </c>
      <c r="G2078" s="2">
        <v>-0.16</v>
      </c>
      <c r="H2078" s="2">
        <v>403.2</v>
      </c>
      <c r="I2078" s="2">
        <v>2134.94</v>
      </c>
      <c r="J2078" s="2">
        <v>1076.3014000000001</v>
      </c>
      <c r="K2078" s="2">
        <v>11816.13</v>
      </c>
      <c r="L2078" s="2">
        <v>19729.939999999999</v>
      </c>
    </row>
    <row r="2079" spans="1:12" x14ac:dyDescent="0.25">
      <c r="A2079" s="2">
        <f t="shared" si="96"/>
        <v>6</v>
      </c>
      <c r="B2079" s="2">
        <f t="shared" si="97"/>
        <v>11</v>
      </c>
      <c r="C2079" s="2">
        <f t="shared" si="98"/>
        <v>2016</v>
      </c>
      <c r="D2079" s="5">
        <v>42680</v>
      </c>
      <c r="E2079" s="34">
        <v>963.25620000000004</v>
      </c>
      <c r="F2079" s="2">
        <v>89.5</v>
      </c>
      <c r="G2079" s="2">
        <v>-0.17</v>
      </c>
      <c r="H2079" s="2">
        <v>366.4</v>
      </c>
      <c r="I2079" s="2">
        <v>2153.3200000000002</v>
      </c>
      <c r="J2079" s="2">
        <v>1076.3014000000001</v>
      </c>
      <c r="K2079" s="2">
        <v>11816.65</v>
      </c>
      <c r="L2079" s="2">
        <v>19728.43</v>
      </c>
    </row>
    <row r="2080" spans="1:12" x14ac:dyDescent="0.25">
      <c r="A2080" s="2">
        <f t="shared" si="96"/>
        <v>7</v>
      </c>
      <c r="B2080" s="2">
        <f t="shared" si="97"/>
        <v>11</v>
      </c>
      <c r="C2080" s="2">
        <f t="shared" si="98"/>
        <v>2016</v>
      </c>
      <c r="D2080" s="5">
        <v>42681</v>
      </c>
      <c r="E2080" s="34">
        <v>958.84090000000003</v>
      </c>
      <c r="F2080" s="2">
        <v>89.09</v>
      </c>
      <c r="G2080" s="2">
        <v>-0.41</v>
      </c>
      <c r="H2080" s="2">
        <v>174.72</v>
      </c>
      <c r="I2080" s="2">
        <v>4554.5200000000004</v>
      </c>
      <c r="J2080" s="2">
        <v>1076.3197</v>
      </c>
      <c r="K2080" s="2">
        <v>11817.44</v>
      </c>
      <c r="L2080" s="2">
        <v>19727.23</v>
      </c>
    </row>
    <row r="2081" spans="1:12" x14ac:dyDescent="0.25">
      <c r="A2081" s="2">
        <f t="shared" si="96"/>
        <v>8</v>
      </c>
      <c r="B2081" s="2">
        <f t="shared" si="97"/>
        <v>11</v>
      </c>
      <c r="C2081" s="2">
        <f t="shared" si="98"/>
        <v>2016</v>
      </c>
      <c r="D2081" s="5">
        <v>42682</v>
      </c>
      <c r="E2081" s="34">
        <v>954.06590000000006</v>
      </c>
      <c r="F2081" s="2">
        <v>88.64</v>
      </c>
      <c r="G2081" s="2">
        <v>-0.47</v>
      </c>
      <c r="H2081" s="2">
        <v>196.31</v>
      </c>
      <c r="I2081" s="2">
        <v>5224.47</v>
      </c>
      <c r="J2081" s="2">
        <v>1076.3197</v>
      </c>
      <c r="K2081" s="2">
        <v>11843.42</v>
      </c>
      <c r="L2081" s="2">
        <v>19694.59</v>
      </c>
    </row>
    <row r="2082" spans="1:12" x14ac:dyDescent="0.25">
      <c r="A2082" s="2">
        <f t="shared" si="96"/>
        <v>9</v>
      </c>
      <c r="B2082" s="2">
        <f t="shared" si="97"/>
        <v>11</v>
      </c>
      <c r="C2082" s="2">
        <f t="shared" si="98"/>
        <v>2016</v>
      </c>
      <c r="D2082" s="5">
        <v>42683</v>
      </c>
      <c r="E2082" s="34">
        <v>948.57299999999998</v>
      </c>
      <c r="F2082" s="2">
        <v>88.13</v>
      </c>
      <c r="G2082" s="2">
        <v>-0.49</v>
      </c>
      <c r="H2082" s="2">
        <v>204.33</v>
      </c>
      <c r="I2082" s="2">
        <v>5441.37</v>
      </c>
      <c r="J2082" s="2">
        <v>1076.3197</v>
      </c>
      <c r="K2082" s="2">
        <v>11844.55</v>
      </c>
      <c r="L2082" s="2">
        <v>19386.259999999998</v>
      </c>
    </row>
    <row r="2083" spans="1:12" x14ac:dyDescent="0.25">
      <c r="A2083" s="2">
        <f t="shared" si="96"/>
        <v>10</v>
      </c>
      <c r="B2083" s="2">
        <f t="shared" si="97"/>
        <v>11</v>
      </c>
      <c r="C2083" s="2">
        <f t="shared" si="98"/>
        <v>2016</v>
      </c>
      <c r="D2083" s="5">
        <v>42684</v>
      </c>
      <c r="E2083" s="34">
        <v>943.84810000000004</v>
      </c>
      <c r="F2083" s="2">
        <v>87.69</v>
      </c>
      <c r="G2083" s="2">
        <v>-0.43</v>
      </c>
      <c r="H2083" s="2">
        <v>314.27</v>
      </c>
      <c r="I2083" s="2">
        <v>4964.2700000000004</v>
      </c>
      <c r="J2083" s="2">
        <v>1076.3197</v>
      </c>
      <c r="K2083" s="2">
        <v>11845.25</v>
      </c>
      <c r="L2083" s="2">
        <v>19396.7</v>
      </c>
    </row>
    <row r="2084" spans="1:12" x14ac:dyDescent="0.25">
      <c r="A2084" s="2">
        <f t="shared" si="96"/>
        <v>11</v>
      </c>
      <c r="B2084" s="2">
        <f t="shared" si="97"/>
        <v>11</v>
      </c>
      <c r="C2084" s="2">
        <f t="shared" si="98"/>
        <v>2016</v>
      </c>
      <c r="D2084" s="5">
        <v>42685</v>
      </c>
      <c r="E2084" s="34">
        <v>939.39679999999998</v>
      </c>
      <c r="F2084" s="2">
        <v>87.28</v>
      </c>
      <c r="G2084" s="2">
        <v>-0.42</v>
      </c>
      <c r="H2084" s="2">
        <v>201.93</v>
      </c>
      <c r="I2084" s="2">
        <v>4709.26</v>
      </c>
      <c r="J2084" s="2">
        <v>1076.3197</v>
      </c>
      <c r="K2084" s="2">
        <v>11845.62</v>
      </c>
      <c r="L2084" s="2">
        <v>19454.38</v>
      </c>
    </row>
    <row r="2085" spans="1:12" x14ac:dyDescent="0.25">
      <c r="A2085" s="2">
        <f t="shared" si="96"/>
        <v>12</v>
      </c>
      <c r="B2085" s="2">
        <f t="shared" si="97"/>
        <v>11</v>
      </c>
      <c r="C2085" s="2">
        <f t="shared" si="98"/>
        <v>2016</v>
      </c>
      <c r="D2085" s="5">
        <v>42686</v>
      </c>
      <c r="E2085" s="34">
        <v>935.40740000000005</v>
      </c>
      <c r="F2085" s="2">
        <v>86.91</v>
      </c>
      <c r="G2085" s="2">
        <v>-0.33</v>
      </c>
      <c r="H2085" s="2">
        <v>311.67</v>
      </c>
      <c r="I2085" s="2">
        <v>3878.4</v>
      </c>
      <c r="J2085" s="2">
        <v>1076.3197</v>
      </c>
      <c r="K2085" s="2">
        <v>11846.12</v>
      </c>
      <c r="L2085" s="2">
        <v>19453.45</v>
      </c>
    </row>
    <row r="2086" spans="1:12" x14ac:dyDescent="0.25">
      <c r="A2086" s="2">
        <f t="shared" si="96"/>
        <v>13</v>
      </c>
      <c r="B2086" s="2">
        <f t="shared" si="97"/>
        <v>11</v>
      </c>
      <c r="C2086" s="2">
        <f t="shared" si="98"/>
        <v>2016</v>
      </c>
      <c r="D2086" s="5">
        <v>42687</v>
      </c>
      <c r="E2086" s="34">
        <v>931.80920000000003</v>
      </c>
      <c r="F2086" s="2">
        <v>86.57</v>
      </c>
      <c r="G2086" s="2">
        <v>-0.33</v>
      </c>
      <c r="H2086" s="2">
        <v>406.48</v>
      </c>
      <c r="I2086" s="2">
        <v>3908.94</v>
      </c>
      <c r="J2086" s="2">
        <v>1076.3197</v>
      </c>
      <c r="K2086" s="2">
        <v>11846.58</v>
      </c>
      <c r="L2086" s="2">
        <v>19583.099999999999</v>
      </c>
    </row>
    <row r="2087" spans="1:12" x14ac:dyDescent="0.25">
      <c r="A2087" s="2">
        <f t="shared" si="96"/>
        <v>14</v>
      </c>
      <c r="B2087" s="2">
        <f t="shared" si="97"/>
        <v>11</v>
      </c>
      <c r="C2087" s="2">
        <f t="shared" si="98"/>
        <v>2016</v>
      </c>
      <c r="D2087" s="5">
        <v>42688</v>
      </c>
      <c r="E2087" s="34">
        <v>927.02850000000001</v>
      </c>
      <c r="F2087" s="2">
        <v>86.13</v>
      </c>
      <c r="G2087" s="2">
        <v>-0.45</v>
      </c>
      <c r="H2087" s="2">
        <v>441.83</v>
      </c>
      <c r="I2087" s="2">
        <v>5297.39</v>
      </c>
      <c r="J2087" s="2">
        <v>1076.3317</v>
      </c>
      <c r="K2087" s="2">
        <v>11822.14</v>
      </c>
      <c r="L2087" s="2">
        <v>19715.330000000002</v>
      </c>
    </row>
    <row r="2088" spans="1:12" x14ac:dyDescent="0.25">
      <c r="A2088" s="2">
        <f t="shared" si="96"/>
        <v>15</v>
      </c>
      <c r="B2088" s="2">
        <f t="shared" si="97"/>
        <v>11</v>
      </c>
      <c r="C2088" s="2">
        <f t="shared" si="98"/>
        <v>2016</v>
      </c>
      <c r="D2088" s="5">
        <v>42689</v>
      </c>
      <c r="E2088" s="34">
        <v>922.19849999999997</v>
      </c>
      <c r="F2088" s="2">
        <v>85.68</v>
      </c>
      <c r="G2088" s="2">
        <v>-0.42</v>
      </c>
      <c r="H2088" s="2">
        <v>415.7</v>
      </c>
      <c r="I2088" s="2">
        <v>4959.1400000000003</v>
      </c>
      <c r="J2088" s="2">
        <v>1076.3317</v>
      </c>
      <c r="K2088" s="2">
        <v>11822.79</v>
      </c>
      <c r="L2088" s="2">
        <v>19713.080000000002</v>
      </c>
    </row>
    <row r="2089" spans="1:12" x14ac:dyDescent="0.25">
      <c r="A2089" s="2">
        <f t="shared" si="96"/>
        <v>16</v>
      </c>
      <c r="B2089" s="2">
        <f t="shared" si="97"/>
        <v>11</v>
      </c>
      <c r="C2089" s="2">
        <f t="shared" si="98"/>
        <v>2016</v>
      </c>
      <c r="D2089" s="5">
        <v>42690</v>
      </c>
      <c r="E2089" s="34">
        <v>918.72199999999998</v>
      </c>
      <c r="F2089" s="2">
        <v>85.36</v>
      </c>
      <c r="G2089" s="2">
        <v>-0.32</v>
      </c>
      <c r="H2089" s="2">
        <v>502.82</v>
      </c>
      <c r="I2089" s="2">
        <v>3974.89</v>
      </c>
      <c r="J2089" s="2">
        <v>1076.3317</v>
      </c>
      <c r="K2089" s="2">
        <v>11823.44</v>
      </c>
      <c r="L2089" s="2">
        <v>19711.02</v>
      </c>
    </row>
    <row r="2090" spans="1:12" x14ac:dyDescent="0.25">
      <c r="A2090" s="2">
        <f t="shared" si="96"/>
        <v>17</v>
      </c>
      <c r="B2090" s="2">
        <f t="shared" si="97"/>
        <v>11</v>
      </c>
      <c r="C2090" s="2">
        <f t="shared" si="98"/>
        <v>2016</v>
      </c>
      <c r="D2090" s="5">
        <v>42691</v>
      </c>
      <c r="E2090" s="34">
        <v>915.53189999999995</v>
      </c>
      <c r="F2090" s="2">
        <v>85.06</v>
      </c>
      <c r="G2090" s="2">
        <v>-0.32</v>
      </c>
      <c r="H2090" s="2">
        <v>367.24</v>
      </c>
      <c r="I2090" s="2">
        <v>3786.57</v>
      </c>
      <c r="J2090" s="2">
        <v>1076.3317</v>
      </c>
      <c r="K2090" s="2">
        <v>11823.89</v>
      </c>
      <c r="L2090" s="2">
        <v>19709.68</v>
      </c>
    </row>
    <row r="2091" spans="1:12" x14ac:dyDescent="0.25">
      <c r="A2091" s="2">
        <f t="shared" si="96"/>
        <v>18</v>
      </c>
      <c r="B2091" s="2">
        <f t="shared" si="97"/>
        <v>11</v>
      </c>
      <c r="C2091" s="2">
        <f t="shared" si="98"/>
        <v>2016</v>
      </c>
      <c r="D2091" s="5">
        <v>42692</v>
      </c>
      <c r="E2091" s="34">
        <v>912.03689999999995</v>
      </c>
      <c r="F2091" s="2">
        <v>84.74</v>
      </c>
      <c r="G2091" s="2">
        <v>-0.3</v>
      </c>
      <c r="H2091" s="2">
        <v>193.91</v>
      </c>
      <c r="I2091" s="2">
        <v>3383.46</v>
      </c>
      <c r="J2091" s="2">
        <v>1076.3317</v>
      </c>
      <c r="K2091" s="2">
        <v>11849.49</v>
      </c>
      <c r="L2091" s="2">
        <v>19705.060000000001</v>
      </c>
    </row>
    <row r="2092" spans="1:12" x14ac:dyDescent="0.25">
      <c r="A2092" s="2">
        <f t="shared" si="96"/>
        <v>19</v>
      </c>
      <c r="B2092" s="2">
        <f t="shared" si="97"/>
        <v>11</v>
      </c>
      <c r="C2092" s="2">
        <f t="shared" si="98"/>
        <v>2016</v>
      </c>
      <c r="D2092" s="5">
        <v>42693</v>
      </c>
      <c r="E2092" s="34">
        <v>909.6712</v>
      </c>
      <c r="F2092" s="2">
        <v>84.52</v>
      </c>
      <c r="G2092" s="2">
        <v>-0.22</v>
      </c>
      <c r="H2092" s="2">
        <v>291.57</v>
      </c>
      <c r="I2092" s="2">
        <v>2622.09</v>
      </c>
      <c r="J2092" s="2">
        <v>1076.3317</v>
      </c>
      <c r="K2092" s="2">
        <v>11850.2</v>
      </c>
      <c r="L2092" s="2">
        <v>19703.16</v>
      </c>
    </row>
    <row r="2093" spans="1:12" x14ac:dyDescent="0.25">
      <c r="A2093" s="2">
        <f t="shared" si="96"/>
        <v>20</v>
      </c>
      <c r="B2093" s="2">
        <f t="shared" si="97"/>
        <v>11</v>
      </c>
      <c r="C2093" s="2">
        <f t="shared" si="98"/>
        <v>2016</v>
      </c>
      <c r="D2093" s="5">
        <v>42694</v>
      </c>
      <c r="E2093" s="34">
        <v>907.80840000000001</v>
      </c>
      <c r="F2093" s="2">
        <v>84.34</v>
      </c>
      <c r="G2093" s="2">
        <v>-0.16</v>
      </c>
      <c r="H2093" s="2">
        <v>465.66</v>
      </c>
      <c r="I2093" s="2">
        <v>2190.17</v>
      </c>
      <c r="J2093" s="2">
        <v>1076.3317</v>
      </c>
      <c r="K2093" s="2">
        <v>11850.75</v>
      </c>
      <c r="L2093" s="2">
        <v>19701.66</v>
      </c>
    </row>
    <row r="2094" spans="1:12" x14ac:dyDescent="0.25">
      <c r="A2094" s="2">
        <f t="shared" si="96"/>
        <v>21</v>
      </c>
      <c r="B2094" s="2">
        <f t="shared" si="97"/>
        <v>11</v>
      </c>
      <c r="C2094" s="2">
        <f t="shared" si="98"/>
        <v>2016</v>
      </c>
      <c r="D2094" s="5">
        <v>42695</v>
      </c>
      <c r="E2094" s="34">
        <v>905.47310000000004</v>
      </c>
      <c r="F2094" s="2">
        <v>84.13</v>
      </c>
      <c r="G2094" s="2">
        <v>-0.22</v>
      </c>
      <c r="H2094" s="2">
        <v>487.92</v>
      </c>
      <c r="I2094" s="2">
        <v>2814.16</v>
      </c>
      <c r="J2094" s="2">
        <v>1076.3311000000001</v>
      </c>
      <c r="K2094" s="2">
        <v>11851.19</v>
      </c>
      <c r="L2094" s="2">
        <v>19700.37</v>
      </c>
    </row>
    <row r="2095" spans="1:12" x14ac:dyDescent="0.25">
      <c r="A2095" s="2">
        <f t="shared" si="96"/>
        <v>22</v>
      </c>
      <c r="B2095" s="2">
        <f t="shared" si="97"/>
        <v>11</v>
      </c>
      <c r="C2095" s="2">
        <f t="shared" si="98"/>
        <v>2016</v>
      </c>
      <c r="D2095" s="5">
        <v>42696</v>
      </c>
      <c r="E2095" s="34">
        <v>902.97329999999999</v>
      </c>
      <c r="F2095" s="2">
        <v>83.89</v>
      </c>
      <c r="G2095" s="2">
        <v>-0.23</v>
      </c>
      <c r="H2095" s="2">
        <v>330.24</v>
      </c>
      <c r="I2095" s="2">
        <v>2788.1</v>
      </c>
      <c r="J2095" s="2">
        <v>1076.3311000000001</v>
      </c>
      <c r="K2095" s="2">
        <v>11826.67</v>
      </c>
      <c r="L2095" s="2">
        <v>19702.05</v>
      </c>
    </row>
    <row r="2096" spans="1:12" x14ac:dyDescent="0.25">
      <c r="A2096" s="2">
        <f t="shared" si="96"/>
        <v>23</v>
      </c>
      <c r="B2096" s="2">
        <f t="shared" si="97"/>
        <v>11</v>
      </c>
      <c r="C2096" s="2">
        <f t="shared" si="98"/>
        <v>2016</v>
      </c>
      <c r="D2096" s="5">
        <v>42697</v>
      </c>
      <c r="E2096" s="34">
        <v>899.79960000000005</v>
      </c>
      <c r="F2096" s="2">
        <v>83.6</v>
      </c>
      <c r="G2096" s="2">
        <v>-0.28999999999999998</v>
      </c>
      <c r="H2096" s="2">
        <v>169.9</v>
      </c>
      <c r="I2096" s="2">
        <v>3285.34</v>
      </c>
      <c r="J2096" s="2">
        <v>1076.3311000000001</v>
      </c>
      <c r="K2096" s="2">
        <v>11827.01</v>
      </c>
      <c r="L2096" s="2">
        <v>19701.12</v>
      </c>
    </row>
    <row r="2097" spans="1:13" x14ac:dyDescent="0.25">
      <c r="A2097" s="2">
        <f t="shared" si="96"/>
        <v>24</v>
      </c>
      <c r="B2097" s="2">
        <f t="shared" si="97"/>
        <v>11</v>
      </c>
      <c r="C2097" s="2">
        <f t="shared" si="98"/>
        <v>2016</v>
      </c>
      <c r="D2097" s="5">
        <v>42698</v>
      </c>
      <c r="E2097" s="34">
        <v>896.45929999999998</v>
      </c>
      <c r="F2097" s="2">
        <v>83.29</v>
      </c>
      <c r="G2097" s="2">
        <v>-0.31</v>
      </c>
      <c r="H2097" s="2">
        <v>188.53</v>
      </c>
      <c r="I2097" s="2">
        <v>3516.2</v>
      </c>
      <c r="J2097" s="2">
        <v>1076.3311000000001</v>
      </c>
      <c r="K2097" s="2">
        <v>11827.65</v>
      </c>
      <c r="L2097" s="2">
        <v>19699.37</v>
      </c>
    </row>
    <row r="2098" spans="1:13" x14ac:dyDescent="0.25">
      <c r="A2098" s="2">
        <f t="shared" si="96"/>
        <v>25</v>
      </c>
      <c r="B2098" s="2">
        <f t="shared" si="97"/>
        <v>11</v>
      </c>
      <c r="C2098" s="2">
        <f t="shared" si="98"/>
        <v>2016</v>
      </c>
      <c r="D2098" s="5">
        <v>42699</v>
      </c>
      <c r="E2098" s="34">
        <v>892.31709999999998</v>
      </c>
      <c r="F2098" s="2">
        <v>82.9</v>
      </c>
      <c r="G2098" s="2">
        <v>-0.39</v>
      </c>
      <c r="H2098" s="2">
        <v>170.1</v>
      </c>
      <c r="I2098" s="2">
        <v>4324.24</v>
      </c>
      <c r="J2098" s="2">
        <v>1076.3311000000001</v>
      </c>
      <c r="K2098" s="2">
        <v>11828.5</v>
      </c>
      <c r="L2098" s="2">
        <v>19697.080000000002</v>
      </c>
    </row>
    <row r="2099" spans="1:13" x14ac:dyDescent="0.25">
      <c r="A2099" s="2">
        <f t="shared" si="96"/>
        <v>26</v>
      </c>
      <c r="B2099" s="2">
        <f t="shared" si="97"/>
        <v>11</v>
      </c>
      <c r="C2099" s="2">
        <f t="shared" si="98"/>
        <v>2016</v>
      </c>
      <c r="D2099" s="5">
        <v>42700</v>
      </c>
      <c r="E2099" s="34">
        <v>889.13689999999997</v>
      </c>
      <c r="F2099" s="2">
        <v>82.61</v>
      </c>
      <c r="G2099" s="2">
        <v>-0.3</v>
      </c>
      <c r="H2099" s="2">
        <v>332.95</v>
      </c>
      <c r="I2099" s="2">
        <v>3538.21</v>
      </c>
      <c r="J2099" s="2">
        <v>1076.3311000000001</v>
      </c>
      <c r="K2099" s="2">
        <v>11829.49</v>
      </c>
      <c r="L2099" s="2">
        <v>19694.28</v>
      </c>
    </row>
    <row r="2100" spans="1:13" x14ac:dyDescent="0.25">
      <c r="A2100" s="2">
        <f t="shared" si="96"/>
        <v>27</v>
      </c>
      <c r="B2100" s="2">
        <f t="shared" si="97"/>
        <v>11</v>
      </c>
      <c r="C2100" s="2">
        <f t="shared" si="98"/>
        <v>2016</v>
      </c>
      <c r="D2100" s="5">
        <v>42701</v>
      </c>
      <c r="E2100" s="34">
        <v>886.22439999999995</v>
      </c>
      <c r="F2100" s="2">
        <v>82.34</v>
      </c>
      <c r="G2100" s="2">
        <v>-0.28000000000000003</v>
      </c>
      <c r="H2100" s="2">
        <v>391.59</v>
      </c>
      <c r="I2100" s="2">
        <v>3397.26</v>
      </c>
      <c r="J2100" s="2">
        <v>1076.3311000000001</v>
      </c>
      <c r="K2100" s="2">
        <v>11759.46</v>
      </c>
      <c r="L2100" s="2">
        <v>19336.66</v>
      </c>
    </row>
    <row r="2101" spans="1:13" x14ac:dyDescent="0.25">
      <c r="A2101" s="2">
        <f t="shared" si="96"/>
        <v>28</v>
      </c>
      <c r="B2101" s="2">
        <f t="shared" si="97"/>
        <v>11</v>
      </c>
      <c r="C2101" s="2">
        <f t="shared" si="98"/>
        <v>2016</v>
      </c>
      <c r="D2101" s="5">
        <v>42702</v>
      </c>
      <c r="E2101" s="34">
        <v>880.36720000000003</v>
      </c>
      <c r="F2101" s="2">
        <v>81.790000000000006</v>
      </c>
      <c r="G2101" s="2">
        <v>-0.53</v>
      </c>
      <c r="H2101" s="2">
        <v>133.44</v>
      </c>
      <c r="I2101" s="2">
        <v>5858.02</v>
      </c>
      <c r="J2101" s="2">
        <v>1076.3164999999999</v>
      </c>
      <c r="K2101" s="2">
        <v>11759.8</v>
      </c>
      <c r="L2101" s="2">
        <v>19315.919999999998</v>
      </c>
    </row>
    <row r="2102" spans="1:13" x14ac:dyDescent="0.25">
      <c r="A2102" s="2">
        <f t="shared" si="96"/>
        <v>29</v>
      </c>
      <c r="B2102" s="2">
        <f t="shared" si="97"/>
        <v>11</v>
      </c>
      <c r="C2102" s="2">
        <f t="shared" si="98"/>
        <v>2016</v>
      </c>
      <c r="D2102" s="5">
        <v>42703</v>
      </c>
      <c r="E2102" s="34">
        <v>873.0231</v>
      </c>
      <c r="F2102" s="2">
        <v>81.11</v>
      </c>
      <c r="G2102" s="2">
        <v>-0.69</v>
      </c>
      <c r="H2102" s="2">
        <v>167.99</v>
      </c>
      <c r="I2102" s="2">
        <v>7629.74</v>
      </c>
      <c r="J2102" s="2">
        <v>1076.3164999999999</v>
      </c>
      <c r="K2102" s="2">
        <v>11760.35</v>
      </c>
      <c r="L2102" s="2">
        <v>19363.990000000002</v>
      </c>
    </row>
    <row r="2103" spans="1:13" x14ac:dyDescent="0.25">
      <c r="A2103" s="2">
        <f t="shared" si="96"/>
        <v>30</v>
      </c>
      <c r="B2103" s="2">
        <f t="shared" si="97"/>
        <v>11</v>
      </c>
      <c r="C2103" s="2">
        <f t="shared" si="98"/>
        <v>2016</v>
      </c>
      <c r="D2103" s="5">
        <v>42704</v>
      </c>
      <c r="E2103" s="34">
        <v>865.26329999999996</v>
      </c>
      <c r="F2103" s="2">
        <v>80.39</v>
      </c>
      <c r="G2103" s="2">
        <v>-0.7</v>
      </c>
      <c r="H2103" s="2">
        <v>214.95</v>
      </c>
      <c r="I2103" s="2">
        <v>7732.67</v>
      </c>
      <c r="J2103" s="2">
        <v>1076.3164999999999</v>
      </c>
      <c r="K2103" s="2">
        <v>11831.81</v>
      </c>
      <c r="L2103" s="2">
        <v>19669.57</v>
      </c>
    </row>
    <row r="2104" spans="1:13" x14ac:dyDescent="0.25">
      <c r="A2104" s="2">
        <f t="shared" si="96"/>
        <v>1</v>
      </c>
      <c r="B2104" s="2">
        <f t="shared" si="97"/>
        <v>12</v>
      </c>
      <c r="C2104" s="2">
        <f t="shared" si="98"/>
        <v>2016</v>
      </c>
      <c r="D2104" s="5">
        <v>42705</v>
      </c>
      <c r="E2104" s="34">
        <v>858.73</v>
      </c>
      <c r="F2104" s="2">
        <v>79.75</v>
      </c>
      <c r="G2104" s="2">
        <v>-0.62</v>
      </c>
      <c r="H2104" s="2">
        <v>222.61</v>
      </c>
      <c r="I2104" s="2">
        <v>6862.29</v>
      </c>
      <c r="J2104" s="2">
        <v>1076.7365</v>
      </c>
      <c r="K2104" s="2">
        <v>11832.66</v>
      </c>
      <c r="L2104" s="2">
        <v>19669.97</v>
      </c>
      <c r="M2104" s="2" t="s">
        <v>36</v>
      </c>
    </row>
    <row r="2105" spans="1:13" x14ac:dyDescent="0.25">
      <c r="A2105" s="2">
        <f t="shared" si="96"/>
        <v>2</v>
      </c>
      <c r="B2105" s="2">
        <f t="shared" si="97"/>
        <v>12</v>
      </c>
      <c r="C2105" s="2">
        <f t="shared" si="98"/>
        <v>2016</v>
      </c>
      <c r="D2105" s="5">
        <v>42706</v>
      </c>
      <c r="E2105" s="34">
        <v>852.44500000000005</v>
      </c>
      <c r="F2105" s="2">
        <v>79.17</v>
      </c>
      <c r="G2105" s="2">
        <v>-0.57999999999999996</v>
      </c>
      <c r="H2105" s="2">
        <v>188.47</v>
      </c>
      <c r="I2105" s="2">
        <v>6392.03</v>
      </c>
      <c r="J2105" s="2">
        <v>1076.7365</v>
      </c>
      <c r="K2105" s="2">
        <v>11833.59</v>
      </c>
      <c r="L2105" s="2">
        <v>19667.41</v>
      </c>
    </row>
    <row r="2106" spans="1:13" x14ac:dyDescent="0.25">
      <c r="A2106" s="2">
        <f t="shared" si="96"/>
        <v>3</v>
      </c>
      <c r="B2106" s="2">
        <f t="shared" si="97"/>
        <v>12</v>
      </c>
      <c r="C2106" s="2">
        <f t="shared" si="98"/>
        <v>2016</v>
      </c>
      <c r="D2106" s="5">
        <v>42707</v>
      </c>
      <c r="E2106" s="34">
        <v>847.08640000000003</v>
      </c>
      <c r="F2106" s="2">
        <v>78.67</v>
      </c>
      <c r="G2106" s="2">
        <v>-0.49</v>
      </c>
      <c r="H2106" s="2">
        <v>322.26</v>
      </c>
      <c r="I2106" s="2">
        <v>5593.05</v>
      </c>
      <c r="J2106" s="2">
        <v>1076.7365</v>
      </c>
      <c r="K2106" s="2">
        <v>11834.34</v>
      </c>
      <c r="L2106" s="2">
        <v>19665.330000000002</v>
      </c>
    </row>
    <row r="2107" spans="1:13" x14ac:dyDescent="0.25">
      <c r="A2107" s="2">
        <f t="shared" si="96"/>
        <v>4</v>
      </c>
      <c r="B2107" s="2">
        <f t="shared" si="97"/>
        <v>12</v>
      </c>
      <c r="C2107" s="2">
        <f t="shared" si="98"/>
        <v>2016</v>
      </c>
      <c r="D2107" s="5">
        <v>42708</v>
      </c>
      <c r="E2107" s="34">
        <v>841.29330000000004</v>
      </c>
      <c r="F2107" s="2">
        <v>78.13</v>
      </c>
      <c r="G2107" s="2">
        <v>-0.53</v>
      </c>
      <c r="H2107" s="2">
        <v>214.57</v>
      </c>
      <c r="I2107" s="2">
        <v>5961.3</v>
      </c>
      <c r="J2107" s="2">
        <v>1076.7365</v>
      </c>
      <c r="K2107" s="2">
        <v>11835.19</v>
      </c>
      <c r="L2107" s="2">
        <v>19662.84</v>
      </c>
    </row>
    <row r="2108" spans="1:13" x14ac:dyDescent="0.25">
      <c r="A2108" s="2">
        <f t="shared" si="96"/>
        <v>5</v>
      </c>
      <c r="B2108" s="2">
        <f t="shared" si="97"/>
        <v>12</v>
      </c>
      <c r="C2108" s="2">
        <f t="shared" si="98"/>
        <v>2016</v>
      </c>
      <c r="D2108" s="5">
        <v>42709</v>
      </c>
      <c r="E2108" s="34">
        <v>833.60109999999997</v>
      </c>
      <c r="F2108" s="2">
        <v>77.42</v>
      </c>
      <c r="G2108" s="2">
        <v>-0.72</v>
      </c>
      <c r="H2108" s="2">
        <v>142.94999999999999</v>
      </c>
      <c r="I2108" s="2">
        <v>7940.9</v>
      </c>
      <c r="J2108" s="2">
        <v>1076.7927999999999</v>
      </c>
      <c r="K2108" s="2">
        <v>11836.84</v>
      </c>
      <c r="L2108" s="2">
        <v>19661.39</v>
      </c>
    </row>
    <row r="2109" spans="1:13" x14ac:dyDescent="0.25">
      <c r="A2109" s="2">
        <f t="shared" si="96"/>
        <v>6</v>
      </c>
      <c r="B2109" s="2">
        <f t="shared" si="97"/>
        <v>12</v>
      </c>
      <c r="C2109" s="2">
        <f t="shared" si="98"/>
        <v>2016</v>
      </c>
      <c r="D2109" s="5">
        <v>42710</v>
      </c>
      <c r="E2109" s="34">
        <v>825.58079999999995</v>
      </c>
      <c r="F2109" s="2">
        <v>76.67</v>
      </c>
      <c r="G2109" s="2">
        <v>-0.71</v>
      </c>
      <c r="H2109" s="2">
        <v>201.79</v>
      </c>
      <c r="I2109" s="2">
        <v>7896.77</v>
      </c>
      <c r="J2109" s="2">
        <v>1076.7927999999999</v>
      </c>
      <c r="K2109" s="2">
        <v>11837.73</v>
      </c>
      <c r="L2109" s="2">
        <v>19658.62</v>
      </c>
    </row>
    <row r="2110" spans="1:13" x14ac:dyDescent="0.25">
      <c r="A2110" s="2">
        <f t="shared" si="96"/>
        <v>7</v>
      </c>
      <c r="B2110" s="2">
        <f t="shared" si="97"/>
        <v>12</v>
      </c>
      <c r="C2110" s="2">
        <f t="shared" si="98"/>
        <v>2016</v>
      </c>
      <c r="D2110" s="5">
        <v>42711</v>
      </c>
      <c r="E2110" s="34">
        <v>818.70870000000002</v>
      </c>
      <c r="F2110" s="2">
        <v>76.03</v>
      </c>
      <c r="G2110" s="2">
        <v>-0.63</v>
      </c>
      <c r="H2110" s="2">
        <v>218.06</v>
      </c>
      <c r="I2110" s="2">
        <v>7007.12</v>
      </c>
      <c r="J2110" s="2">
        <v>1076.7927999999999</v>
      </c>
      <c r="K2110" s="2">
        <v>11838.63</v>
      </c>
      <c r="L2110" s="2">
        <v>19655.79</v>
      </c>
    </row>
    <row r="2111" spans="1:13" x14ac:dyDescent="0.25">
      <c r="A2111" s="2">
        <f t="shared" si="96"/>
        <v>8</v>
      </c>
      <c r="B2111" s="2">
        <f t="shared" si="97"/>
        <v>12</v>
      </c>
      <c r="C2111" s="2">
        <f t="shared" si="98"/>
        <v>2016</v>
      </c>
      <c r="D2111" s="5">
        <v>42712</v>
      </c>
      <c r="E2111" s="34">
        <v>813.05409999999995</v>
      </c>
      <c r="F2111" s="2">
        <v>75.510000000000005</v>
      </c>
      <c r="G2111" s="2">
        <v>-0.52</v>
      </c>
      <c r="H2111" s="2">
        <v>349.51</v>
      </c>
      <c r="I2111" s="2">
        <v>5945.07</v>
      </c>
      <c r="J2111" s="2">
        <v>1076.7927999999999</v>
      </c>
      <c r="K2111" s="2">
        <v>11839.53</v>
      </c>
      <c r="L2111" s="2">
        <v>19652.98</v>
      </c>
    </row>
    <row r="2112" spans="1:13" x14ac:dyDescent="0.25">
      <c r="A2112" s="2">
        <f t="shared" si="96"/>
        <v>9</v>
      </c>
      <c r="B2112" s="2">
        <f t="shared" si="97"/>
        <v>12</v>
      </c>
      <c r="C2112" s="2">
        <f t="shared" si="98"/>
        <v>2016</v>
      </c>
      <c r="D2112" s="5">
        <v>42713</v>
      </c>
      <c r="E2112" s="34">
        <v>808.01829999999995</v>
      </c>
      <c r="F2112" s="2">
        <v>75.040000000000006</v>
      </c>
      <c r="G2112" s="2">
        <v>-0.46</v>
      </c>
      <c r="H2112" s="2">
        <v>337.96</v>
      </c>
      <c r="I2112" s="2">
        <v>5297.01</v>
      </c>
      <c r="J2112" s="2">
        <v>1076.7927999999999</v>
      </c>
      <c r="K2112" s="2">
        <v>11840.12</v>
      </c>
      <c r="L2112" s="2">
        <v>19268.939999999999</v>
      </c>
    </row>
    <row r="2113" spans="1:12" x14ac:dyDescent="0.25">
      <c r="A2113" s="2">
        <f t="shared" si="96"/>
        <v>10</v>
      </c>
      <c r="B2113" s="2">
        <f t="shared" si="97"/>
        <v>12</v>
      </c>
      <c r="C2113" s="2">
        <f t="shared" si="98"/>
        <v>2016</v>
      </c>
      <c r="D2113" s="5">
        <v>42714</v>
      </c>
      <c r="E2113" s="34">
        <v>804.28340000000003</v>
      </c>
      <c r="F2113" s="2">
        <v>74.69</v>
      </c>
      <c r="G2113" s="2">
        <v>-0.34</v>
      </c>
      <c r="H2113" s="2">
        <v>617.07000000000005</v>
      </c>
      <c r="I2113" s="2">
        <v>4277.21</v>
      </c>
      <c r="J2113" s="2">
        <v>1076.7927999999999</v>
      </c>
      <c r="K2113" s="2">
        <v>11840.32</v>
      </c>
      <c r="L2113" s="2">
        <v>19335.84</v>
      </c>
    </row>
    <row r="2114" spans="1:12" x14ac:dyDescent="0.25">
      <c r="A2114" s="2">
        <f t="shared" ref="A2114:A2177" si="99">+DAY(D2114)</f>
        <v>11</v>
      </c>
      <c r="B2114" s="2">
        <f t="shared" ref="B2114:B2177" si="100">+MONTH(D2114)</f>
        <v>12</v>
      </c>
      <c r="C2114" s="2">
        <f t="shared" ref="C2114:C2177" si="101">+YEAR(D2114)</f>
        <v>2016</v>
      </c>
      <c r="D2114" s="5">
        <v>42715</v>
      </c>
      <c r="E2114" s="34">
        <v>800.68420000000003</v>
      </c>
      <c r="F2114" s="2">
        <v>74.36</v>
      </c>
      <c r="G2114" s="2">
        <v>-0.33</v>
      </c>
      <c r="H2114" s="2">
        <v>511.38</v>
      </c>
      <c r="I2114" s="2">
        <v>4046.69</v>
      </c>
      <c r="J2114" s="2">
        <v>1076.7927999999999</v>
      </c>
      <c r="K2114" s="2">
        <v>11840.36</v>
      </c>
      <c r="L2114" s="2">
        <v>19124.02</v>
      </c>
    </row>
    <row r="2115" spans="1:12" x14ac:dyDescent="0.25">
      <c r="A2115" s="2">
        <f t="shared" si="99"/>
        <v>12</v>
      </c>
      <c r="B2115" s="2">
        <f t="shared" si="100"/>
        <v>12</v>
      </c>
      <c r="C2115" s="2">
        <f t="shared" si="101"/>
        <v>2016</v>
      </c>
      <c r="D2115" s="5">
        <v>42716</v>
      </c>
      <c r="E2115" s="34">
        <v>794.64</v>
      </c>
      <c r="F2115" s="2">
        <v>73.8</v>
      </c>
      <c r="G2115" s="2">
        <v>-0.55000000000000004</v>
      </c>
      <c r="H2115" s="2">
        <v>143.63</v>
      </c>
      <c r="I2115" s="2">
        <v>6042.86</v>
      </c>
      <c r="J2115" s="2">
        <v>1076.7625</v>
      </c>
      <c r="K2115" s="2">
        <v>11839.93</v>
      </c>
      <c r="L2115" s="2">
        <v>19123.349999999999</v>
      </c>
    </row>
    <row r="2116" spans="1:12" x14ac:dyDescent="0.25">
      <c r="A2116" s="2">
        <f t="shared" si="99"/>
        <v>13</v>
      </c>
      <c r="B2116" s="2">
        <f t="shared" si="100"/>
        <v>12</v>
      </c>
      <c r="C2116" s="2">
        <f t="shared" si="101"/>
        <v>2016</v>
      </c>
      <c r="D2116" s="5">
        <v>42717</v>
      </c>
      <c r="E2116" s="34">
        <v>788.51400000000001</v>
      </c>
      <c r="F2116" s="2">
        <v>73.23</v>
      </c>
      <c r="G2116" s="2">
        <v>-0.56000000000000005</v>
      </c>
      <c r="H2116" s="2">
        <v>267.69</v>
      </c>
      <c r="I2116" s="2">
        <v>6328.89</v>
      </c>
      <c r="J2116" s="2">
        <v>1076.7625</v>
      </c>
      <c r="K2116" s="2">
        <v>11839.87</v>
      </c>
      <c r="L2116" s="2">
        <v>19123.349999999999</v>
      </c>
    </row>
    <row r="2117" spans="1:12" x14ac:dyDescent="0.25">
      <c r="A2117" s="2">
        <f t="shared" si="99"/>
        <v>14</v>
      </c>
      <c r="B2117" s="2">
        <f t="shared" si="100"/>
        <v>12</v>
      </c>
      <c r="C2117" s="2">
        <f t="shared" si="101"/>
        <v>2016</v>
      </c>
      <c r="D2117" s="5">
        <v>42718</v>
      </c>
      <c r="E2117" s="34">
        <v>782.20159999999998</v>
      </c>
      <c r="F2117" s="2">
        <v>72.64</v>
      </c>
      <c r="G2117" s="2">
        <v>-0.57999999999999996</v>
      </c>
      <c r="H2117" s="2">
        <v>155.5</v>
      </c>
      <c r="I2117" s="2">
        <v>6395.39</v>
      </c>
      <c r="J2117" s="2">
        <v>1076.7625</v>
      </c>
      <c r="K2117" s="2">
        <v>11839.79</v>
      </c>
      <c r="L2117" s="2">
        <v>19123.349999999999</v>
      </c>
    </row>
    <row r="2118" spans="1:12" x14ac:dyDescent="0.25">
      <c r="A2118" s="2">
        <f t="shared" si="99"/>
        <v>15</v>
      </c>
      <c r="B2118" s="2">
        <f t="shared" si="100"/>
        <v>12</v>
      </c>
      <c r="C2118" s="2">
        <f t="shared" si="101"/>
        <v>2016</v>
      </c>
      <c r="D2118" s="5">
        <v>42719</v>
      </c>
      <c r="E2118" s="34">
        <v>775.57820000000004</v>
      </c>
      <c r="F2118" s="2">
        <v>72.03</v>
      </c>
      <c r="G2118" s="2">
        <v>-0.61</v>
      </c>
      <c r="H2118" s="2">
        <v>113.16</v>
      </c>
      <c r="I2118" s="2">
        <v>6660.01</v>
      </c>
      <c r="J2118" s="2">
        <v>1076.7625</v>
      </c>
      <c r="K2118" s="2">
        <v>11839.73</v>
      </c>
      <c r="L2118" s="2">
        <v>19649.77</v>
      </c>
    </row>
    <row r="2119" spans="1:12" x14ac:dyDescent="0.25">
      <c r="A2119" s="2">
        <f t="shared" si="99"/>
        <v>16</v>
      </c>
      <c r="B2119" s="2">
        <f t="shared" si="100"/>
        <v>12</v>
      </c>
      <c r="C2119" s="2">
        <f t="shared" si="101"/>
        <v>2016</v>
      </c>
      <c r="D2119" s="5">
        <v>42720</v>
      </c>
      <c r="E2119" s="34">
        <v>768.85019999999997</v>
      </c>
      <c r="F2119" s="2">
        <v>71.400000000000006</v>
      </c>
      <c r="G2119" s="2">
        <v>-0.62</v>
      </c>
      <c r="H2119" s="2">
        <v>155.88</v>
      </c>
      <c r="I2119" s="2">
        <v>6825.57</v>
      </c>
      <c r="J2119" s="2">
        <v>1076.7625</v>
      </c>
      <c r="K2119" s="2">
        <v>11840.19</v>
      </c>
      <c r="L2119" s="2">
        <v>19648.23</v>
      </c>
    </row>
    <row r="2120" spans="1:12" x14ac:dyDescent="0.25">
      <c r="A2120" s="2">
        <f t="shared" si="99"/>
        <v>17</v>
      </c>
      <c r="B2120" s="2">
        <f t="shared" si="100"/>
        <v>12</v>
      </c>
      <c r="C2120" s="2">
        <f t="shared" si="101"/>
        <v>2016</v>
      </c>
      <c r="D2120" s="5">
        <v>42721</v>
      </c>
      <c r="E2120" s="34">
        <v>763.22670000000005</v>
      </c>
      <c r="F2120" s="2">
        <v>70.88</v>
      </c>
      <c r="G2120" s="2">
        <v>-0.52</v>
      </c>
      <c r="H2120" s="2">
        <v>255.03</v>
      </c>
      <c r="I2120" s="2">
        <v>5813.11</v>
      </c>
      <c r="J2120" s="2">
        <v>1076.7625</v>
      </c>
      <c r="K2120" s="2">
        <v>11840.92</v>
      </c>
      <c r="L2120" s="2">
        <v>19645.97</v>
      </c>
    </row>
    <row r="2121" spans="1:12" x14ac:dyDescent="0.25">
      <c r="A2121" s="2">
        <f t="shared" si="99"/>
        <v>18</v>
      </c>
      <c r="B2121" s="2">
        <f t="shared" si="100"/>
        <v>12</v>
      </c>
      <c r="C2121" s="2">
        <f t="shared" si="101"/>
        <v>2016</v>
      </c>
      <c r="D2121" s="5">
        <v>42722</v>
      </c>
      <c r="E2121" s="34">
        <v>757.82799999999997</v>
      </c>
      <c r="F2121" s="2">
        <v>70.38</v>
      </c>
      <c r="G2121" s="2">
        <v>-0.5</v>
      </c>
      <c r="H2121" s="2">
        <v>253.6</v>
      </c>
      <c r="I2121" s="2">
        <v>5606.63</v>
      </c>
      <c r="J2121" s="2">
        <v>1076.7625</v>
      </c>
      <c r="K2121" s="2">
        <v>11841.9</v>
      </c>
      <c r="L2121" s="2">
        <v>19643.11</v>
      </c>
    </row>
    <row r="2122" spans="1:12" x14ac:dyDescent="0.25">
      <c r="A2122" s="2">
        <f t="shared" si="99"/>
        <v>19</v>
      </c>
      <c r="B2122" s="2">
        <f t="shared" si="100"/>
        <v>12</v>
      </c>
      <c r="C2122" s="2">
        <f t="shared" si="101"/>
        <v>2016</v>
      </c>
      <c r="D2122" s="5">
        <v>42723</v>
      </c>
      <c r="E2122" s="34">
        <v>750.47389999999996</v>
      </c>
      <c r="F2122" s="2">
        <v>69.7</v>
      </c>
      <c r="G2122" s="2">
        <v>-0.68</v>
      </c>
      <c r="H2122" s="2">
        <v>120.79</v>
      </c>
      <c r="I2122" s="2">
        <v>7412.77</v>
      </c>
      <c r="J2122" s="2">
        <v>1076.7760000000001</v>
      </c>
      <c r="K2122" s="2">
        <v>11842.97</v>
      </c>
      <c r="L2122" s="2">
        <v>19640.830000000002</v>
      </c>
    </row>
    <row r="2123" spans="1:12" x14ac:dyDescent="0.25">
      <c r="A2123" s="2">
        <f t="shared" si="99"/>
        <v>20</v>
      </c>
      <c r="B2123" s="2">
        <f t="shared" si="100"/>
        <v>12</v>
      </c>
      <c r="C2123" s="2">
        <f t="shared" si="101"/>
        <v>2016</v>
      </c>
      <c r="D2123" s="5">
        <v>42724</v>
      </c>
      <c r="E2123" s="34">
        <v>742.58309999999994</v>
      </c>
      <c r="F2123" s="2">
        <v>68.959999999999994</v>
      </c>
      <c r="G2123" s="2">
        <v>-0.73</v>
      </c>
      <c r="H2123" s="2">
        <v>108.63</v>
      </c>
      <c r="I2123" s="2">
        <v>7932.93</v>
      </c>
      <c r="J2123" s="2">
        <v>1076.7760000000001</v>
      </c>
      <c r="K2123" s="2">
        <v>11843.87</v>
      </c>
      <c r="L2123" s="2">
        <v>19638.21</v>
      </c>
    </row>
    <row r="2124" spans="1:12" x14ac:dyDescent="0.25">
      <c r="A2124" s="2">
        <f t="shared" si="99"/>
        <v>21</v>
      </c>
      <c r="B2124" s="2">
        <f t="shared" si="100"/>
        <v>12</v>
      </c>
      <c r="C2124" s="2">
        <f t="shared" si="101"/>
        <v>2016</v>
      </c>
      <c r="D2124" s="5">
        <v>42725</v>
      </c>
      <c r="E2124" s="34">
        <v>735.601</v>
      </c>
      <c r="F2124" s="2">
        <v>68.319999999999993</v>
      </c>
      <c r="G2124" s="2">
        <v>-0.64</v>
      </c>
      <c r="H2124" s="2">
        <v>182.1</v>
      </c>
      <c r="I2124" s="2">
        <v>7084.62</v>
      </c>
      <c r="J2124" s="2">
        <v>1076.7760000000001</v>
      </c>
      <c r="K2124" s="2">
        <v>11844.84</v>
      </c>
      <c r="L2124" s="2">
        <v>19635.32</v>
      </c>
    </row>
    <row r="2125" spans="1:12" x14ac:dyDescent="0.25">
      <c r="A2125" s="2">
        <f t="shared" si="99"/>
        <v>22</v>
      </c>
      <c r="B2125" s="2">
        <f t="shared" si="100"/>
        <v>12</v>
      </c>
      <c r="C2125" s="2">
        <f t="shared" si="101"/>
        <v>2016</v>
      </c>
      <c r="D2125" s="5">
        <v>42726</v>
      </c>
      <c r="E2125" s="34">
        <v>729.19690000000003</v>
      </c>
      <c r="F2125" s="2">
        <v>67.72</v>
      </c>
      <c r="G2125" s="2">
        <v>-0.59</v>
      </c>
      <c r="H2125" s="2">
        <v>174.06</v>
      </c>
      <c r="I2125" s="2">
        <v>6493.62</v>
      </c>
      <c r="J2125" s="2">
        <v>1076.7760000000001</v>
      </c>
      <c r="K2125" s="2">
        <v>11845.72</v>
      </c>
      <c r="L2125" s="2">
        <v>19632.7</v>
      </c>
    </row>
    <row r="2126" spans="1:12" x14ac:dyDescent="0.25">
      <c r="A2126" s="2">
        <f t="shared" si="99"/>
        <v>23</v>
      </c>
      <c r="B2126" s="2">
        <f t="shared" si="100"/>
        <v>12</v>
      </c>
      <c r="C2126" s="2">
        <f t="shared" si="101"/>
        <v>2016</v>
      </c>
      <c r="D2126" s="5">
        <v>42727</v>
      </c>
      <c r="E2126" s="34">
        <v>723.91020000000003</v>
      </c>
      <c r="F2126" s="2">
        <v>67.23</v>
      </c>
      <c r="G2126" s="2">
        <v>-0.48</v>
      </c>
      <c r="H2126" s="2">
        <v>311.64999999999998</v>
      </c>
      <c r="I2126" s="2">
        <v>5532.33</v>
      </c>
      <c r="J2126" s="2">
        <v>1076.7760000000001</v>
      </c>
      <c r="K2126" s="2">
        <v>11846.47</v>
      </c>
      <c r="L2126" s="2">
        <v>19630.45</v>
      </c>
    </row>
    <row r="2127" spans="1:12" x14ac:dyDescent="0.25">
      <c r="A2127" s="2">
        <f t="shared" si="99"/>
        <v>24</v>
      </c>
      <c r="B2127" s="2">
        <f t="shared" si="100"/>
        <v>12</v>
      </c>
      <c r="C2127" s="2">
        <f t="shared" si="101"/>
        <v>2016</v>
      </c>
      <c r="D2127" s="5">
        <v>42728</v>
      </c>
      <c r="E2127" s="34">
        <v>721.1463</v>
      </c>
      <c r="F2127" s="2">
        <v>66.97</v>
      </c>
      <c r="G2127" s="2">
        <v>-0.25</v>
      </c>
      <c r="H2127" s="2">
        <v>850.23</v>
      </c>
      <c r="I2127" s="2">
        <v>3576.93</v>
      </c>
      <c r="J2127" s="2">
        <v>1076.7760000000001</v>
      </c>
      <c r="K2127" s="2">
        <v>11847.22</v>
      </c>
      <c r="L2127" s="2">
        <v>19628.41</v>
      </c>
    </row>
    <row r="2128" spans="1:12" x14ac:dyDescent="0.25">
      <c r="A2128" s="2">
        <f t="shared" si="99"/>
        <v>25</v>
      </c>
      <c r="B2128" s="2">
        <f t="shared" si="100"/>
        <v>12</v>
      </c>
      <c r="C2128" s="2">
        <f t="shared" si="101"/>
        <v>2016</v>
      </c>
      <c r="D2128" s="5">
        <v>42729</v>
      </c>
      <c r="E2128" s="34">
        <v>719.74850000000004</v>
      </c>
      <c r="F2128" s="2">
        <v>66.84</v>
      </c>
      <c r="G2128" s="2">
        <v>-0.13</v>
      </c>
      <c r="H2128" s="2">
        <v>1200.6400000000001</v>
      </c>
      <c r="I2128" s="2">
        <v>2595.6799999999998</v>
      </c>
      <c r="J2128" s="2">
        <v>1076.7760000000001</v>
      </c>
      <c r="K2128" s="2">
        <v>11847.79</v>
      </c>
      <c r="L2128" s="2">
        <v>19626.88</v>
      </c>
    </row>
    <row r="2129" spans="1:12" x14ac:dyDescent="0.25">
      <c r="A2129" s="2">
        <f t="shared" si="99"/>
        <v>26</v>
      </c>
      <c r="B2129" s="2">
        <f t="shared" si="100"/>
        <v>12</v>
      </c>
      <c r="C2129" s="2">
        <f t="shared" si="101"/>
        <v>2016</v>
      </c>
      <c r="D2129" s="5">
        <v>42730</v>
      </c>
      <c r="E2129" s="34">
        <v>717.35929999999996</v>
      </c>
      <c r="F2129" s="2">
        <v>66.62</v>
      </c>
      <c r="G2129" s="2">
        <v>-0.22</v>
      </c>
      <c r="H2129" s="2">
        <v>789.9</v>
      </c>
      <c r="I2129" s="2">
        <v>3164.22</v>
      </c>
      <c r="J2129" s="2">
        <v>1076.7736</v>
      </c>
      <c r="K2129" s="2">
        <v>11847.97</v>
      </c>
      <c r="L2129" s="2">
        <v>19626.29</v>
      </c>
    </row>
    <row r="2130" spans="1:12" x14ac:dyDescent="0.25">
      <c r="A2130" s="2">
        <f t="shared" si="99"/>
        <v>27</v>
      </c>
      <c r="B2130" s="2">
        <f t="shared" si="100"/>
        <v>12</v>
      </c>
      <c r="C2130" s="2">
        <f t="shared" si="101"/>
        <v>2016</v>
      </c>
      <c r="D2130" s="5">
        <v>42731</v>
      </c>
      <c r="E2130" s="34">
        <v>712.6893</v>
      </c>
      <c r="F2130" s="2">
        <v>66.19</v>
      </c>
      <c r="G2130" s="2">
        <v>-0.43</v>
      </c>
      <c r="H2130" s="2">
        <v>307.31</v>
      </c>
      <c r="I2130" s="2">
        <v>4922.6400000000003</v>
      </c>
      <c r="J2130" s="2">
        <v>1076.7736</v>
      </c>
      <c r="K2130" s="2">
        <v>11848.4</v>
      </c>
      <c r="L2130" s="2">
        <v>19625.04</v>
      </c>
    </row>
    <row r="2131" spans="1:12" x14ac:dyDescent="0.25">
      <c r="A2131" s="2">
        <f t="shared" si="99"/>
        <v>28</v>
      </c>
      <c r="B2131" s="2">
        <f t="shared" si="100"/>
        <v>12</v>
      </c>
      <c r="C2131" s="2">
        <f t="shared" si="101"/>
        <v>2016</v>
      </c>
      <c r="D2131" s="5">
        <v>42732</v>
      </c>
      <c r="E2131" s="34">
        <v>707.23530000000005</v>
      </c>
      <c r="F2131" s="2">
        <v>65.680000000000007</v>
      </c>
      <c r="G2131" s="2">
        <v>-0.5</v>
      </c>
      <c r="H2131" s="2">
        <v>223.53</v>
      </c>
      <c r="I2131" s="2">
        <v>5603.9</v>
      </c>
      <c r="J2131" s="2">
        <v>1076.7736</v>
      </c>
      <c r="K2131" s="2">
        <v>11849.11</v>
      </c>
      <c r="L2131" s="2">
        <v>19622.98</v>
      </c>
    </row>
    <row r="2132" spans="1:12" x14ac:dyDescent="0.25">
      <c r="A2132" s="2">
        <f t="shared" si="99"/>
        <v>29</v>
      </c>
      <c r="B2132" s="2">
        <f t="shared" si="100"/>
        <v>12</v>
      </c>
      <c r="C2132" s="2">
        <f t="shared" si="101"/>
        <v>2016</v>
      </c>
      <c r="D2132" s="5">
        <v>42733</v>
      </c>
      <c r="E2132" s="34">
        <v>701.07389999999998</v>
      </c>
      <c r="F2132" s="2">
        <v>65.11</v>
      </c>
      <c r="G2132" s="2">
        <v>-0.56999999999999995</v>
      </c>
      <c r="H2132" s="2">
        <v>174.08</v>
      </c>
      <c r="I2132" s="2">
        <v>6285.39</v>
      </c>
      <c r="J2132" s="2">
        <v>1076.7736</v>
      </c>
      <c r="K2132" s="2">
        <v>11849.9</v>
      </c>
      <c r="L2132" s="2">
        <v>19620.86</v>
      </c>
    </row>
    <row r="2133" spans="1:12" x14ac:dyDescent="0.25">
      <c r="A2133" s="2">
        <f t="shared" si="99"/>
        <v>30</v>
      </c>
      <c r="B2133" s="2">
        <f t="shared" si="100"/>
        <v>12</v>
      </c>
      <c r="C2133" s="2">
        <f t="shared" si="101"/>
        <v>2016</v>
      </c>
      <c r="D2133" s="5">
        <v>42734</v>
      </c>
      <c r="E2133" s="34">
        <v>694.88469999999995</v>
      </c>
      <c r="F2133" s="2">
        <v>64.53</v>
      </c>
      <c r="G2133" s="2">
        <v>-0.56999999999999995</v>
      </c>
      <c r="H2133" s="2">
        <v>546.54999999999995</v>
      </c>
      <c r="I2133" s="2">
        <v>6704.05</v>
      </c>
      <c r="J2133" s="2">
        <v>1076.7736</v>
      </c>
      <c r="K2133" s="2">
        <v>11850.58</v>
      </c>
      <c r="L2133" s="2">
        <v>19618.759999999998</v>
      </c>
    </row>
    <row r="2134" spans="1:12" x14ac:dyDescent="0.25">
      <c r="A2134" s="2">
        <f t="shared" si="99"/>
        <v>31</v>
      </c>
      <c r="B2134" s="2">
        <f t="shared" si="100"/>
        <v>12</v>
      </c>
      <c r="C2134" s="2">
        <f t="shared" si="101"/>
        <v>2016</v>
      </c>
      <c r="D2134" s="5">
        <v>42735</v>
      </c>
      <c r="E2134" s="34">
        <v>689.76520000000005</v>
      </c>
      <c r="F2134" s="2">
        <v>64.06</v>
      </c>
      <c r="G2134" s="2">
        <v>-0.52</v>
      </c>
      <c r="H2134" s="2">
        <v>639.02</v>
      </c>
      <c r="I2134" s="2">
        <v>6198.36</v>
      </c>
      <c r="J2134" s="2">
        <v>1076.7736</v>
      </c>
      <c r="K2134" s="2">
        <v>11775.78</v>
      </c>
      <c r="L2134" s="2">
        <v>19525.919999999998</v>
      </c>
    </row>
    <row r="2135" spans="1:12" x14ac:dyDescent="0.25">
      <c r="A2135" s="2">
        <f t="shared" si="99"/>
        <v>1</v>
      </c>
      <c r="B2135" s="2">
        <f t="shared" si="100"/>
        <v>1</v>
      </c>
      <c r="C2135" s="2">
        <f t="shared" si="101"/>
        <v>2017</v>
      </c>
      <c r="D2135" s="5">
        <v>42736</v>
      </c>
      <c r="E2135" s="34">
        <v>683.94129999999996</v>
      </c>
      <c r="F2135" s="2">
        <v>63.54</v>
      </c>
      <c r="G2135" s="2">
        <v>-0.52</v>
      </c>
      <c r="H2135" s="2">
        <v>481.58</v>
      </c>
      <c r="I2135" s="2">
        <v>6122.48</v>
      </c>
      <c r="J2135" s="2">
        <v>1076.3344999999999</v>
      </c>
      <c r="K2135" s="2">
        <v>11501.23</v>
      </c>
      <c r="L2135" s="2">
        <v>19176.66</v>
      </c>
    </row>
    <row r="2136" spans="1:12" x14ac:dyDescent="0.25">
      <c r="A2136" s="2">
        <f t="shared" si="99"/>
        <v>2</v>
      </c>
      <c r="B2136" s="2">
        <f t="shared" si="100"/>
        <v>1</v>
      </c>
      <c r="C2136" s="2">
        <f t="shared" si="101"/>
        <v>2017</v>
      </c>
      <c r="D2136" s="5">
        <v>42737</v>
      </c>
      <c r="E2136" s="34">
        <v>677.34789999999998</v>
      </c>
      <c r="F2136" s="2">
        <v>62.93</v>
      </c>
      <c r="G2136" s="2">
        <v>-0.64</v>
      </c>
      <c r="H2136" s="2">
        <v>255.7</v>
      </c>
      <c r="I2136" s="2">
        <v>7164.34</v>
      </c>
      <c r="J2136" s="2">
        <v>1076.3300999999999</v>
      </c>
      <c r="K2136" s="2">
        <v>11851.98</v>
      </c>
      <c r="L2136" s="2">
        <v>19596.849999999999</v>
      </c>
    </row>
    <row r="2137" spans="1:12" x14ac:dyDescent="0.25">
      <c r="A2137" s="2">
        <f t="shared" si="99"/>
        <v>3</v>
      </c>
      <c r="B2137" s="2">
        <f t="shared" si="100"/>
        <v>1</v>
      </c>
      <c r="C2137" s="2">
        <f t="shared" si="101"/>
        <v>2017</v>
      </c>
      <c r="D2137" s="5">
        <v>42738</v>
      </c>
      <c r="E2137" s="34">
        <v>669.51570000000004</v>
      </c>
      <c r="F2137" s="2">
        <v>62.2</v>
      </c>
      <c r="G2137" s="2">
        <v>-0.72</v>
      </c>
      <c r="H2137" s="2">
        <v>194.68</v>
      </c>
      <c r="I2137" s="2">
        <v>7934.34</v>
      </c>
      <c r="J2137" s="2">
        <v>1076.3300999999999</v>
      </c>
      <c r="K2137" s="2">
        <v>11852.18</v>
      </c>
      <c r="L2137" s="2">
        <v>19595.919999999998</v>
      </c>
    </row>
    <row r="2138" spans="1:12" x14ac:dyDescent="0.25">
      <c r="A2138" s="2">
        <f t="shared" si="99"/>
        <v>4</v>
      </c>
      <c r="B2138" s="2">
        <f t="shared" si="100"/>
        <v>1</v>
      </c>
      <c r="C2138" s="2">
        <f t="shared" si="101"/>
        <v>2017</v>
      </c>
      <c r="D2138" s="5">
        <v>42739</v>
      </c>
      <c r="E2138" s="34">
        <v>662.00940000000003</v>
      </c>
      <c r="F2138" s="2">
        <v>61.51</v>
      </c>
      <c r="G2138" s="2">
        <v>-0.7</v>
      </c>
      <c r="H2138" s="2">
        <v>127.96</v>
      </c>
      <c r="I2138" s="2">
        <v>7625.53</v>
      </c>
      <c r="J2138" s="2">
        <v>1076.3483000000001</v>
      </c>
      <c r="K2138" s="2">
        <v>11852.85</v>
      </c>
      <c r="L2138" s="2">
        <v>19593.849999999999</v>
      </c>
    </row>
    <row r="2139" spans="1:12" x14ac:dyDescent="0.25">
      <c r="A2139" s="2">
        <f t="shared" si="99"/>
        <v>5</v>
      </c>
      <c r="B2139" s="2">
        <f t="shared" si="100"/>
        <v>1</v>
      </c>
      <c r="C2139" s="2">
        <f t="shared" si="101"/>
        <v>2017</v>
      </c>
      <c r="D2139" s="5">
        <v>42740</v>
      </c>
      <c r="E2139" s="34">
        <v>653.06560000000002</v>
      </c>
      <c r="F2139" s="2">
        <v>60.67</v>
      </c>
      <c r="G2139" s="2">
        <v>-0.83</v>
      </c>
      <c r="H2139" s="2">
        <v>172.9</v>
      </c>
      <c r="I2139" s="2">
        <v>9067.27</v>
      </c>
      <c r="J2139" s="2">
        <v>1076.3483000000001</v>
      </c>
      <c r="K2139" s="2">
        <v>11853.55</v>
      </c>
      <c r="L2139" s="2">
        <v>19591.78</v>
      </c>
    </row>
    <row r="2140" spans="1:12" x14ac:dyDescent="0.25">
      <c r="A2140" s="2">
        <f t="shared" si="99"/>
        <v>6</v>
      </c>
      <c r="B2140" s="2">
        <f t="shared" si="100"/>
        <v>1</v>
      </c>
      <c r="C2140" s="2">
        <f t="shared" si="101"/>
        <v>2017</v>
      </c>
      <c r="D2140" s="5">
        <v>42741</v>
      </c>
      <c r="E2140" s="34">
        <v>643.57709999999997</v>
      </c>
      <c r="F2140" s="2">
        <v>59.79</v>
      </c>
      <c r="G2140" s="2">
        <v>-0.88</v>
      </c>
      <c r="H2140" s="2">
        <v>165.11</v>
      </c>
      <c r="I2140" s="2">
        <v>9639.1</v>
      </c>
      <c r="J2140" s="2">
        <v>1076.3483000000001</v>
      </c>
      <c r="K2140" s="2">
        <v>11854.35</v>
      </c>
      <c r="L2140" s="2">
        <v>19589.400000000001</v>
      </c>
    </row>
    <row r="2141" spans="1:12" x14ac:dyDescent="0.25">
      <c r="A2141" s="2">
        <f t="shared" si="99"/>
        <v>7</v>
      </c>
      <c r="B2141" s="2">
        <f t="shared" si="100"/>
        <v>1</v>
      </c>
      <c r="C2141" s="2">
        <f t="shared" si="101"/>
        <v>2017</v>
      </c>
      <c r="D2141" s="5">
        <v>42742</v>
      </c>
      <c r="E2141" s="34">
        <v>636.08910000000003</v>
      </c>
      <c r="F2141" s="2">
        <v>59.1</v>
      </c>
      <c r="G2141" s="2">
        <v>-0.78</v>
      </c>
      <c r="H2141" s="2">
        <v>355.23</v>
      </c>
      <c r="I2141" s="2">
        <v>8762.24</v>
      </c>
      <c r="J2141" s="2">
        <v>1076.3483000000001</v>
      </c>
      <c r="K2141" s="2">
        <v>11855.02</v>
      </c>
      <c r="L2141" s="2">
        <v>19587.09</v>
      </c>
    </row>
    <row r="2142" spans="1:12" x14ac:dyDescent="0.25">
      <c r="A2142" s="2">
        <f t="shared" si="99"/>
        <v>8</v>
      </c>
      <c r="B2142" s="2">
        <f t="shared" si="100"/>
        <v>1</v>
      </c>
      <c r="C2142" s="2">
        <f t="shared" si="101"/>
        <v>2017</v>
      </c>
      <c r="D2142" s="5">
        <v>42743</v>
      </c>
      <c r="E2142" s="34">
        <v>628.65779999999995</v>
      </c>
      <c r="F2142" s="2">
        <v>58.41</v>
      </c>
      <c r="G2142" s="2">
        <v>-0.69</v>
      </c>
      <c r="H2142" s="2">
        <v>580.98</v>
      </c>
      <c r="I2142" s="2">
        <v>7991.62</v>
      </c>
      <c r="J2142" s="2">
        <v>1076.3483000000001</v>
      </c>
      <c r="K2142" s="2">
        <v>11855.61</v>
      </c>
      <c r="L2142" s="2">
        <v>19584.990000000002</v>
      </c>
    </row>
    <row r="2143" spans="1:12" x14ac:dyDescent="0.25">
      <c r="A2143" s="2">
        <f t="shared" si="99"/>
        <v>9</v>
      </c>
      <c r="B2143" s="2">
        <f t="shared" si="100"/>
        <v>1</v>
      </c>
      <c r="C2143" s="2">
        <f t="shared" si="101"/>
        <v>2017</v>
      </c>
      <c r="D2143" s="5">
        <v>42744</v>
      </c>
      <c r="E2143" s="34">
        <v>620.16470000000004</v>
      </c>
      <c r="F2143" s="2">
        <v>57.62</v>
      </c>
      <c r="G2143" s="2">
        <v>-0.78</v>
      </c>
      <c r="H2143" s="2">
        <v>407.34</v>
      </c>
      <c r="I2143" s="2">
        <v>8843.07</v>
      </c>
      <c r="J2143" s="2">
        <v>1076.3459</v>
      </c>
      <c r="K2143" s="2">
        <v>11856.14</v>
      </c>
      <c r="L2143" s="2">
        <v>19582.86</v>
      </c>
    </row>
    <row r="2144" spans="1:12" x14ac:dyDescent="0.25">
      <c r="A2144" s="2">
        <f t="shared" si="99"/>
        <v>10</v>
      </c>
      <c r="B2144" s="2">
        <f t="shared" si="100"/>
        <v>1</v>
      </c>
      <c r="C2144" s="2">
        <f t="shared" si="101"/>
        <v>2017</v>
      </c>
      <c r="D2144" s="5">
        <v>42745</v>
      </c>
      <c r="E2144" s="34">
        <v>611.80920000000003</v>
      </c>
      <c r="F2144" s="2">
        <v>56.84</v>
      </c>
      <c r="G2144" s="2">
        <v>-0.79</v>
      </c>
      <c r="H2144" s="2">
        <v>325.82</v>
      </c>
      <c r="I2144" s="2">
        <v>8782.86</v>
      </c>
      <c r="J2144" s="2">
        <v>1076.3459</v>
      </c>
      <c r="K2144" s="2">
        <v>11856.67</v>
      </c>
      <c r="L2144" s="2">
        <v>19580.919999999998</v>
      </c>
    </row>
    <row r="2145" spans="1:12" x14ac:dyDescent="0.25">
      <c r="A2145" s="2">
        <f t="shared" si="99"/>
        <v>11</v>
      </c>
      <c r="B2145" s="2">
        <f t="shared" si="100"/>
        <v>1</v>
      </c>
      <c r="C2145" s="2">
        <f t="shared" si="101"/>
        <v>2017</v>
      </c>
      <c r="D2145" s="5">
        <v>42746</v>
      </c>
      <c r="E2145" s="34">
        <v>603.8845</v>
      </c>
      <c r="F2145" s="2">
        <v>56.11</v>
      </c>
      <c r="G2145" s="2">
        <v>-0.74</v>
      </c>
      <c r="H2145" s="2">
        <v>448.83</v>
      </c>
      <c r="I2145" s="2">
        <v>8380.57</v>
      </c>
      <c r="J2145" s="2">
        <v>1076.3459</v>
      </c>
      <c r="K2145" s="2">
        <v>11857.15</v>
      </c>
      <c r="L2145" s="2">
        <v>19579.16</v>
      </c>
    </row>
    <row r="2146" spans="1:12" x14ac:dyDescent="0.25">
      <c r="A2146" s="2">
        <f t="shared" si="99"/>
        <v>12</v>
      </c>
      <c r="B2146" s="2">
        <f t="shared" si="100"/>
        <v>1</v>
      </c>
      <c r="C2146" s="2">
        <f t="shared" si="101"/>
        <v>2017</v>
      </c>
      <c r="D2146" s="5">
        <v>42747</v>
      </c>
      <c r="E2146" s="34">
        <v>596.30610000000001</v>
      </c>
      <c r="F2146" s="2">
        <v>55.4</v>
      </c>
      <c r="G2146" s="2">
        <v>-0.67</v>
      </c>
      <c r="H2146" s="2">
        <v>430.54</v>
      </c>
      <c r="I2146" s="2">
        <v>7644.52</v>
      </c>
      <c r="J2146" s="2">
        <v>1076.3459</v>
      </c>
      <c r="K2146" s="2">
        <v>11857.75</v>
      </c>
      <c r="L2146" s="2">
        <v>19577.2</v>
      </c>
    </row>
    <row r="2147" spans="1:12" x14ac:dyDescent="0.25">
      <c r="A2147" s="2">
        <f t="shared" si="99"/>
        <v>13</v>
      </c>
      <c r="B2147" s="2">
        <f t="shared" si="100"/>
        <v>1</v>
      </c>
      <c r="C2147" s="2">
        <f t="shared" si="101"/>
        <v>2017</v>
      </c>
      <c r="D2147" s="5">
        <v>42748</v>
      </c>
      <c r="E2147" s="34">
        <v>588.62170000000003</v>
      </c>
      <c r="F2147" s="2">
        <v>54.69</v>
      </c>
      <c r="G2147" s="2">
        <v>-0.71</v>
      </c>
      <c r="H2147" s="2">
        <v>241.66</v>
      </c>
      <c r="I2147" s="2">
        <v>7865.81</v>
      </c>
      <c r="J2147" s="2">
        <v>1076.3459</v>
      </c>
      <c r="K2147" s="2">
        <v>11858.42</v>
      </c>
      <c r="L2147" s="2">
        <v>19575.07</v>
      </c>
    </row>
    <row r="2148" spans="1:12" x14ac:dyDescent="0.25">
      <c r="A2148" s="2">
        <f t="shared" si="99"/>
        <v>14</v>
      </c>
      <c r="B2148" s="2">
        <f t="shared" si="100"/>
        <v>1</v>
      </c>
      <c r="C2148" s="2">
        <f t="shared" si="101"/>
        <v>2017</v>
      </c>
      <c r="D2148" s="5">
        <v>42749</v>
      </c>
      <c r="E2148" s="34">
        <v>582.23869999999999</v>
      </c>
      <c r="F2148" s="2">
        <v>54.09</v>
      </c>
      <c r="G2148" s="2">
        <v>-0.59</v>
      </c>
      <c r="H2148" s="2">
        <v>281.37</v>
      </c>
      <c r="I2148" s="2">
        <v>6628.77</v>
      </c>
      <c r="J2148" s="2">
        <v>1076.3459</v>
      </c>
      <c r="K2148" s="2">
        <v>11859.21</v>
      </c>
      <c r="L2148" s="2">
        <v>19572.669999999998</v>
      </c>
    </row>
    <row r="2149" spans="1:12" x14ac:dyDescent="0.25">
      <c r="A2149" s="2">
        <f t="shared" si="99"/>
        <v>15</v>
      </c>
      <c r="B2149" s="2">
        <f t="shared" si="100"/>
        <v>1</v>
      </c>
      <c r="C2149" s="2">
        <f t="shared" si="101"/>
        <v>2017</v>
      </c>
      <c r="D2149" s="5">
        <v>42750</v>
      </c>
      <c r="E2149" s="34">
        <v>575.84580000000005</v>
      </c>
      <c r="F2149" s="2">
        <v>53.5</v>
      </c>
      <c r="G2149" s="2">
        <v>-0.57999999999999996</v>
      </c>
      <c r="H2149" s="2">
        <v>500.65</v>
      </c>
      <c r="I2149" s="2">
        <v>6722.15</v>
      </c>
      <c r="J2149" s="2">
        <v>1076.3459</v>
      </c>
      <c r="K2149" s="2">
        <v>11859.77</v>
      </c>
      <c r="L2149" s="2">
        <v>19570.849999999999</v>
      </c>
    </row>
    <row r="2150" spans="1:12" x14ac:dyDescent="0.25">
      <c r="A2150" s="2">
        <f t="shared" si="99"/>
        <v>16</v>
      </c>
      <c r="B2150" s="2">
        <f t="shared" si="100"/>
        <v>1</v>
      </c>
      <c r="C2150" s="2">
        <f t="shared" si="101"/>
        <v>2017</v>
      </c>
      <c r="D2150" s="5">
        <v>42751</v>
      </c>
      <c r="E2150" s="34">
        <v>567.00030000000004</v>
      </c>
      <c r="F2150" s="2">
        <v>52.68</v>
      </c>
      <c r="G2150" s="2">
        <v>-0.82</v>
      </c>
      <c r="H2150" s="2">
        <v>123.65</v>
      </c>
      <c r="I2150" s="2">
        <v>8964.57</v>
      </c>
      <c r="J2150" s="2">
        <v>1076.3279</v>
      </c>
      <c r="K2150" s="2">
        <v>11876.82</v>
      </c>
      <c r="L2150" s="2">
        <v>19595.009999999998</v>
      </c>
    </row>
    <row r="2151" spans="1:12" x14ac:dyDescent="0.25">
      <c r="A2151" s="2">
        <f t="shared" si="99"/>
        <v>17</v>
      </c>
      <c r="B2151" s="2">
        <f t="shared" si="100"/>
        <v>1</v>
      </c>
      <c r="C2151" s="2">
        <f t="shared" si="101"/>
        <v>2017</v>
      </c>
      <c r="D2151" s="5">
        <v>42752</v>
      </c>
      <c r="E2151" s="34">
        <v>557.12390000000005</v>
      </c>
      <c r="F2151" s="2">
        <v>51.76</v>
      </c>
      <c r="G2151" s="2">
        <v>-0.91</v>
      </c>
      <c r="H2151" s="2">
        <v>160.28</v>
      </c>
      <c r="I2151" s="2">
        <v>9966.73</v>
      </c>
      <c r="J2151" s="2">
        <v>1076.3279</v>
      </c>
      <c r="K2151" s="2">
        <v>11877.39</v>
      </c>
      <c r="L2151" s="2">
        <v>19592.810000000001</v>
      </c>
    </row>
    <row r="2152" spans="1:12" x14ac:dyDescent="0.25">
      <c r="A2152" s="2">
        <f t="shared" si="99"/>
        <v>18</v>
      </c>
      <c r="B2152" s="2">
        <f t="shared" si="100"/>
        <v>1</v>
      </c>
      <c r="C2152" s="2">
        <f t="shared" si="101"/>
        <v>2017</v>
      </c>
      <c r="D2152" s="5">
        <v>42753</v>
      </c>
      <c r="E2152" s="34">
        <v>547.14049999999997</v>
      </c>
      <c r="F2152" s="2">
        <v>50.83</v>
      </c>
      <c r="G2152" s="2">
        <v>-0.92</v>
      </c>
      <c r="H2152" s="2">
        <v>132.83000000000001</v>
      </c>
      <c r="I2152" s="2">
        <v>10052.65</v>
      </c>
      <c r="J2152" s="2">
        <v>1076.3279</v>
      </c>
      <c r="K2152" s="2">
        <v>11877.94</v>
      </c>
      <c r="L2152" s="2">
        <v>19590.64</v>
      </c>
    </row>
    <row r="2153" spans="1:12" x14ac:dyDescent="0.25">
      <c r="A2153" s="2">
        <f t="shared" si="99"/>
        <v>19</v>
      </c>
      <c r="B2153" s="2">
        <f t="shared" si="100"/>
        <v>1</v>
      </c>
      <c r="C2153" s="2">
        <f t="shared" si="101"/>
        <v>2017</v>
      </c>
      <c r="D2153" s="5">
        <v>42754</v>
      </c>
      <c r="E2153" s="34">
        <v>537.2242</v>
      </c>
      <c r="F2153" s="2">
        <v>49.91</v>
      </c>
      <c r="G2153" s="2">
        <v>-0.92</v>
      </c>
      <c r="H2153" s="2">
        <v>94.97</v>
      </c>
      <c r="I2153" s="2">
        <v>9949.56</v>
      </c>
      <c r="J2153" s="2">
        <v>1076.3279</v>
      </c>
      <c r="K2153" s="2">
        <v>11878.54</v>
      </c>
      <c r="L2153" s="2">
        <v>19588.41</v>
      </c>
    </row>
    <row r="2154" spans="1:12" x14ac:dyDescent="0.25">
      <c r="A2154" s="2">
        <f t="shared" si="99"/>
        <v>20</v>
      </c>
      <c r="B2154" s="2">
        <f t="shared" si="100"/>
        <v>1</v>
      </c>
      <c r="C2154" s="2">
        <f t="shared" si="101"/>
        <v>2017</v>
      </c>
      <c r="D2154" s="5">
        <v>42755</v>
      </c>
      <c r="E2154" s="34">
        <v>527.95770000000005</v>
      </c>
      <c r="F2154" s="2">
        <v>49.05</v>
      </c>
      <c r="G2154" s="2">
        <v>-0.86</v>
      </c>
      <c r="H2154" s="2">
        <v>174.3</v>
      </c>
      <c r="I2154" s="2">
        <v>9417.9</v>
      </c>
      <c r="J2154" s="2">
        <v>1076.3279</v>
      </c>
      <c r="K2154" s="2">
        <v>11879.11</v>
      </c>
      <c r="L2154" s="2">
        <v>19586.259999999998</v>
      </c>
    </row>
    <row r="2155" spans="1:12" x14ac:dyDescent="0.25">
      <c r="A2155" s="2">
        <f t="shared" si="99"/>
        <v>21</v>
      </c>
      <c r="B2155" s="2">
        <f t="shared" si="100"/>
        <v>1</v>
      </c>
      <c r="C2155" s="2">
        <f t="shared" si="101"/>
        <v>2017</v>
      </c>
      <c r="D2155" s="5">
        <v>42756</v>
      </c>
      <c r="E2155" s="34">
        <v>520.54340000000002</v>
      </c>
      <c r="F2155" s="2">
        <v>48.36</v>
      </c>
      <c r="G2155" s="2">
        <v>-0.72</v>
      </c>
      <c r="H2155" s="2">
        <v>205.82</v>
      </c>
      <c r="I2155" s="2">
        <v>7909.32</v>
      </c>
      <c r="J2155" s="2">
        <v>1076.3279</v>
      </c>
      <c r="K2155" s="2">
        <v>11879.73</v>
      </c>
      <c r="L2155" s="2">
        <v>19584.02</v>
      </c>
    </row>
    <row r="2156" spans="1:12" x14ac:dyDescent="0.25">
      <c r="A2156" s="2">
        <f t="shared" si="99"/>
        <v>22</v>
      </c>
      <c r="B2156" s="2">
        <f t="shared" si="100"/>
        <v>1</v>
      </c>
      <c r="C2156" s="2">
        <f t="shared" si="101"/>
        <v>2017</v>
      </c>
      <c r="D2156" s="5">
        <v>42757</v>
      </c>
      <c r="E2156" s="34">
        <v>512.82029999999997</v>
      </c>
      <c r="F2156" s="2">
        <v>47.66</v>
      </c>
      <c r="G2156" s="2">
        <v>-0.7</v>
      </c>
      <c r="H2156" s="2">
        <v>203.98</v>
      </c>
      <c r="I2156" s="2">
        <v>7759.19</v>
      </c>
      <c r="J2156" s="2">
        <v>1076.0239999999999</v>
      </c>
      <c r="K2156" s="2">
        <v>11880.33</v>
      </c>
      <c r="L2156" s="2">
        <v>19581.849999999999</v>
      </c>
    </row>
    <row r="2157" spans="1:12" x14ac:dyDescent="0.25">
      <c r="A2157" s="2">
        <f t="shared" si="99"/>
        <v>23</v>
      </c>
      <c r="B2157" s="2">
        <f t="shared" si="100"/>
        <v>1</v>
      </c>
      <c r="C2157" s="2">
        <f t="shared" si="101"/>
        <v>2017</v>
      </c>
      <c r="D2157" s="5">
        <v>42758</v>
      </c>
      <c r="E2157" s="34">
        <v>503.33710000000002</v>
      </c>
      <c r="F2157" s="2">
        <v>46.78</v>
      </c>
      <c r="G2157" s="2">
        <v>-0.88</v>
      </c>
      <c r="H2157" s="2">
        <v>143.47999999999999</v>
      </c>
      <c r="I2157" s="2">
        <v>9560.07</v>
      </c>
      <c r="J2157" s="2">
        <v>1076.0218</v>
      </c>
      <c r="K2157" s="2">
        <v>11880.88</v>
      </c>
      <c r="L2157" s="2">
        <v>19579.650000000001</v>
      </c>
    </row>
    <row r="2158" spans="1:12" x14ac:dyDescent="0.25">
      <c r="A2158" s="2">
        <f t="shared" si="99"/>
        <v>24</v>
      </c>
      <c r="B2158" s="2">
        <f t="shared" si="100"/>
        <v>1</v>
      </c>
      <c r="C2158" s="2">
        <f t="shared" si="101"/>
        <v>2017</v>
      </c>
      <c r="D2158" s="5">
        <v>42759</v>
      </c>
      <c r="E2158" s="34">
        <v>494.10719999999998</v>
      </c>
      <c r="F2158" s="2">
        <v>45.92</v>
      </c>
      <c r="G2158" s="2">
        <v>-0.86</v>
      </c>
      <c r="H2158" s="2">
        <v>178.29</v>
      </c>
      <c r="I2158" s="2">
        <v>9385.58</v>
      </c>
      <c r="J2158" s="2">
        <v>1076.0218</v>
      </c>
      <c r="K2158" s="2">
        <v>11881.48</v>
      </c>
      <c r="L2158" s="2">
        <v>19577.41</v>
      </c>
    </row>
    <row r="2159" spans="1:12" x14ac:dyDescent="0.25">
      <c r="A2159" s="2">
        <f t="shared" si="99"/>
        <v>25</v>
      </c>
      <c r="B2159" s="2">
        <f t="shared" si="100"/>
        <v>1</v>
      </c>
      <c r="C2159" s="2">
        <f t="shared" si="101"/>
        <v>2017</v>
      </c>
      <c r="D2159" s="5">
        <v>42760</v>
      </c>
      <c r="E2159" s="34">
        <v>484.86900000000003</v>
      </c>
      <c r="F2159" s="2">
        <v>45.06</v>
      </c>
      <c r="G2159" s="2">
        <v>-0.85</v>
      </c>
      <c r="H2159" s="2">
        <v>217.17</v>
      </c>
      <c r="I2159" s="2">
        <v>9358.4500000000007</v>
      </c>
      <c r="J2159" s="2">
        <v>1076.0218</v>
      </c>
      <c r="K2159" s="2">
        <v>11882.08</v>
      </c>
      <c r="L2159" s="2">
        <v>19575.18</v>
      </c>
    </row>
    <row r="2160" spans="1:12" x14ac:dyDescent="0.25">
      <c r="A2160" s="2">
        <f t="shared" si="99"/>
        <v>26</v>
      </c>
      <c r="B2160" s="2">
        <f t="shared" si="100"/>
        <v>1</v>
      </c>
      <c r="C2160" s="2">
        <f t="shared" si="101"/>
        <v>2017</v>
      </c>
      <c r="D2160" s="5">
        <v>42761</v>
      </c>
      <c r="E2160" s="34">
        <v>475.6558</v>
      </c>
      <c r="F2160" s="2">
        <v>44.21</v>
      </c>
      <c r="G2160" s="2">
        <v>-0.85</v>
      </c>
      <c r="H2160" s="2">
        <v>169.58</v>
      </c>
      <c r="I2160" s="2">
        <v>9304.16</v>
      </c>
      <c r="J2160" s="2">
        <v>1076.0218</v>
      </c>
      <c r="K2160" s="2">
        <v>11882.66</v>
      </c>
      <c r="L2160" s="2">
        <v>19573.009999999998</v>
      </c>
    </row>
    <row r="2161" spans="1:12" x14ac:dyDescent="0.25">
      <c r="A2161" s="2">
        <f t="shared" si="99"/>
        <v>27</v>
      </c>
      <c r="B2161" s="2">
        <f t="shared" si="100"/>
        <v>1</v>
      </c>
      <c r="C2161" s="2">
        <f t="shared" si="101"/>
        <v>2017</v>
      </c>
      <c r="D2161" s="5">
        <v>42762</v>
      </c>
      <c r="E2161" s="34">
        <v>467.24220000000003</v>
      </c>
      <c r="F2161" s="2">
        <v>43.42</v>
      </c>
      <c r="G2161" s="2">
        <v>-0.78</v>
      </c>
      <c r="H2161" s="2">
        <v>229.32</v>
      </c>
      <c r="I2161" s="2">
        <v>8600.91</v>
      </c>
      <c r="J2161" s="2">
        <v>1076.0218</v>
      </c>
      <c r="K2161" s="2">
        <v>11883.26</v>
      </c>
      <c r="L2161" s="2">
        <v>19570.84</v>
      </c>
    </row>
    <row r="2162" spans="1:12" x14ac:dyDescent="0.25">
      <c r="A2162" s="2">
        <f t="shared" si="99"/>
        <v>28</v>
      </c>
      <c r="B2162" s="2">
        <f t="shared" si="100"/>
        <v>1</v>
      </c>
      <c r="C2162" s="2">
        <f t="shared" si="101"/>
        <v>2017</v>
      </c>
      <c r="D2162" s="5">
        <v>42763</v>
      </c>
      <c r="E2162" s="34">
        <v>461.25569999999999</v>
      </c>
      <c r="F2162" s="2">
        <v>42.87</v>
      </c>
      <c r="G2162" s="2">
        <v>-0.56000000000000005</v>
      </c>
      <c r="H2162" s="2">
        <v>495.42</v>
      </c>
      <c r="I2162" s="2">
        <v>6471.2</v>
      </c>
      <c r="J2162" s="2">
        <v>1076.0218</v>
      </c>
      <c r="K2162" s="2">
        <v>11883.91</v>
      </c>
      <c r="L2162" s="2">
        <v>19568.64</v>
      </c>
    </row>
    <row r="2163" spans="1:12" x14ac:dyDescent="0.25">
      <c r="A2163" s="2">
        <f t="shared" si="99"/>
        <v>29</v>
      </c>
      <c r="B2163" s="2">
        <f t="shared" si="100"/>
        <v>1</v>
      </c>
      <c r="C2163" s="2">
        <f t="shared" si="101"/>
        <v>2017</v>
      </c>
      <c r="D2163" s="5">
        <v>42764</v>
      </c>
      <c r="E2163" s="34">
        <v>455.48430000000002</v>
      </c>
      <c r="F2163" s="2">
        <v>42.33</v>
      </c>
      <c r="G2163" s="2">
        <v>-0.53</v>
      </c>
      <c r="H2163" s="2">
        <v>528.23</v>
      </c>
      <c r="I2163" s="2">
        <v>6271.2</v>
      </c>
      <c r="J2163" s="2">
        <v>1076.0218</v>
      </c>
      <c r="K2163" s="2">
        <v>11884.42</v>
      </c>
      <c r="L2163" s="2">
        <v>19567</v>
      </c>
    </row>
    <row r="2164" spans="1:12" x14ac:dyDescent="0.25">
      <c r="A2164" s="2">
        <f t="shared" si="99"/>
        <v>30</v>
      </c>
      <c r="B2164" s="2">
        <f t="shared" si="100"/>
        <v>1</v>
      </c>
      <c r="C2164" s="2">
        <f t="shared" si="101"/>
        <v>2017</v>
      </c>
      <c r="D2164" s="5">
        <v>42765</v>
      </c>
      <c r="E2164" s="34">
        <v>448.88389999999998</v>
      </c>
      <c r="F2164" s="2">
        <v>41.72</v>
      </c>
      <c r="G2164" s="2">
        <v>-0.62</v>
      </c>
      <c r="H2164" s="2">
        <v>313.39</v>
      </c>
      <c r="I2164" s="2">
        <v>6936.83</v>
      </c>
      <c r="J2164" s="2">
        <v>1076.0171</v>
      </c>
      <c r="K2164" s="2">
        <v>11884.8</v>
      </c>
      <c r="L2164" s="2">
        <v>19565.47</v>
      </c>
    </row>
    <row r="2165" spans="1:12" x14ac:dyDescent="0.25">
      <c r="A2165" s="2">
        <f t="shared" si="99"/>
        <v>31</v>
      </c>
      <c r="B2165" s="2">
        <f t="shared" si="100"/>
        <v>1</v>
      </c>
      <c r="C2165" s="2">
        <f t="shared" si="101"/>
        <v>2017</v>
      </c>
      <c r="D2165" s="5">
        <v>42766</v>
      </c>
      <c r="E2165" s="34">
        <v>441.96850000000001</v>
      </c>
      <c r="F2165" s="2">
        <v>41.07</v>
      </c>
      <c r="G2165" s="2">
        <v>-0.64</v>
      </c>
      <c r="H2165" s="2">
        <v>355.85</v>
      </c>
      <c r="I2165" s="2">
        <v>7199.87</v>
      </c>
      <c r="J2165" s="2">
        <v>1076.0171</v>
      </c>
      <c r="K2165" s="2">
        <v>11885.34</v>
      </c>
      <c r="L2165" s="2">
        <v>19563.759999999998</v>
      </c>
    </row>
    <row r="2166" spans="1:12" x14ac:dyDescent="0.25">
      <c r="A2166" s="2">
        <f t="shared" si="99"/>
        <v>1</v>
      </c>
      <c r="B2166" s="2">
        <f t="shared" si="100"/>
        <v>2</v>
      </c>
      <c r="C2166" s="2">
        <f t="shared" si="101"/>
        <v>2017</v>
      </c>
      <c r="D2166" s="5">
        <v>42767</v>
      </c>
      <c r="E2166" s="34">
        <v>436.98360000000002</v>
      </c>
      <c r="F2166" s="2">
        <v>40.590000000000003</v>
      </c>
      <c r="G2166" s="2">
        <v>-0.56999999999999995</v>
      </c>
      <c r="H2166" s="2">
        <v>578.5</v>
      </c>
      <c r="I2166" s="2">
        <v>6698.79</v>
      </c>
      <c r="J2166" s="2">
        <v>1076.4825000000001</v>
      </c>
      <c r="K2166" s="2">
        <v>11885.94</v>
      </c>
      <c r="L2166" s="2">
        <v>19561.77</v>
      </c>
    </row>
    <row r="2167" spans="1:12" x14ac:dyDescent="0.25">
      <c r="A2167" s="2">
        <f t="shared" si="99"/>
        <v>2</v>
      </c>
      <c r="B2167" s="2">
        <f t="shared" si="100"/>
        <v>2</v>
      </c>
      <c r="C2167" s="2">
        <f t="shared" si="101"/>
        <v>2017</v>
      </c>
      <c r="D2167" s="5">
        <v>42768</v>
      </c>
      <c r="E2167" s="34">
        <v>432.14839999999998</v>
      </c>
      <c r="F2167" s="2">
        <v>40.14</v>
      </c>
      <c r="G2167" s="2">
        <v>-0.45</v>
      </c>
      <c r="H2167" s="2">
        <v>852.64</v>
      </c>
      <c r="I2167" s="2">
        <v>5744.23</v>
      </c>
      <c r="J2167" s="2">
        <v>1076.4825000000001</v>
      </c>
      <c r="K2167" s="2">
        <v>11886.44</v>
      </c>
      <c r="L2167" s="2">
        <v>19559.830000000002</v>
      </c>
    </row>
    <row r="2168" spans="1:12" x14ac:dyDescent="0.25">
      <c r="A2168" s="2">
        <f t="shared" si="99"/>
        <v>3</v>
      </c>
      <c r="B2168" s="2">
        <f t="shared" si="100"/>
        <v>2</v>
      </c>
      <c r="C2168" s="2">
        <f t="shared" si="101"/>
        <v>2017</v>
      </c>
      <c r="D2168" s="5">
        <v>42769</v>
      </c>
      <c r="E2168" s="34">
        <v>428.0455</v>
      </c>
      <c r="F2168" s="2">
        <v>39.76</v>
      </c>
      <c r="G2168" s="2">
        <v>-0.38</v>
      </c>
      <c r="H2168" s="2">
        <v>1002.62</v>
      </c>
      <c r="I2168" s="2">
        <v>5064.7</v>
      </c>
      <c r="J2168" s="2">
        <v>1076.4825000000001</v>
      </c>
      <c r="K2168" s="2">
        <v>11886.89</v>
      </c>
      <c r="L2168" s="2">
        <v>19558.22</v>
      </c>
    </row>
    <row r="2169" spans="1:12" x14ac:dyDescent="0.25">
      <c r="A2169" s="2">
        <f t="shared" si="99"/>
        <v>4</v>
      </c>
      <c r="B2169" s="2">
        <f t="shared" si="100"/>
        <v>2</v>
      </c>
      <c r="C2169" s="2">
        <f t="shared" si="101"/>
        <v>2017</v>
      </c>
      <c r="D2169" s="5">
        <v>42770</v>
      </c>
      <c r="E2169" s="34">
        <v>424.9153</v>
      </c>
      <c r="F2169" s="2">
        <v>39.47</v>
      </c>
      <c r="G2169" s="2">
        <v>-0.28999999999999998</v>
      </c>
      <c r="H2169" s="2">
        <v>1086.8699999999999</v>
      </c>
      <c r="I2169" s="2">
        <v>4185.6499999999996</v>
      </c>
      <c r="J2169" s="2">
        <v>1076.4825000000001</v>
      </c>
      <c r="K2169" s="2">
        <v>11887.15</v>
      </c>
      <c r="L2169" s="2">
        <v>19557.310000000001</v>
      </c>
    </row>
    <row r="2170" spans="1:12" x14ac:dyDescent="0.25">
      <c r="A2170" s="2">
        <f t="shared" si="99"/>
        <v>5</v>
      </c>
      <c r="B2170" s="2">
        <f t="shared" si="100"/>
        <v>2</v>
      </c>
      <c r="C2170" s="2">
        <f t="shared" si="101"/>
        <v>2017</v>
      </c>
      <c r="D2170" s="5">
        <v>42771</v>
      </c>
      <c r="E2170" s="34">
        <v>421.54129999999998</v>
      </c>
      <c r="F2170" s="2">
        <v>39.159999999999997</v>
      </c>
      <c r="G2170" s="2">
        <v>-0.31</v>
      </c>
      <c r="H2170" s="2">
        <v>907.73</v>
      </c>
      <c r="I2170" s="2">
        <v>4241.25</v>
      </c>
      <c r="J2170" s="2">
        <v>1076.4825000000001</v>
      </c>
      <c r="K2170" s="2">
        <v>11887.72</v>
      </c>
      <c r="L2170" s="2">
        <v>19292.02</v>
      </c>
    </row>
    <row r="2171" spans="1:12" x14ac:dyDescent="0.25">
      <c r="A2171" s="2">
        <f t="shared" si="99"/>
        <v>6</v>
      </c>
      <c r="B2171" s="2">
        <f t="shared" si="100"/>
        <v>2</v>
      </c>
      <c r="C2171" s="2">
        <f t="shared" si="101"/>
        <v>2017</v>
      </c>
      <c r="D2171" s="5">
        <v>42772</v>
      </c>
      <c r="E2171" s="34">
        <v>415.85109999999997</v>
      </c>
      <c r="F2171" s="2">
        <v>38.630000000000003</v>
      </c>
      <c r="G2171" s="2">
        <v>-0.51</v>
      </c>
      <c r="H2171" s="2">
        <v>548.02</v>
      </c>
      <c r="I2171" s="2">
        <v>6061.11</v>
      </c>
      <c r="J2171" s="2">
        <v>1076.4902</v>
      </c>
      <c r="K2171" s="2">
        <v>11888.14</v>
      </c>
      <c r="L2171" s="2">
        <v>19554.650000000001</v>
      </c>
    </row>
    <row r="2172" spans="1:12" x14ac:dyDescent="0.25">
      <c r="A2172" s="2">
        <f t="shared" si="99"/>
        <v>7</v>
      </c>
      <c r="B2172" s="2">
        <f t="shared" si="100"/>
        <v>2</v>
      </c>
      <c r="C2172" s="2">
        <f t="shared" si="101"/>
        <v>2017</v>
      </c>
      <c r="D2172" s="5">
        <v>42773</v>
      </c>
      <c r="E2172" s="34">
        <v>409.84719999999999</v>
      </c>
      <c r="F2172" s="2">
        <v>38.07</v>
      </c>
      <c r="G2172" s="2">
        <v>-0.53</v>
      </c>
      <c r="H2172" s="2">
        <v>524.5</v>
      </c>
      <c r="I2172" s="2">
        <v>6253.55</v>
      </c>
      <c r="J2172" s="2">
        <v>1076.4902</v>
      </c>
      <c r="K2172" s="2">
        <v>11888.64</v>
      </c>
      <c r="L2172" s="2">
        <v>19552.97</v>
      </c>
    </row>
    <row r="2173" spans="1:12" x14ac:dyDescent="0.25">
      <c r="A2173" s="2">
        <f t="shared" si="99"/>
        <v>8</v>
      </c>
      <c r="B2173" s="2">
        <f t="shared" si="100"/>
        <v>2</v>
      </c>
      <c r="C2173" s="2">
        <f t="shared" si="101"/>
        <v>2017</v>
      </c>
      <c r="D2173" s="5">
        <v>42774</v>
      </c>
      <c r="E2173" s="34">
        <v>402.91730000000001</v>
      </c>
      <c r="F2173" s="2">
        <v>37.43</v>
      </c>
      <c r="G2173" s="2">
        <v>-0.63</v>
      </c>
      <c r="H2173" s="2">
        <v>204.16</v>
      </c>
      <c r="I2173" s="2">
        <v>7005.46</v>
      </c>
      <c r="J2173" s="2">
        <v>1076.4902</v>
      </c>
      <c r="K2173" s="2">
        <v>11889.23</v>
      </c>
      <c r="L2173" s="2">
        <v>19551</v>
      </c>
    </row>
    <row r="2174" spans="1:12" x14ac:dyDescent="0.25">
      <c r="A2174" s="2">
        <f t="shared" si="99"/>
        <v>9</v>
      </c>
      <c r="B2174" s="2">
        <f t="shared" si="100"/>
        <v>2</v>
      </c>
      <c r="C2174" s="2">
        <f t="shared" si="101"/>
        <v>2017</v>
      </c>
      <c r="D2174" s="5">
        <v>42775</v>
      </c>
      <c r="E2174" s="34">
        <v>395.0009</v>
      </c>
      <c r="F2174" s="2">
        <v>36.69</v>
      </c>
      <c r="G2174" s="2">
        <v>-0.73</v>
      </c>
      <c r="H2174" s="2">
        <v>181.32</v>
      </c>
      <c r="I2174" s="2">
        <v>8050.99</v>
      </c>
      <c r="J2174" s="2">
        <v>1076.4902</v>
      </c>
      <c r="K2174" s="2">
        <v>11889.91</v>
      </c>
      <c r="L2174" s="2">
        <v>19548.96</v>
      </c>
    </row>
    <row r="2175" spans="1:12" x14ac:dyDescent="0.25">
      <c r="A2175" s="2">
        <f t="shared" si="99"/>
        <v>10</v>
      </c>
      <c r="B2175" s="2">
        <f t="shared" si="100"/>
        <v>2</v>
      </c>
      <c r="C2175" s="2">
        <f t="shared" si="101"/>
        <v>2017</v>
      </c>
      <c r="D2175" s="5">
        <v>42776</v>
      </c>
      <c r="E2175" s="34">
        <v>387.0043</v>
      </c>
      <c r="F2175" s="2">
        <v>35.950000000000003</v>
      </c>
      <c r="G2175" s="2">
        <v>-0.75</v>
      </c>
      <c r="H2175" s="2">
        <v>186.74</v>
      </c>
      <c r="I2175" s="2">
        <v>8224.19</v>
      </c>
      <c r="J2175" s="2">
        <v>1076.4902</v>
      </c>
      <c r="K2175" s="2">
        <v>11890.58</v>
      </c>
      <c r="L2175" s="2">
        <v>19546.86</v>
      </c>
    </row>
    <row r="2176" spans="1:12" x14ac:dyDescent="0.25">
      <c r="A2176" s="2">
        <f t="shared" si="99"/>
        <v>11</v>
      </c>
      <c r="B2176" s="2">
        <f t="shared" si="100"/>
        <v>2</v>
      </c>
      <c r="C2176" s="2">
        <f t="shared" si="101"/>
        <v>2017</v>
      </c>
      <c r="D2176" s="5">
        <v>42777</v>
      </c>
      <c r="E2176" s="34">
        <v>381.05650000000003</v>
      </c>
      <c r="F2176" s="2">
        <v>35.4</v>
      </c>
      <c r="G2176" s="2">
        <v>-0.55000000000000004</v>
      </c>
      <c r="H2176" s="2">
        <v>278.95</v>
      </c>
      <c r="I2176" s="2">
        <v>6181.84</v>
      </c>
      <c r="J2176" s="2">
        <v>1076.4902</v>
      </c>
      <c r="K2176" s="2">
        <v>11891.27</v>
      </c>
      <c r="L2176" s="2">
        <v>19495.8</v>
      </c>
    </row>
    <row r="2177" spans="1:12" x14ac:dyDescent="0.25">
      <c r="A2177" s="2">
        <f t="shared" si="99"/>
        <v>12</v>
      </c>
      <c r="B2177" s="2">
        <f t="shared" si="100"/>
        <v>2</v>
      </c>
      <c r="C2177" s="2">
        <f t="shared" si="101"/>
        <v>2017</v>
      </c>
      <c r="D2177" s="5">
        <v>42778</v>
      </c>
      <c r="E2177" s="34">
        <v>376.75099999999998</v>
      </c>
      <c r="F2177" s="2">
        <v>35</v>
      </c>
      <c r="G2177" s="2">
        <v>-0.45</v>
      </c>
      <c r="H2177" s="2">
        <v>409.4</v>
      </c>
      <c r="I2177" s="2">
        <v>5208.03</v>
      </c>
      <c r="J2177" s="2">
        <v>1076.4902</v>
      </c>
      <c r="K2177" s="2">
        <v>11891.66</v>
      </c>
      <c r="L2177" s="2">
        <v>19543.36</v>
      </c>
    </row>
    <row r="2178" spans="1:12" x14ac:dyDescent="0.25">
      <c r="A2178" s="2">
        <f t="shared" ref="A2178:A2241" si="102">+DAY(D2178)</f>
        <v>13</v>
      </c>
      <c r="B2178" s="2">
        <f t="shared" ref="B2178:B2241" si="103">+MONTH(D2178)</f>
        <v>2</v>
      </c>
      <c r="C2178" s="2">
        <f t="shared" ref="C2178:C2241" si="104">+YEAR(D2178)</f>
        <v>2017</v>
      </c>
      <c r="D2178" s="5">
        <v>42779</v>
      </c>
      <c r="E2178" s="34">
        <v>371.31509999999997</v>
      </c>
      <c r="F2178" s="2">
        <v>34.49</v>
      </c>
      <c r="G2178" s="2">
        <v>-0.6</v>
      </c>
      <c r="H2178" s="2">
        <v>283.47000000000003</v>
      </c>
      <c r="I2178" s="2">
        <v>6755.63</v>
      </c>
      <c r="J2178" s="2">
        <v>1076.4884</v>
      </c>
      <c r="K2178" s="2">
        <v>11892</v>
      </c>
      <c r="L2178" s="2">
        <v>19542.169999999998</v>
      </c>
    </row>
    <row r="2179" spans="1:12" x14ac:dyDescent="0.25">
      <c r="A2179" s="2">
        <f t="shared" si="102"/>
        <v>14</v>
      </c>
      <c r="B2179" s="2">
        <f t="shared" si="103"/>
        <v>2</v>
      </c>
      <c r="C2179" s="2">
        <f t="shared" si="104"/>
        <v>2017</v>
      </c>
      <c r="D2179" s="5">
        <v>42780</v>
      </c>
      <c r="E2179" s="34">
        <v>365.19709999999998</v>
      </c>
      <c r="F2179" s="2">
        <v>33.92</v>
      </c>
      <c r="G2179" s="2">
        <v>-0.56000000000000005</v>
      </c>
      <c r="H2179" s="2">
        <v>291.12</v>
      </c>
      <c r="I2179" s="2">
        <v>6361.68</v>
      </c>
      <c r="J2179" s="2">
        <v>1076.4884</v>
      </c>
      <c r="K2179" s="2">
        <v>11892.57</v>
      </c>
      <c r="L2179" s="2">
        <v>19540.37</v>
      </c>
    </row>
    <row r="2180" spans="1:12" x14ac:dyDescent="0.25">
      <c r="A2180" s="2">
        <f t="shared" si="102"/>
        <v>15</v>
      </c>
      <c r="B2180" s="2">
        <f t="shared" si="103"/>
        <v>2</v>
      </c>
      <c r="C2180" s="2">
        <f t="shared" si="104"/>
        <v>2017</v>
      </c>
      <c r="D2180" s="5">
        <v>42781</v>
      </c>
      <c r="E2180" s="34">
        <v>360.4042</v>
      </c>
      <c r="F2180" s="2">
        <v>33.479999999999997</v>
      </c>
      <c r="G2180" s="2">
        <v>-0.49</v>
      </c>
      <c r="H2180" s="2">
        <v>270.27</v>
      </c>
      <c r="I2180" s="2">
        <v>5546.01</v>
      </c>
      <c r="J2180" s="2">
        <v>1076.4884</v>
      </c>
      <c r="K2180" s="2">
        <v>11893.03</v>
      </c>
      <c r="L2180" s="2">
        <v>19538.849999999999</v>
      </c>
    </row>
    <row r="2181" spans="1:12" x14ac:dyDescent="0.25">
      <c r="A2181" s="2">
        <f t="shared" si="102"/>
        <v>16</v>
      </c>
      <c r="B2181" s="2">
        <f t="shared" si="103"/>
        <v>2</v>
      </c>
      <c r="C2181" s="2">
        <f t="shared" si="104"/>
        <v>2017</v>
      </c>
      <c r="D2181" s="5">
        <v>42782</v>
      </c>
      <c r="E2181" s="34">
        <v>355.65519999999998</v>
      </c>
      <c r="F2181" s="2">
        <v>33.04</v>
      </c>
      <c r="G2181" s="2">
        <v>-0.44</v>
      </c>
      <c r="H2181" s="2">
        <v>207.37</v>
      </c>
      <c r="I2181" s="2">
        <v>4925.74</v>
      </c>
      <c r="J2181" s="2">
        <v>1076.4884</v>
      </c>
      <c r="K2181" s="2">
        <v>11893.49</v>
      </c>
      <c r="L2181" s="2">
        <v>19537.41</v>
      </c>
    </row>
    <row r="2182" spans="1:12" x14ac:dyDescent="0.25">
      <c r="A2182" s="2">
        <f t="shared" si="102"/>
        <v>17</v>
      </c>
      <c r="B2182" s="2">
        <f t="shared" si="103"/>
        <v>2</v>
      </c>
      <c r="C2182" s="2">
        <f t="shared" si="104"/>
        <v>2017</v>
      </c>
      <c r="D2182" s="5">
        <v>42783</v>
      </c>
      <c r="E2182" s="34">
        <v>351.30130000000003</v>
      </c>
      <c r="F2182" s="2">
        <v>32.630000000000003</v>
      </c>
      <c r="G2182" s="2">
        <v>-0.4</v>
      </c>
      <c r="H2182" s="2">
        <v>400.23</v>
      </c>
      <c r="I2182" s="2">
        <v>4724.75</v>
      </c>
      <c r="J2182" s="2">
        <v>1076.4884</v>
      </c>
      <c r="K2182" s="2">
        <v>11894.05</v>
      </c>
      <c r="L2182" s="2">
        <v>19535.73</v>
      </c>
    </row>
    <row r="2183" spans="1:12" x14ac:dyDescent="0.25">
      <c r="A2183" s="2">
        <f t="shared" si="102"/>
        <v>18</v>
      </c>
      <c r="B2183" s="2">
        <f t="shared" si="103"/>
        <v>2</v>
      </c>
      <c r="C2183" s="2">
        <f t="shared" si="104"/>
        <v>2017</v>
      </c>
      <c r="D2183" s="5">
        <v>42784</v>
      </c>
      <c r="E2183" s="34">
        <v>348.50470000000001</v>
      </c>
      <c r="F2183" s="2">
        <v>32.369999999999997</v>
      </c>
      <c r="G2183" s="2">
        <v>-0.26</v>
      </c>
      <c r="H2183" s="2">
        <v>729.31</v>
      </c>
      <c r="I2183" s="2">
        <v>3503.23</v>
      </c>
      <c r="J2183" s="2">
        <v>1076.4884</v>
      </c>
      <c r="K2183" s="2">
        <v>11894.53</v>
      </c>
      <c r="L2183" s="2">
        <v>19534.419999999998</v>
      </c>
    </row>
    <row r="2184" spans="1:12" x14ac:dyDescent="0.25">
      <c r="A2184" s="2">
        <f t="shared" si="102"/>
        <v>19</v>
      </c>
      <c r="B2184" s="2">
        <f t="shared" si="103"/>
        <v>2</v>
      </c>
      <c r="C2184" s="2">
        <f t="shared" si="104"/>
        <v>2017</v>
      </c>
      <c r="D2184" s="5">
        <v>42785</v>
      </c>
      <c r="E2184" s="34">
        <v>345.63260000000002</v>
      </c>
      <c r="F2184" s="2">
        <v>32.11</v>
      </c>
      <c r="G2184" s="2">
        <v>-0.26</v>
      </c>
      <c r="H2184" s="2">
        <v>735.29</v>
      </c>
      <c r="I2184" s="2">
        <v>3576.19</v>
      </c>
      <c r="J2184" s="2">
        <v>1076.4884</v>
      </c>
      <c r="K2184" s="2">
        <v>11894.79</v>
      </c>
      <c r="L2184" s="2">
        <v>19533.78</v>
      </c>
    </row>
    <row r="2185" spans="1:12" x14ac:dyDescent="0.25">
      <c r="A2185" s="2">
        <f t="shared" si="102"/>
        <v>20</v>
      </c>
      <c r="B2185" s="2">
        <f t="shared" si="103"/>
        <v>2</v>
      </c>
      <c r="C2185" s="2">
        <f t="shared" si="104"/>
        <v>2017</v>
      </c>
      <c r="D2185" s="5">
        <v>42786</v>
      </c>
      <c r="E2185" s="34">
        <v>340.97300000000001</v>
      </c>
      <c r="F2185" s="2">
        <v>31.67</v>
      </c>
      <c r="G2185" s="2">
        <v>-0.33</v>
      </c>
      <c r="H2185" s="2">
        <v>606.07000000000005</v>
      </c>
      <c r="I2185" s="2">
        <v>4153.04</v>
      </c>
      <c r="J2185" s="2">
        <v>1076.4906000000001</v>
      </c>
      <c r="K2185" s="2">
        <v>11895.03</v>
      </c>
      <c r="L2185" s="2">
        <v>19533.259999999998</v>
      </c>
    </row>
    <row r="2186" spans="1:12" x14ac:dyDescent="0.25">
      <c r="A2186" s="2">
        <f t="shared" si="102"/>
        <v>21</v>
      </c>
      <c r="B2186" s="2">
        <f t="shared" si="103"/>
        <v>2</v>
      </c>
      <c r="C2186" s="2">
        <f t="shared" si="104"/>
        <v>2017</v>
      </c>
      <c r="D2186" s="5">
        <v>42787</v>
      </c>
      <c r="E2186" s="34">
        <v>337.94</v>
      </c>
      <c r="F2186" s="2">
        <v>31.39</v>
      </c>
      <c r="G2186" s="2">
        <v>-0.28000000000000003</v>
      </c>
      <c r="H2186" s="2">
        <v>595.91</v>
      </c>
      <c r="I2186" s="2">
        <v>3647.88</v>
      </c>
      <c r="J2186" s="2">
        <v>1076.4906000000001</v>
      </c>
      <c r="K2186" s="2">
        <v>11895.43</v>
      </c>
      <c r="L2186" s="2">
        <v>19532.16</v>
      </c>
    </row>
    <row r="2187" spans="1:12" x14ac:dyDescent="0.25">
      <c r="A2187" s="2">
        <f t="shared" si="102"/>
        <v>22</v>
      </c>
      <c r="B2187" s="2">
        <f t="shared" si="103"/>
        <v>2</v>
      </c>
      <c r="C2187" s="2">
        <f t="shared" si="104"/>
        <v>2017</v>
      </c>
      <c r="D2187" s="5">
        <v>42788</v>
      </c>
      <c r="E2187" s="34">
        <v>334.99849999999998</v>
      </c>
      <c r="F2187" s="2">
        <v>31.12</v>
      </c>
      <c r="G2187" s="2">
        <v>-0.27</v>
      </c>
      <c r="H2187" s="2">
        <v>574.84</v>
      </c>
      <c r="I2187" s="2">
        <v>3504.24</v>
      </c>
      <c r="J2187" s="2">
        <v>1076.4906000000001</v>
      </c>
      <c r="K2187" s="2">
        <v>11895.68</v>
      </c>
      <c r="L2187" s="2">
        <v>19531.580000000002</v>
      </c>
    </row>
    <row r="2188" spans="1:12" x14ac:dyDescent="0.25">
      <c r="A2188" s="2">
        <f t="shared" si="102"/>
        <v>23</v>
      </c>
      <c r="B2188" s="2">
        <f t="shared" si="103"/>
        <v>2</v>
      </c>
      <c r="C2188" s="2">
        <f t="shared" si="104"/>
        <v>2017</v>
      </c>
      <c r="D2188" s="5">
        <v>42789</v>
      </c>
      <c r="E2188" s="34">
        <v>331.65129999999999</v>
      </c>
      <c r="F2188" s="2">
        <v>30.81</v>
      </c>
      <c r="G2188" s="2">
        <v>-0.31</v>
      </c>
      <c r="H2188" s="2">
        <v>408.63</v>
      </c>
      <c r="I2188" s="2">
        <v>3746.66</v>
      </c>
      <c r="J2188" s="2">
        <v>1076.4906000000001</v>
      </c>
      <c r="K2188" s="2">
        <v>11895.85</v>
      </c>
      <c r="L2188" s="2">
        <v>19531.189999999999</v>
      </c>
    </row>
    <row r="2189" spans="1:12" x14ac:dyDescent="0.25">
      <c r="A2189" s="2">
        <f t="shared" si="102"/>
        <v>24</v>
      </c>
      <c r="B2189" s="2">
        <f t="shared" si="103"/>
        <v>2</v>
      </c>
      <c r="C2189" s="2">
        <f t="shared" si="104"/>
        <v>2017</v>
      </c>
      <c r="D2189" s="5">
        <v>42790</v>
      </c>
      <c r="E2189" s="34">
        <v>327.45069999999998</v>
      </c>
      <c r="F2189" s="2">
        <v>30.42</v>
      </c>
      <c r="G2189" s="2">
        <v>-0.39</v>
      </c>
      <c r="H2189" s="2">
        <v>360.88</v>
      </c>
      <c r="I2189" s="2">
        <v>4540.71</v>
      </c>
      <c r="J2189" s="2">
        <v>1076.4906000000001</v>
      </c>
      <c r="K2189" s="2">
        <v>11896.19</v>
      </c>
      <c r="L2189" s="2">
        <v>19530.21</v>
      </c>
    </row>
    <row r="2190" spans="1:12" x14ac:dyDescent="0.25">
      <c r="A2190" s="2">
        <f t="shared" si="102"/>
        <v>25</v>
      </c>
      <c r="B2190" s="2">
        <f t="shared" si="103"/>
        <v>2</v>
      </c>
      <c r="C2190" s="2">
        <f t="shared" si="104"/>
        <v>2017</v>
      </c>
      <c r="D2190" s="5">
        <v>42791</v>
      </c>
      <c r="E2190" s="34">
        <v>324.3476</v>
      </c>
      <c r="F2190" s="2">
        <v>30.13</v>
      </c>
      <c r="G2190" s="2">
        <v>-0.28999999999999998</v>
      </c>
      <c r="H2190" s="2">
        <v>429.29</v>
      </c>
      <c r="I2190" s="2">
        <v>3506.36</v>
      </c>
      <c r="J2190" s="2">
        <v>1076.4906000000001</v>
      </c>
      <c r="K2190" s="2">
        <v>11896.66</v>
      </c>
      <c r="L2190" s="2">
        <v>19528.919999999998</v>
      </c>
    </row>
    <row r="2191" spans="1:12" x14ac:dyDescent="0.25">
      <c r="A2191" s="2">
        <f t="shared" si="102"/>
        <v>26</v>
      </c>
      <c r="B2191" s="2">
        <f t="shared" si="103"/>
        <v>2</v>
      </c>
      <c r="C2191" s="2">
        <f t="shared" si="104"/>
        <v>2017</v>
      </c>
      <c r="D2191" s="5">
        <v>42792</v>
      </c>
      <c r="E2191" s="34">
        <v>322.29199999999997</v>
      </c>
      <c r="F2191" s="2">
        <v>29.94</v>
      </c>
      <c r="G2191" s="2">
        <v>-0.19</v>
      </c>
      <c r="H2191" s="2">
        <v>681.14</v>
      </c>
      <c r="I2191" s="2">
        <v>2706.7</v>
      </c>
      <c r="J2191" s="2">
        <v>1076.4906000000001</v>
      </c>
      <c r="K2191" s="2">
        <v>11896.94</v>
      </c>
      <c r="L2191" s="2">
        <v>19528.150000000001</v>
      </c>
    </row>
    <row r="2192" spans="1:12" x14ac:dyDescent="0.25">
      <c r="A2192" s="2">
        <f t="shared" si="102"/>
        <v>27</v>
      </c>
      <c r="B2192" s="2">
        <f t="shared" si="103"/>
        <v>2</v>
      </c>
      <c r="C2192" s="2">
        <f t="shared" si="104"/>
        <v>2017</v>
      </c>
      <c r="D2192" s="5">
        <v>42793</v>
      </c>
      <c r="E2192" s="34">
        <v>319.2638</v>
      </c>
      <c r="F2192" s="2">
        <v>29.66</v>
      </c>
      <c r="G2192" s="2">
        <v>-0.28000000000000003</v>
      </c>
      <c r="H2192" s="2">
        <v>537.98</v>
      </c>
      <c r="I2192" s="2">
        <v>3550.35</v>
      </c>
      <c r="J2192" s="2">
        <v>1076.4965</v>
      </c>
      <c r="K2192" s="2">
        <v>11897.22</v>
      </c>
      <c r="L2192" s="2">
        <v>19527.71</v>
      </c>
    </row>
    <row r="2193" spans="1:12" x14ac:dyDescent="0.25">
      <c r="A2193" s="2">
        <f t="shared" si="102"/>
        <v>28</v>
      </c>
      <c r="B2193" s="2">
        <f t="shared" si="103"/>
        <v>2</v>
      </c>
      <c r="C2193" s="2">
        <f t="shared" si="104"/>
        <v>2017</v>
      </c>
      <c r="D2193" s="5">
        <v>42794</v>
      </c>
      <c r="E2193" s="34">
        <v>315.32530000000003</v>
      </c>
      <c r="F2193" s="2">
        <v>29.29</v>
      </c>
      <c r="G2193" s="2">
        <v>-0.36</v>
      </c>
      <c r="H2193" s="2">
        <v>300.60000000000002</v>
      </c>
      <c r="I2193" s="2">
        <v>4179.28</v>
      </c>
      <c r="J2193" s="2">
        <v>1076.4965</v>
      </c>
      <c r="K2193" s="2">
        <v>11897.51</v>
      </c>
      <c r="L2193" s="2">
        <v>19526.87</v>
      </c>
    </row>
    <row r="2194" spans="1:12" x14ac:dyDescent="0.25">
      <c r="A2194" s="2">
        <f t="shared" si="102"/>
        <v>1</v>
      </c>
      <c r="B2194" s="2">
        <f t="shared" si="103"/>
        <v>3</v>
      </c>
      <c r="C2194" s="2">
        <f t="shared" si="104"/>
        <v>2017</v>
      </c>
      <c r="D2194" s="5">
        <v>42795</v>
      </c>
      <c r="E2194" s="34">
        <v>311.72149999999999</v>
      </c>
      <c r="F2194" s="2">
        <v>28.96</v>
      </c>
      <c r="G2194" s="2">
        <v>-0.33</v>
      </c>
      <c r="H2194" s="2">
        <v>305.52999999999997</v>
      </c>
      <c r="I2194" s="2">
        <v>3879.37</v>
      </c>
      <c r="J2194" s="2">
        <v>1076.4965</v>
      </c>
      <c r="K2194" s="2">
        <v>11897.75</v>
      </c>
      <c r="L2194" s="2">
        <v>19526.14</v>
      </c>
    </row>
    <row r="2195" spans="1:12" x14ac:dyDescent="0.25">
      <c r="A2195" s="2">
        <f t="shared" si="102"/>
        <v>2</v>
      </c>
      <c r="B2195" s="2">
        <f t="shared" si="103"/>
        <v>3</v>
      </c>
      <c r="C2195" s="2">
        <f t="shared" si="104"/>
        <v>2017</v>
      </c>
      <c r="D2195" s="5">
        <v>42796</v>
      </c>
      <c r="E2195" s="34">
        <v>308.48450000000003</v>
      </c>
      <c r="F2195" s="2">
        <v>28.66</v>
      </c>
      <c r="G2195" s="2">
        <v>-0.3</v>
      </c>
      <c r="H2195" s="2">
        <v>378.16</v>
      </c>
      <c r="I2195" s="2">
        <v>3571.47</v>
      </c>
      <c r="J2195" s="2">
        <v>1076.4965</v>
      </c>
      <c r="K2195" s="2">
        <v>11898.26</v>
      </c>
      <c r="L2195" s="2">
        <v>19255.18</v>
      </c>
    </row>
    <row r="2196" spans="1:12" x14ac:dyDescent="0.25">
      <c r="A2196" s="2">
        <f t="shared" si="102"/>
        <v>3</v>
      </c>
      <c r="B2196" s="2">
        <f t="shared" si="103"/>
        <v>3</v>
      </c>
      <c r="C2196" s="2">
        <f t="shared" si="104"/>
        <v>2017</v>
      </c>
      <c r="D2196" s="5">
        <v>42797</v>
      </c>
      <c r="E2196" s="34">
        <v>305.70510000000002</v>
      </c>
      <c r="F2196" s="2">
        <v>28.4</v>
      </c>
      <c r="G2196" s="2">
        <v>-0.25</v>
      </c>
      <c r="H2196" s="2">
        <v>462.2</v>
      </c>
      <c r="I2196" s="2">
        <v>3199.87</v>
      </c>
      <c r="J2196" s="2">
        <v>1076.4965</v>
      </c>
      <c r="K2196" s="2">
        <v>11898.49</v>
      </c>
      <c r="L2196" s="2">
        <v>19133.05</v>
      </c>
    </row>
    <row r="2197" spans="1:12" x14ac:dyDescent="0.25">
      <c r="A2197" s="2">
        <f t="shared" si="102"/>
        <v>4</v>
      </c>
      <c r="B2197" s="2">
        <f t="shared" si="103"/>
        <v>3</v>
      </c>
      <c r="C2197" s="2">
        <f t="shared" si="104"/>
        <v>2017</v>
      </c>
      <c r="D2197" s="5">
        <v>42798</v>
      </c>
      <c r="E2197" s="34">
        <v>304.74450000000002</v>
      </c>
      <c r="F2197" s="2">
        <v>28.31</v>
      </c>
      <c r="G2197" s="2">
        <v>-0.09</v>
      </c>
      <c r="H2197" s="2">
        <v>748</v>
      </c>
      <c r="I2197" s="2">
        <v>1702.05</v>
      </c>
      <c r="J2197" s="2">
        <v>1076.4965</v>
      </c>
      <c r="K2197" s="2">
        <v>11898.48</v>
      </c>
      <c r="L2197" s="2">
        <v>19328.47</v>
      </c>
    </row>
    <row r="2198" spans="1:12" x14ac:dyDescent="0.25">
      <c r="A2198" s="2">
        <f t="shared" si="102"/>
        <v>5</v>
      </c>
      <c r="B2198" s="2">
        <f t="shared" si="103"/>
        <v>3</v>
      </c>
      <c r="C2198" s="2">
        <f t="shared" si="104"/>
        <v>2017</v>
      </c>
      <c r="D2198" s="5">
        <v>42799</v>
      </c>
      <c r="E2198" s="34">
        <v>303.63420000000002</v>
      </c>
      <c r="F2198" s="2">
        <v>28.21</v>
      </c>
      <c r="G2198" s="2">
        <v>-0.1</v>
      </c>
      <c r="H2198" s="2">
        <v>605.19000000000005</v>
      </c>
      <c r="I2198" s="2">
        <v>1685.72</v>
      </c>
      <c r="J2198" s="2">
        <v>1076.4965</v>
      </c>
      <c r="K2198" s="2">
        <v>11898.3</v>
      </c>
      <c r="L2198" s="2">
        <v>19524.330000000002</v>
      </c>
    </row>
    <row r="2199" spans="1:12" x14ac:dyDescent="0.25">
      <c r="A2199" s="2">
        <f t="shared" si="102"/>
        <v>6</v>
      </c>
      <c r="B2199" s="2">
        <f t="shared" si="103"/>
        <v>3</v>
      </c>
      <c r="C2199" s="2">
        <f t="shared" si="104"/>
        <v>2017</v>
      </c>
      <c r="D2199" s="5">
        <v>42800</v>
      </c>
      <c r="E2199" s="34">
        <v>300.6474</v>
      </c>
      <c r="F2199" s="2">
        <v>27.93</v>
      </c>
      <c r="G2199" s="2">
        <v>-0.27</v>
      </c>
      <c r="H2199" s="2">
        <v>306.2</v>
      </c>
      <c r="I2199" s="2">
        <v>3235</v>
      </c>
      <c r="J2199" s="2">
        <v>1076.5064</v>
      </c>
      <c r="K2199" s="2">
        <v>11898.33</v>
      </c>
      <c r="L2199" s="2">
        <v>19524.689999999999</v>
      </c>
    </row>
    <row r="2200" spans="1:12" x14ac:dyDescent="0.25">
      <c r="A2200" s="2">
        <f t="shared" si="102"/>
        <v>7</v>
      </c>
      <c r="B2200" s="2">
        <f t="shared" si="103"/>
        <v>3</v>
      </c>
      <c r="C2200" s="2">
        <f t="shared" si="104"/>
        <v>2017</v>
      </c>
      <c r="D2200" s="5">
        <v>42801</v>
      </c>
      <c r="E2200" s="34">
        <v>296.83769999999998</v>
      </c>
      <c r="F2200" s="2">
        <v>27.57</v>
      </c>
      <c r="G2200" s="2">
        <v>-0.34</v>
      </c>
      <c r="H2200" s="2">
        <v>169.38</v>
      </c>
      <c r="I2200" s="2">
        <v>3791.77</v>
      </c>
      <c r="J2200" s="2">
        <v>1076.5064</v>
      </c>
      <c r="K2200" s="2">
        <v>11898.4</v>
      </c>
      <c r="L2200" s="2">
        <v>19448.189999999999</v>
      </c>
    </row>
    <row r="2201" spans="1:12" x14ac:dyDescent="0.25">
      <c r="A2201" s="2">
        <f t="shared" si="102"/>
        <v>8</v>
      </c>
      <c r="B2201" s="2">
        <f t="shared" si="103"/>
        <v>3</v>
      </c>
      <c r="C2201" s="2">
        <f t="shared" si="104"/>
        <v>2017</v>
      </c>
      <c r="D2201" s="5">
        <v>42802</v>
      </c>
      <c r="E2201" s="34">
        <v>294.0027</v>
      </c>
      <c r="F2201" s="2">
        <v>27.31</v>
      </c>
      <c r="G2201" s="2">
        <v>-0.26</v>
      </c>
      <c r="H2201" s="2">
        <v>378.53</v>
      </c>
      <c r="I2201" s="2">
        <v>3179.69</v>
      </c>
      <c r="J2201" s="2">
        <v>1076.5064</v>
      </c>
      <c r="K2201" s="2">
        <v>11898.72</v>
      </c>
      <c r="L2201" s="2">
        <v>19133.27</v>
      </c>
    </row>
    <row r="2202" spans="1:12" x14ac:dyDescent="0.25">
      <c r="A2202" s="2">
        <f t="shared" si="102"/>
        <v>9</v>
      </c>
      <c r="B2202" s="2">
        <f t="shared" si="103"/>
        <v>3</v>
      </c>
      <c r="C2202" s="2">
        <f t="shared" si="104"/>
        <v>2017</v>
      </c>
      <c r="D2202" s="5">
        <v>42803</v>
      </c>
      <c r="E2202" s="34">
        <v>292.0172</v>
      </c>
      <c r="F2202" s="2">
        <v>27.13</v>
      </c>
      <c r="G2202" s="2">
        <v>-0.18</v>
      </c>
      <c r="H2202" s="2">
        <v>466.62</v>
      </c>
      <c r="I2202" s="2">
        <v>2416.81</v>
      </c>
      <c r="J2202" s="2">
        <v>1076.5064</v>
      </c>
      <c r="K2202" s="2">
        <v>11898.8</v>
      </c>
      <c r="L2202" s="2">
        <v>19133.27</v>
      </c>
    </row>
    <row r="2203" spans="1:12" x14ac:dyDescent="0.25">
      <c r="A2203" s="2">
        <f t="shared" si="102"/>
        <v>10</v>
      </c>
      <c r="B2203" s="2">
        <f t="shared" si="103"/>
        <v>3</v>
      </c>
      <c r="C2203" s="2">
        <f t="shared" si="104"/>
        <v>2017</v>
      </c>
      <c r="D2203" s="5">
        <v>42804</v>
      </c>
      <c r="E2203" s="34">
        <v>290.37029999999999</v>
      </c>
      <c r="F2203" s="2">
        <v>26.97</v>
      </c>
      <c r="G2203" s="2">
        <v>-0.15</v>
      </c>
      <c r="H2203" s="2">
        <v>543.47</v>
      </c>
      <c r="I2203" s="2">
        <v>2158.62</v>
      </c>
      <c r="J2203" s="2">
        <v>1076.5064</v>
      </c>
      <c r="K2203" s="2">
        <v>11898.74</v>
      </c>
      <c r="L2203" s="2">
        <v>19133.27</v>
      </c>
    </row>
    <row r="2204" spans="1:12" x14ac:dyDescent="0.25">
      <c r="A2204" s="2">
        <f t="shared" si="102"/>
        <v>11</v>
      </c>
      <c r="B2204" s="2">
        <f t="shared" si="103"/>
        <v>3</v>
      </c>
      <c r="C2204" s="2">
        <f t="shared" si="104"/>
        <v>2017</v>
      </c>
      <c r="D2204" s="5">
        <v>42805</v>
      </c>
      <c r="E2204" s="34">
        <v>289.81569999999999</v>
      </c>
      <c r="F2204" s="2">
        <v>26.92</v>
      </c>
      <c r="G2204" s="2">
        <v>-0.05</v>
      </c>
      <c r="H2204" s="2">
        <v>1008.01</v>
      </c>
      <c r="I2204" s="2">
        <v>1532.82</v>
      </c>
      <c r="J2204" s="2">
        <v>1076.5064</v>
      </c>
      <c r="K2204" s="2">
        <v>11898.59</v>
      </c>
      <c r="L2204" s="2">
        <v>19523.2</v>
      </c>
    </row>
    <row r="2205" spans="1:12" x14ac:dyDescent="0.25">
      <c r="A2205" s="2">
        <f t="shared" si="102"/>
        <v>12</v>
      </c>
      <c r="B2205" s="2">
        <f t="shared" si="103"/>
        <v>3</v>
      </c>
      <c r="C2205" s="2">
        <f t="shared" si="104"/>
        <v>2017</v>
      </c>
      <c r="D2205" s="5">
        <v>42806</v>
      </c>
      <c r="E2205" s="34">
        <v>289.38749999999999</v>
      </c>
      <c r="F2205" s="2">
        <v>26.88</v>
      </c>
      <c r="G2205" s="2">
        <v>-0.04</v>
      </c>
      <c r="H2205" s="2">
        <v>1103.8399999999999</v>
      </c>
      <c r="I2205" s="2">
        <v>1526.82</v>
      </c>
      <c r="J2205" s="2">
        <v>1076.5064</v>
      </c>
      <c r="K2205" s="2">
        <v>11898.39</v>
      </c>
      <c r="L2205" s="2">
        <v>19523.59</v>
      </c>
    </row>
    <row r="2206" spans="1:12" x14ac:dyDescent="0.25">
      <c r="A2206" s="2">
        <f t="shared" si="102"/>
        <v>13</v>
      </c>
      <c r="B2206" s="2">
        <f t="shared" si="103"/>
        <v>3</v>
      </c>
      <c r="C2206" s="2">
        <f t="shared" si="104"/>
        <v>2017</v>
      </c>
      <c r="D2206" s="5">
        <v>42807</v>
      </c>
      <c r="E2206" s="34">
        <v>287.03309999999999</v>
      </c>
      <c r="F2206" s="2">
        <v>26.66</v>
      </c>
      <c r="G2206" s="2">
        <v>-0.21</v>
      </c>
      <c r="H2206" s="2">
        <v>436.77</v>
      </c>
      <c r="I2206" s="2">
        <v>2745.97</v>
      </c>
      <c r="J2206" s="2">
        <v>1076.499</v>
      </c>
      <c r="K2206" s="2">
        <v>11898.06</v>
      </c>
      <c r="L2206" s="2">
        <v>19523.89</v>
      </c>
    </row>
    <row r="2207" spans="1:12" x14ac:dyDescent="0.25">
      <c r="A2207" s="2">
        <f t="shared" si="102"/>
        <v>14</v>
      </c>
      <c r="B2207" s="2">
        <f t="shared" si="103"/>
        <v>3</v>
      </c>
      <c r="C2207" s="2">
        <f t="shared" si="104"/>
        <v>2017</v>
      </c>
      <c r="D2207" s="5">
        <v>42808</v>
      </c>
      <c r="E2207" s="34">
        <v>285.04669999999999</v>
      </c>
      <c r="F2207" s="2">
        <v>26.48</v>
      </c>
      <c r="G2207" s="2">
        <v>-0.18</v>
      </c>
      <c r="H2207" s="2">
        <v>391.05</v>
      </c>
      <c r="I2207" s="2">
        <v>2361.79</v>
      </c>
      <c r="J2207" s="2">
        <v>1076.499</v>
      </c>
      <c r="K2207" s="2">
        <v>11897.99</v>
      </c>
      <c r="L2207" s="2">
        <v>19523.830000000002</v>
      </c>
    </row>
    <row r="2208" spans="1:12" x14ac:dyDescent="0.25">
      <c r="A2208" s="2">
        <f t="shared" si="102"/>
        <v>15</v>
      </c>
      <c r="B2208" s="2">
        <f t="shared" si="103"/>
        <v>3</v>
      </c>
      <c r="C2208" s="2">
        <f t="shared" si="104"/>
        <v>2017</v>
      </c>
      <c r="D2208" s="5">
        <v>42809</v>
      </c>
      <c r="E2208" s="34">
        <v>283.49040000000002</v>
      </c>
      <c r="F2208" s="2">
        <v>26.33</v>
      </c>
      <c r="G2208" s="2">
        <v>-0.14000000000000001</v>
      </c>
      <c r="H2208" s="2">
        <v>587.55999999999995</v>
      </c>
      <c r="I2208" s="2">
        <v>2123.7399999999998</v>
      </c>
      <c r="J2208" s="2">
        <v>1076.499</v>
      </c>
      <c r="K2208" s="2">
        <v>11898.03</v>
      </c>
      <c r="L2208" s="2">
        <v>19523.64</v>
      </c>
    </row>
    <row r="2209" spans="1:12" x14ac:dyDescent="0.25">
      <c r="A2209" s="2">
        <f t="shared" si="102"/>
        <v>16</v>
      </c>
      <c r="B2209" s="2">
        <f t="shared" si="103"/>
        <v>3</v>
      </c>
      <c r="C2209" s="2">
        <f t="shared" si="104"/>
        <v>2017</v>
      </c>
      <c r="D2209" s="5">
        <v>42810</v>
      </c>
      <c r="E2209" s="34">
        <v>282.48950000000002</v>
      </c>
      <c r="F2209" s="2">
        <v>26.24</v>
      </c>
      <c r="G2209" s="2">
        <v>-0.09</v>
      </c>
      <c r="H2209" s="2">
        <v>665.28</v>
      </c>
      <c r="I2209" s="2">
        <v>1640.42</v>
      </c>
      <c r="J2209" s="2">
        <v>1076.499</v>
      </c>
      <c r="K2209" s="2">
        <v>11898.11</v>
      </c>
      <c r="L2209" s="2">
        <v>19523.349999999999</v>
      </c>
    </row>
    <row r="2210" spans="1:12" x14ac:dyDescent="0.25">
      <c r="A2210" s="2">
        <f t="shared" si="102"/>
        <v>17</v>
      </c>
      <c r="B2210" s="2">
        <f t="shared" si="103"/>
        <v>3</v>
      </c>
      <c r="C2210" s="2">
        <f t="shared" si="104"/>
        <v>2017</v>
      </c>
      <c r="D2210" s="5">
        <v>42811</v>
      </c>
      <c r="E2210" s="34">
        <v>281.48099999999999</v>
      </c>
      <c r="F2210" s="2">
        <v>26.15</v>
      </c>
      <c r="G2210" s="2">
        <v>-0.09</v>
      </c>
      <c r="H2210" s="2">
        <v>572.63</v>
      </c>
      <c r="I2210" s="2">
        <v>1562.44</v>
      </c>
      <c r="J2210" s="2">
        <v>1076.604</v>
      </c>
      <c r="K2210" s="2">
        <v>11906.87</v>
      </c>
      <c r="L2210" s="2">
        <v>19523.98</v>
      </c>
    </row>
    <row r="2211" spans="1:12" x14ac:dyDescent="0.25">
      <c r="A2211" s="2">
        <f t="shared" si="102"/>
        <v>18</v>
      </c>
      <c r="B2211" s="2">
        <f t="shared" si="103"/>
        <v>3</v>
      </c>
      <c r="C2211" s="2">
        <f t="shared" si="104"/>
        <v>2017</v>
      </c>
      <c r="D2211" s="5">
        <v>42812</v>
      </c>
      <c r="E2211" s="34">
        <v>281.58859999999999</v>
      </c>
      <c r="F2211" s="2">
        <v>26.16</v>
      </c>
      <c r="G2211" s="2">
        <v>0.01</v>
      </c>
      <c r="H2211" s="2">
        <v>1341.01</v>
      </c>
      <c r="I2211" s="2">
        <v>1222.74</v>
      </c>
      <c r="J2211" s="2">
        <v>1076.604</v>
      </c>
      <c r="K2211" s="2">
        <v>11906.93</v>
      </c>
      <c r="L2211" s="2">
        <v>19523.8</v>
      </c>
    </row>
    <row r="2212" spans="1:12" x14ac:dyDescent="0.25">
      <c r="A2212" s="2">
        <f t="shared" si="102"/>
        <v>19</v>
      </c>
      <c r="B2212" s="2">
        <f t="shared" si="103"/>
        <v>3</v>
      </c>
      <c r="C2212" s="2">
        <f t="shared" si="104"/>
        <v>2017</v>
      </c>
      <c r="D2212" s="5">
        <v>42813</v>
      </c>
      <c r="E2212" s="34">
        <v>282.1155</v>
      </c>
      <c r="F2212" s="2">
        <v>26.2</v>
      </c>
      <c r="G2212" s="2">
        <v>0.05</v>
      </c>
      <c r="H2212" s="2">
        <v>1603.86</v>
      </c>
      <c r="I2212" s="2">
        <v>1098.71</v>
      </c>
      <c r="J2212" s="2">
        <v>1076.604</v>
      </c>
      <c r="K2212" s="2">
        <v>11906.86</v>
      </c>
      <c r="L2212" s="2">
        <v>19523.98</v>
      </c>
    </row>
    <row r="2213" spans="1:12" x14ac:dyDescent="0.25">
      <c r="A2213" s="2">
        <f t="shared" si="102"/>
        <v>20</v>
      </c>
      <c r="B2213" s="2">
        <f t="shared" si="103"/>
        <v>3</v>
      </c>
      <c r="C2213" s="2">
        <f t="shared" si="104"/>
        <v>2017</v>
      </c>
      <c r="D2213" s="5">
        <v>42814</v>
      </c>
      <c r="E2213" s="34">
        <v>280.85719999999998</v>
      </c>
      <c r="F2213" s="2">
        <v>26.09</v>
      </c>
      <c r="G2213" s="2">
        <v>-0.06</v>
      </c>
      <c r="H2213" s="2">
        <v>801.93</v>
      </c>
      <c r="I2213" s="2">
        <v>1422.81</v>
      </c>
      <c r="J2213" s="2">
        <v>1076.5713000000001</v>
      </c>
      <c r="K2213" s="2">
        <v>11906.19</v>
      </c>
      <c r="L2213" s="2">
        <v>19522.990000000002</v>
      </c>
    </row>
    <row r="2214" spans="1:12" x14ac:dyDescent="0.25">
      <c r="A2214" s="2">
        <f t="shared" si="102"/>
        <v>21</v>
      </c>
      <c r="B2214" s="2">
        <f t="shared" si="103"/>
        <v>3</v>
      </c>
      <c r="C2214" s="2">
        <f t="shared" si="104"/>
        <v>2017</v>
      </c>
      <c r="D2214" s="5">
        <v>42815</v>
      </c>
      <c r="E2214" s="34">
        <v>280.33699999999999</v>
      </c>
      <c r="F2214" s="2">
        <v>26.04</v>
      </c>
      <c r="G2214" s="2">
        <v>-0.1</v>
      </c>
      <c r="H2214" s="2">
        <v>714.5</v>
      </c>
      <c r="I2214" s="2">
        <v>1826.05</v>
      </c>
      <c r="J2214" s="2">
        <v>1076.5816</v>
      </c>
      <c r="K2214" s="2">
        <v>11906.51</v>
      </c>
      <c r="L2214" s="2">
        <v>19523.580000000002</v>
      </c>
    </row>
    <row r="2215" spans="1:12" x14ac:dyDescent="0.25">
      <c r="A2215" s="2">
        <f t="shared" si="102"/>
        <v>22</v>
      </c>
      <c r="B2215" s="2">
        <f t="shared" si="103"/>
        <v>3</v>
      </c>
      <c r="C2215" s="2">
        <f t="shared" si="104"/>
        <v>2017</v>
      </c>
      <c r="D2215" s="5">
        <v>42816</v>
      </c>
      <c r="E2215" s="34">
        <v>278.76900000000001</v>
      </c>
      <c r="F2215" s="2">
        <v>25.89</v>
      </c>
      <c r="G2215" s="2">
        <v>-0.14000000000000001</v>
      </c>
      <c r="H2215" s="2">
        <v>519.23</v>
      </c>
      <c r="I2215" s="2">
        <v>2079.62</v>
      </c>
      <c r="J2215" s="2">
        <v>1076.5816</v>
      </c>
      <c r="K2215" s="2">
        <v>11906.29</v>
      </c>
      <c r="L2215" s="2">
        <v>19524.189999999999</v>
      </c>
    </row>
    <row r="2216" spans="1:12" x14ac:dyDescent="0.25">
      <c r="A2216" s="2">
        <f t="shared" si="102"/>
        <v>23</v>
      </c>
      <c r="B2216" s="2">
        <f t="shared" si="103"/>
        <v>3</v>
      </c>
      <c r="C2216" s="2">
        <f t="shared" si="104"/>
        <v>2017</v>
      </c>
      <c r="D2216" s="5">
        <v>42817</v>
      </c>
      <c r="E2216" s="34">
        <v>277.82920000000001</v>
      </c>
      <c r="F2216" s="2">
        <v>25.81</v>
      </c>
      <c r="G2216" s="2">
        <v>-0.09</v>
      </c>
      <c r="H2216" s="2">
        <v>680.93</v>
      </c>
      <c r="I2216" s="2">
        <v>1676.62</v>
      </c>
      <c r="J2216" s="2">
        <v>1076.5816</v>
      </c>
      <c r="K2216" s="2">
        <v>11906.16</v>
      </c>
      <c r="L2216" s="2">
        <v>19524.5</v>
      </c>
    </row>
    <row r="2217" spans="1:12" x14ac:dyDescent="0.25">
      <c r="A2217" s="2">
        <f t="shared" si="102"/>
        <v>24</v>
      </c>
      <c r="B2217" s="2">
        <f t="shared" si="103"/>
        <v>3</v>
      </c>
      <c r="C2217" s="2">
        <f t="shared" si="104"/>
        <v>2017</v>
      </c>
      <c r="D2217" s="5">
        <v>42818</v>
      </c>
      <c r="E2217" s="34">
        <v>276.90170000000001</v>
      </c>
      <c r="F2217" s="2">
        <v>25.72</v>
      </c>
      <c r="G2217" s="2">
        <v>-7.0000000000000007E-2</v>
      </c>
      <c r="H2217" s="2">
        <v>704.47</v>
      </c>
      <c r="I2217" s="2">
        <v>1483.64</v>
      </c>
      <c r="J2217" s="2">
        <v>1076.5816</v>
      </c>
      <c r="K2217" s="2">
        <v>11905.99</v>
      </c>
      <c r="L2217" s="2">
        <v>19525.04</v>
      </c>
    </row>
    <row r="2218" spans="1:12" x14ac:dyDescent="0.25">
      <c r="A2218" s="2">
        <f t="shared" si="102"/>
        <v>25</v>
      </c>
      <c r="B2218" s="2">
        <f t="shared" si="103"/>
        <v>3</v>
      </c>
      <c r="C2218" s="2">
        <f t="shared" si="104"/>
        <v>2017</v>
      </c>
      <c r="D2218" s="5">
        <v>42819</v>
      </c>
      <c r="E2218" s="34">
        <v>277.22300000000001</v>
      </c>
      <c r="F2218" s="2">
        <v>25.77</v>
      </c>
      <c r="G2218" s="2">
        <v>0.03</v>
      </c>
      <c r="H2218" s="2">
        <v>1272.44</v>
      </c>
      <c r="I2218" s="2">
        <v>928.66</v>
      </c>
      <c r="J2218" s="2">
        <v>1075.8680999999999</v>
      </c>
      <c r="K2218" s="2">
        <v>11721.19</v>
      </c>
      <c r="L2218" s="2">
        <v>19250.86</v>
      </c>
    </row>
    <row r="2219" spans="1:12" x14ac:dyDescent="0.25">
      <c r="A2219" s="2">
        <f t="shared" si="102"/>
        <v>26</v>
      </c>
      <c r="B2219" s="2">
        <f t="shared" si="103"/>
        <v>3</v>
      </c>
      <c r="C2219" s="2">
        <f t="shared" si="104"/>
        <v>2017</v>
      </c>
      <c r="D2219" s="5">
        <v>42820</v>
      </c>
      <c r="E2219" s="34">
        <v>277.69479999999999</v>
      </c>
      <c r="F2219" s="2">
        <v>25.79</v>
      </c>
      <c r="G2219" s="2">
        <v>0.05</v>
      </c>
      <c r="H2219" s="2">
        <v>1386.6</v>
      </c>
      <c r="I2219" s="2">
        <v>878.83</v>
      </c>
      <c r="J2219" s="2">
        <v>1076.5816</v>
      </c>
      <c r="K2219" s="2">
        <v>11905.47</v>
      </c>
      <c r="L2219" s="2">
        <v>19526.53</v>
      </c>
    </row>
    <row r="2220" spans="1:12" x14ac:dyDescent="0.25">
      <c r="A2220" s="2">
        <f t="shared" si="102"/>
        <v>27</v>
      </c>
      <c r="B2220" s="2">
        <f t="shared" si="103"/>
        <v>3</v>
      </c>
      <c r="C2220" s="2">
        <f t="shared" si="104"/>
        <v>2017</v>
      </c>
      <c r="D2220" s="5">
        <v>42821</v>
      </c>
      <c r="E2220" s="34">
        <v>276.66090000000003</v>
      </c>
      <c r="F2220" s="2">
        <v>25.7</v>
      </c>
      <c r="G2220" s="2">
        <v>-0.08</v>
      </c>
      <c r="H2220" s="2">
        <v>769.3</v>
      </c>
      <c r="I2220" s="2">
        <v>1611.57</v>
      </c>
      <c r="J2220" s="2">
        <v>1076.5891999999999</v>
      </c>
      <c r="K2220" s="2">
        <v>11905.41</v>
      </c>
      <c r="L2220" s="2">
        <v>19527.2</v>
      </c>
    </row>
    <row r="2221" spans="1:12" x14ac:dyDescent="0.25">
      <c r="A2221" s="2">
        <f t="shared" si="102"/>
        <v>28</v>
      </c>
      <c r="B2221" s="2">
        <f t="shared" si="103"/>
        <v>3</v>
      </c>
      <c r="C2221" s="2">
        <f t="shared" si="104"/>
        <v>2017</v>
      </c>
      <c r="D2221" s="5">
        <v>42822</v>
      </c>
      <c r="E2221" s="34">
        <v>276.2063</v>
      </c>
      <c r="F2221" s="2">
        <v>25.66</v>
      </c>
      <c r="G2221" s="2">
        <v>-0.05</v>
      </c>
      <c r="H2221" s="2">
        <v>900.86</v>
      </c>
      <c r="I2221" s="2">
        <v>1444.34</v>
      </c>
      <c r="J2221" s="2">
        <v>1076.5891999999999</v>
      </c>
      <c r="K2221" s="2">
        <v>11891.5</v>
      </c>
      <c r="L2221" s="2">
        <v>19527.52</v>
      </c>
    </row>
    <row r="2222" spans="1:12" x14ac:dyDescent="0.25">
      <c r="A2222" s="2">
        <f t="shared" si="102"/>
        <v>29</v>
      </c>
      <c r="B2222" s="2">
        <f t="shared" si="103"/>
        <v>3</v>
      </c>
      <c r="C2222" s="2">
        <f t="shared" si="104"/>
        <v>2017</v>
      </c>
      <c r="D2222" s="5">
        <v>42823</v>
      </c>
      <c r="E2222" s="34">
        <v>276.43869999999998</v>
      </c>
      <c r="F2222" s="2">
        <v>25.68</v>
      </c>
      <c r="G2222" s="2">
        <v>0.02</v>
      </c>
      <c r="H2222" s="2">
        <v>1196.0899999999999</v>
      </c>
      <c r="I2222" s="2">
        <v>946.22</v>
      </c>
      <c r="J2222" s="2">
        <v>1076.5891999999999</v>
      </c>
      <c r="K2222" s="2">
        <v>11891.48</v>
      </c>
      <c r="L2222" s="2">
        <v>19527.669999999998</v>
      </c>
    </row>
    <row r="2223" spans="1:12" x14ac:dyDescent="0.25">
      <c r="A2223" s="2">
        <f t="shared" si="102"/>
        <v>30</v>
      </c>
      <c r="B2223" s="2">
        <f t="shared" si="103"/>
        <v>3</v>
      </c>
      <c r="C2223" s="2">
        <f t="shared" si="104"/>
        <v>2017</v>
      </c>
      <c r="D2223" s="5">
        <v>42824</v>
      </c>
      <c r="E2223" s="34">
        <v>277.34339999999997</v>
      </c>
      <c r="F2223" s="2">
        <v>25.76</v>
      </c>
      <c r="G2223" s="2">
        <v>0.08</v>
      </c>
      <c r="H2223" s="2">
        <v>1816.56</v>
      </c>
      <c r="I2223" s="2">
        <v>902.54</v>
      </c>
      <c r="J2223" s="2">
        <v>1076.5891999999999</v>
      </c>
      <c r="K2223" s="2">
        <v>11891.43</v>
      </c>
      <c r="L2223" s="2">
        <v>19527.900000000001</v>
      </c>
    </row>
    <row r="2224" spans="1:12" x14ac:dyDescent="0.25">
      <c r="A2224" s="2">
        <f t="shared" si="102"/>
        <v>31</v>
      </c>
      <c r="B2224" s="2">
        <f t="shared" si="103"/>
        <v>3</v>
      </c>
      <c r="C2224" s="2">
        <f t="shared" si="104"/>
        <v>2017</v>
      </c>
      <c r="D2224" s="5">
        <v>42825</v>
      </c>
      <c r="E2224" s="34">
        <v>278.0514</v>
      </c>
      <c r="F2224" s="2">
        <v>25.77</v>
      </c>
      <c r="G2224" s="2">
        <v>0.12</v>
      </c>
      <c r="H2224" s="2">
        <v>2324.31</v>
      </c>
      <c r="I2224" s="2">
        <v>1053.3499999999999</v>
      </c>
      <c r="J2224" s="2">
        <v>1079.1706999999999</v>
      </c>
      <c r="K2224" s="2">
        <v>11977.22</v>
      </c>
      <c r="L2224" s="2">
        <v>19807.2</v>
      </c>
    </row>
    <row r="2225" spans="1:12" x14ac:dyDescent="0.25">
      <c r="A2225" s="2">
        <f t="shared" si="102"/>
        <v>1</v>
      </c>
      <c r="B2225" s="2">
        <f t="shared" si="103"/>
        <v>4</v>
      </c>
      <c r="C2225" s="2">
        <f t="shared" si="104"/>
        <v>2017</v>
      </c>
      <c r="D2225" s="5">
        <v>42826</v>
      </c>
      <c r="E2225" s="34">
        <v>281.45139999999998</v>
      </c>
      <c r="F2225" s="2">
        <v>26.19</v>
      </c>
      <c r="G2225" s="2">
        <v>0.28000000000000003</v>
      </c>
      <c r="H2225" s="2">
        <v>3102.63</v>
      </c>
      <c r="I2225" s="2">
        <v>121.44</v>
      </c>
      <c r="J2225" s="2">
        <v>1074.7137</v>
      </c>
      <c r="K2225" s="2">
        <v>11795.51</v>
      </c>
      <c r="L2225" s="2">
        <v>19653.560000000001</v>
      </c>
    </row>
    <row r="2226" spans="1:12" x14ac:dyDescent="0.25">
      <c r="A2226" s="2">
        <f t="shared" si="102"/>
        <v>2</v>
      </c>
      <c r="B2226" s="2">
        <f t="shared" si="103"/>
        <v>4</v>
      </c>
      <c r="C2226" s="2">
        <f t="shared" si="104"/>
        <v>2017</v>
      </c>
      <c r="D2226" s="5">
        <v>42827</v>
      </c>
      <c r="E2226" s="34">
        <v>283.80799999999999</v>
      </c>
      <c r="F2226" s="2">
        <v>26.46</v>
      </c>
      <c r="G2226" s="2">
        <v>0.25</v>
      </c>
      <c r="H2226" s="2">
        <v>2862.13</v>
      </c>
      <c r="I2226" s="2">
        <v>202</v>
      </c>
      <c r="J2226" s="2">
        <v>1072.4882</v>
      </c>
      <c r="K2226" s="2">
        <v>11635.53</v>
      </c>
      <c r="L2226" s="2">
        <v>19594.32</v>
      </c>
    </row>
    <row r="2227" spans="1:12" x14ac:dyDescent="0.25">
      <c r="A2227" s="2">
        <f t="shared" si="102"/>
        <v>3</v>
      </c>
      <c r="B2227" s="2">
        <f t="shared" si="103"/>
        <v>4</v>
      </c>
      <c r="C2227" s="2">
        <f t="shared" si="104"/>
        <v>2017</v>
      </c>
      <c r="D2227" s="5">
        <v>42828</v>
      </c>
      <c r="E2227" s="34">
        <v>285.30700000000002</v>
      </c>
      <c r="F2227" s="2">
        <v>26.6</v>
      </c>
      <c r="G2227" s="2">
        <v>0.14000000000000001</v>
      </c>
      <c r="H2227" s="2">
        <v>1881.05</v>
      </c>
      <c r="I2227" s="2">
        <v>388.83</v>
      </c>
      <c r="J2227" s="2">
        <v>1072.5904</v>
      </c>
      <c r="K2227" s="2">
        <v>11768.03</v>
      </c>
      <c r="L2227" s="2">
        <v>19241.97</v>
      </c>
    </row>
    <row r="2228" spans="1:12" x14ac:dyDescent="0.25">
      <c r="A2228" s="2">
        <f t="shared" si="102"/>
        <v>4</v>
      </c>
      <c r="B2228" s="2">
        <f t="shared" si="103"/>
        <v>4</v>
      </c>
      <c r="C2228" s="2">
        <f t="shared" si="104"/>
        <v>2017</v>
      </c>
      <c r="D2228" s="5">
        <v>42829</v>
      </c>
      <c r="E2228" s="34">
        <v>286.94040000000001</v>
      </c>
      <c r="F2228" s="2">
        <v>26.75</v>
      </c>
      <c r="G2228" s="2">
        <v>0.15</v>
      </c>
      <c r="H2228" s="2">
        <v>1935.81</v>
      </c>
      <c r="I2228" s="2">
        <v>324.37</v>
      </c>
      <c r="J2228" s="2">
        <v>1072.5904</v>
      </c>
      <c r="K2228" s="2">
        <v>11767.51</v>
      </c>
      <c r="L2228" s="2">
        <v>19243.32</v>
      </c>
    </row>
    <row r="2229" spans="1:12" x14ac:dyDescent="0.25">
      <c r="A2229" s="2">
        <f t="shared" si="102"/>
        <v>5</v>
      </c>
      <c r="B2229" s="2">
        <f t="shared" si="103"/>
        <v>4</v>
      </c>
      <c r="C2229" s="2">
        <f t="shared" si="104"/>
        <v>2017</v>
      </c>
      <c r="D2229" s="5">
        <v>42830</v>
      </c>
      <c r="E2229" s="34">
        <v>288.27969999999999</v>
      </c>
      <c r="F2229" s="2">
        <v>26.88</v>
      </c>
      <c r="G2229" s="2">
        <v>0.12</v>
      </c>
      <c r="H2229" s="2">
        <v>1837.61</v>
      </c>
      <c r="I2229" s="2">
        <v>510.58</v>
      </c>
      <c r="J2229" s="2">
        <v>1072.5904</v>
      </c>
      <c r="K2229" s="2">
        <v>11766.87</v>
      </c>
      <c r="L2229" s="2">
        <v>19245.2</v>
      </c>
    </row>
    <row r="2230" spans="1:12" x14ac:dyDescent="0.25">
      <c r="A2230" s="2">
        <f t="shared" si="102"/>
        <v>6</v>
      </c>
      <c r="B2230" s="2">
        <f t="shared" si="103"/>
        <v>4</v>
      </c>
      <c r="C2230" s="2">
        <f t="shared" si="104"/>
        <v>2017</v>
      </c>
      <c r="D2230" s="5">
        <v>42831</v>
      </c>
      <c r="E2230" s="34">
        <v>289.35019999999997</v>
      </c>
      <c r="F2230" s="2">
        <v>26.96</v>
      </c>
      <c r="G2230" s="2">
        <v>0.1</v>
      </c>
      <c r="H2230" s="2">
        <v>1631.2</v>
      </c>
      <c r="I2230" s="2">
        <v>562.99</v>
      </c>
      <c r="J2230" s="2">
        <v>1073.2260000000001</v>
      </c>
      <c r="K2230" s="2">
        <v>11770.26</v>
      </c>
      <c r="L2230" s="2">
        <v>19252.09</v>
      </c>
    </row>
    <row r="2231" spans="1:12" x14ac:dyDescent="0.25">
      <c r="A2231" s="2">
        <f t="shared" si="102"/>
        <v>7</v>
      </c>
      <c r="B2231" s="2">
        <f t="shared" si="103"/>
        <v>4</v>
      </c>
      <c r="C2231" s="2">
        <f t="shared" si="104"/>
        <v>2017</v>
      </c>
      <c r="D2231" s="5">
        <v>42832</v>
      </c>
      <c r="E2231" s="34">
        <v>290.71249999999998</v>
      </c>
      <c r="F2231" s="2">
        <v>27.09</v>
      </c>
      <c r="G2231" s="2">
        <v>0.12</v>
      </c>
      <c r="H2231" s="2">
        <v>1894.53</v>
      </c>
      <c r="I2231" s="2">
        <v>554.51</v>
      </c>
      <c r="J2231" s="2">
        <v>1073.2260000000001</v>
      </c>
      <c r="K2231" s="2">
        <v>11770.09</v>
      </c>
      <c r="L2231" s="2">
        <v>19252.48</v>
      </c>
    </row>
    <row r="2232" spans="1:12" x14ac:dyDescent="0.25">
      <c r="A2232" s="2">
        <f t="shared" si="102"/>
        <v>8</v>
      </c>
      <c r="B2232" s="2">
        <f t="shared" si="103"/>
        <v>4</v>
      </c>
      <c r="C2232" s="2">
        <f t="shared" si="104"/>
        <v>2017</v>
      </c>
      <c r="D2232" s="5">
        <v>42833</v>
      </c>
      <c r="E2232" s="34">
        <v>293.0136</v>
      </c>
      <c r="F2232" s="2">
        <v>27.3</v>
      </c>
      <c r="G2232" s="2">
        <v>0.21</v>
      </c>
      <c r="H2232" s="2">
        <v>2707.98</v>
      </c>
      <c r="I2232" s="2">
        <v>436.11</v>
      </c>
      <c r="J2232" s="2">
        <v>1073.2260000000001</v>
      </c>
      <c r="K2232" s="2">
        <v>11770</v>
      </c>
      <c r="L2232" s="2">
        <v>19252.919999999998</v>
      </c>
    </row>
    <row r="2233" spans="1:12" x14ac:dyDescent="0.25">
      <c r="A2233" s="2">
        <f t="shared" si="102"/>
        <v>9</v>
      </c>
      <c r="B2233" s="2">
        <f t="shared" si="103"/>
        <v>4</v>
      </c>
      <c r="C2233" s="2">
        <f t="shared" si="104"/>
        <v>2017</v>
      </c>
      <c r="D2233" s="5">
        <v>42834</v>
      </c>
      <c r="E2233" s="34">
        <v>296.37860000000001</v>
      </c>
      <c r="F2233" s="2">
        <v>27.62</v>
      </c>
      <c r="G2233" s="2">
        <v>0.31</v>
      </c>
      <c r="H2233" s="2">
        <v>3513.43</v>
      </c>
      <c r="I2233" s="2">
        <v>219.55</v>
      </c>
      <c r="J2233" s="2">
        <v>1073.2260000000001</v>
      </c>
      <c r="K2233" s="2">
        <v>11769.73</v>
      </c>
      <c r="L2233" s="2">
        <v>19253.78</v>
      </c>
    </row>
    <row r="2234" spans="1:12" x14ac:dyDescent="0.25">
      <c r="A2234" s="2">
        <f t="shared" si="102"/>
        <v>10</v>
      </c>
      <c r="B2234" s="2">
        <f t="shared" si="103"/>
        <v>4</v>
      </c>
      <c r="C2234" s="2">
        <f t="shared" si="104"/>
        <v>2017</v>
      </c>
      <c r="D2234" s="5">
        <v>42835</v>
      </c>
      <c r="E2234" s="34">
        <v>298.69479999999999</v>
      </c>
      <c r="F2234" s="2">
        <v>27.83</v>
      </c>
      <c r="G2234" s="2">
        <v>0.21</v>
      </c>
      <c r="H2234" s="2">
        <v>2581.0300000000002</v>
      </c>
      <c r="I2234" s="2">
        <v>339.19</v>
      </c>
      <c r="J2234" s="2">
        <v>1073.2129</v>
      </c>
      <c r="K2234" s="2">
        <v>11768.88</v>
      </c>
      <c r="L2234" s="2">
        <v>19255.490000000002</v>
      </c>
    </row>
    <row r="2235" spans="1:12" x14ac:dyDescent="0.25">
      <c r="A2235" s="2">
        <f t="shared" si="102"/>
        <v>11</v>
      </c>
      <c r="B2235" s="2">
        <f t="shared" si="103"/>
        <v>4</v>
      </c>
      <c r="C2235" s="2">
        <f t="shared" si="104"/>
        <v>2017</v>
      </c>
      <c r="D2235" s="5">
        <v>42836</v>
      </c>
      <c r="E2235" s="34">
        <v>300.74149999999997</v>
      </c>
      <c r="F2235" s="2">
        <v>28.02</v>
      </c>
      <c r="G2235" s="2">
        <v>0.19</v>
      </c>
      <c r="H2235" s="2">
        <v>2368.65</v>
      </c>
      <c r="I2235" s="2">
        <v>334.91</v>
      </c>
      <c r="J2235" s="2">
        <v>1073.2129</v>
      </c>
      <c r="K2235" s="2">
        <v>11768.23</v>
      </c>
      <c r="L2235" s="2">
        <v>19257.37</v>
      </c>
    </row>
    <row r="2236" spans="1:12" x14ac:dyDescent="0.25">
      <c r="A2236" s="2">
        <f t="shared" si="102"/>
        <v>12</v>
      </c>
      <c r="B2236" s="2">
        <f t="shared" si="103"/>
        <v>4</v>
      </c>
      <c r="C2236" s="2">
        <f t="shared" si="104"/>
        <v>2017</v>
      </c>
      <c r="D2236" s="5">
        <v>42837</v>
      </c>
      <c r="E2236" s="34">
        <v>302.65089999999998</v>
      </c>
      <c r="F2236" s="2">
        <v>28.2</v>
      </c>
      <c r="G2236" s="2">
        <v>0.18</v>
      </c>
      <c r="H2236" s="2">
        <v>2275.63</v>
      </c>
      <c r="I2236" s="2">
        <v>371.3</v>
      </c>
      <c r="J2236" s="2">
        <v>1073.2129</v>
      </c>
      <c r="K2236" s="2">
        <v>11767.81</v>
      </c>
      <c r="L2236" s="2">
        <v>19258.59</v>
      </c>
    </row>
    <row r="2237" spans="1:12" x14ac:dyDescent="0.25">
      <c r="A2237" s="2">
        <f t="shared" si="102"/>
        <v>13</v>
      </c>
      <c r="B2237" s="2">
        <f t="shared" si="103"/>
        <v>4</v>
      </c>
      <c r="C2237" s="2">
        <f t="shared" si="104"/>
        <v>2017</v>
      </c>
      <c r="D2237" s="5">
        <v>42838</v>
      </c>
      <c r="E2237" s="34">
        <v>304.40309999999999</v>
      </c>
      <c r="F2237" s="2">
        <v>28.36</v>
      </c>
      <c r="G2237" s="2">
        <v>0.16</v>
      </c>
      <c r="H2237" s="2">
        <v>2304.31</v>
      </c>
      <c r="I2237" s="2">
        <v>547.67999999999995</v>
      </c>
      <c r="J2237" s="2">
        <v>1073.2129</v>
      </c>
      <c r="K2237" s="2">
        <v>11767.48</v>
      </c>
      <c r="L2237" s="2">
        <v>19259.62</v>
      </c>
    </row>
    <row r="2238" spans="1:12" x14ac:dyDescent="0.25">
      <c r="A2238" s="2">
        <f t="shared" si="102"/>
        <v>14</v>
      </c>
      <c r="B2238" s="2">
        <f t="shared" si="103"/>
        <v>4</v>
      </c>
      <c r="C2238" s="2">
        <f t="shared" si="104"/>
        <v>2017</v>
      </c>
      <c r="D2238" s="5">
        <v>42839</v>
      </c>
      <c r="E2238" s="34">
        <v>306.68529999999998</v>
      </c>
      <c r="F2238" s="2">
        <v>28.58</v>
      </c>
      <c r="G2238" s="2">
        <v>0.23</v>
      </c>
      <c r="H2238" s="2">
        <v>2774.19</v>
      </c>
      <c r="I2238" s="2">
        <v>324.62</v>
      </c>
      <c r="J2238" s="2">
        <v>1073.2129</v>
      </c>
      <c r="K2238" s="2">
        <v>11767.09</v>
      </c>
      <c r="L2238" s="2">
        <v>19260.72</v>
      </c>
    </row>
    <row r="2239" spans="1:12" x14ac:dyDescent="0.25">
      <c r="A2239" s="2">
        <f t="shared" si="102"/>
        <v>15</v>
      </c>
      <c r="B2239" s="2">
        <f t="shared" si="103"/>
        <v>4</v>
      </c>
      <c r="C2239" s="2">
        <f t="shared" si="104"/>
        <v>2017</v>
      </c>
      <c r="D2239" s="5">
        <v>42840</v>
      </c>
      <c r="E2239" s="34">
        <v>309.63740000000001</v>
      </c>
      <c r="F2239" s="2">
        <v>28.85</v>
      </c>
      <c r="G2239" s="2">
        <v>0.28999999999999998</v>
      </c>
      <c r="H2239" s="2">
        <v>3244.53</v>
      </c>
      <c r="I2239" s="2">
        <v>167.53</v>
      </c>
      <c r="J2239" s="2">
        <v>1073.2129</v>
      </c>
      <c r="K2239" s="2">
        <v>11766.55</v>
      </c>
      <c r="L2239" s="2">
        <v>19262.169999999998</v>
      </c>
    </row>
    <row r="2240" spans="1:12" x14ac:dyDescent="0.25">
      <c r="A2240" s="2">
        <f t="shared" si="102"/>
        <v>16</v>
      </c>
      <c r="B2240" s="2">
        <f t="shared" si="103"/>
        <v>4</v>
      </c>
      <c r="C2240" s="2">
        <f t="shared" si="104"/>
        <v>2017</v>
      </c>
      <c r="D2240" s="5">
        <v>42841</v>
      </c>
      <c r="E2240" s="34">
        <v>312.35149999999999</v>
      </c>
      <c r="F2240" s="2">
        <v>29.1</v>
      </c>
      <c r="G2240" s="2">
        <v>0.26</v>
      </c>
      <c r="H2240" s="2">
        <v>3042.71</v>
      </c>
      <c r="I2240" s="2">
        <v>247.51</v>
      </c>
      <c r="J2240" s="2">
        <v>1073.2129</v>
      </c>
      <c r="K2240" s="2">
        <v>11765.88</v>
      </c>
      <c r="L2240" s="2">
        <v>19263.939999999999</v>
      </c>
    </row>
    <row r="2241" spans="1:12" x14ac:dyDescent="0.25">
      <c r="A2241" s="2">
        <f t="shared" si="102"/>
        <v>17</v>
      </c>
      <c r="B2241" s="2">
        <f t="shared" si="103"/>
        <v>4</v>
      </c>
      <c r="C2241" s="2">
        <f t="shared" si="104"/>
        <v>2017</v>
      </c>
      <c r="D2241" s="5">
        <v>42842</v>
      </c>
      <c r="E2241" s="34">
        <v>314.76560000000001</v>
      </c>
      <c r="F2241" s="2">
        <v>29.33</v>
      </c>
      <c r="G2241" s="2">
        <v>0.22</v>
      </c>
      <c r="H2241" s="2">
        <v>2765.95</v>
      </c>
      <c r="I2241" s="2">
        <v>371.88</v>
      </c>
      <c r="J2241" s="2">
        <v>1073.1935000000001</v>
      </c>
      <c r="K2241" s="2">
        <v>11764.85</v>
      </c>
      <c r="L2241" s="2">
        <v>19265.62</v>
      </c>
    </row>
    <row r="2242" spans="1:12" x14ac:dyDescent="0.25">
      <c r="A2242" s="2">
        <f t="shared" ref="A2242:A2305" si="105">+DAY(D2242)</f>
        <v>18</v>
      </c>
      <c r="B2242" s="2">
        <f t="shared" ref="B2242:B2305" si="106">+MONTH(D2242)</f>
        <v>4</v>
      </c>
      <c r="C2242" s="2">
        <f t="shared" ref="C2242:C2305" si="107">+YEAR(D2242)</f>
        <v>2017</v>
      </c>
      <c r="D2242" s="5">
        <v>42843</v>
      </c>
      <c r="E2242" s="34">
        <v>315.8426</v>
      </c>
      <c r="F2242" s="2">
        <v>29.43</v>
      </c>
      <c r="G2242" s="2">
        <v>0.04</v>
      </c>
      <c r="H2242" s="2">
        <v>1521.79</v>
      </c>
      <c r="I2242" s="2">
        <v>1060.45</v>
      </c>
      <c r="J2242" s="2">
        <v>1073.1935000000001</v>
      </c>
      <c r="K2242" s="2">
        <v>11764.23</v>
      </c>
      <c r="L2242" s="2">
        <v>19267.330000000002</v>
      </c>
    </row>
    <row r="2243" spans="1:12" x14ac:dyDescent="0.25">
      <c r="A2243" s="2">
        <f t="shared" si="105"/>
        <v>19</v>
      </c>
      <c r="B2243" s="2">
        <f t="shared" si="106"/>
        <v>4</v>
      </c>
      <c r="C2243" s="2">
        <f t="shared" si="107"/>
        <v>2017</v>
      </c>
      <c r="D2243" s="5">
        <v>42844</v>
      </c>
      <c r="E2243" s="34">
        <v>314.99149999999997</v>
      </c>
      <c r="F2243" s="2">
        <v>29.35</v>
      </c>
      <c r="G2243" s="2">
        <v>-0.08</v>
      </c>
      <c r="H2243" s="2">
        <v>916.34</v>
      </c>
      <c r="I2243" s="2">
        <v>1774.44</v>
      </c>
      <c r="J2243" s="2">
        <v>1073.1935000000001</v>
      </c>
      <c r="K2243" s="2">
        <v>11763.88</v>
      </c>
      <c r="L2243" s="2">
        <v>19268.07</v>
      </c>
    </row>
    <row r="2244" spans="1:12" x14ac:dyDescent="0.25">
      <c r="A2244" s="2">
        <f t="shared" si="105"/>
        <v>20</v>
      </c>
      <c r="B2244" s="2">
        <f t="shared" si="106"/>
        <v>4</v>
      </c>
      <c r="C2244" s="2">
        <f t="shared" si="107"/>
        <v>2017</v>
      </c>
      <c r="D2244" s="5">
        <v>42845</v>
      </c>
      <c r="E2244" s="34">
        <v>314.22190000000001</v>
      </c>
      <c r="F2244" s="2">
        <v>29.28</v>
      </c>
      <c r="G2244" s="2">
        <v>-0.08</v>
      </c>
      <c r="H2244" s="2">
        <v>942.06</v>
      </c>
      <c r="I2244" s="2">
        <v>1764.97</v>
      </c>
      <c r="J2244" s="2">
        <v>1073.2125000000001</v>
      </c>
      <c r="K2244" s="2">
        <v>11763.7</v>
      </c>
      <c r="L2244" s="2">
        <v>19268.54</v>
      </c>
    </row>
    <row r="2245" spans="1:12" x14ac:dyDescent="0.25">
      <c r="A2245" s="2">
        <f t="shared" si="105"/>
        <v>21</v>
      </c>
      <c r="B2245" s="2">
        <f t="shared" si="106"/>
        <v>4</v>
      </c>
      <c r="C2245" s="2">
        <f t="shared" si="107"/>
        <v>2017</v>
      </c>
      <c r="D2245" s="5">
        <v>42846</v>
      </c>
      <c r="E2245" s="34">
        <v>314.55779999999999</v>
      </c>
      <c r="F2245" s="2">
        <v>29.31</v>
      </c>
      <c r="G2245" s="2">
        <v>0.03</v>
      </c>
      <c r="H2245" s="2">
        <v>1335.2</v>
      </c>
      <c r="I2245" s="2">
        <v>996.77</v>
      </c>
      <c r="J2245" s="2">
        <v>1073.2125000000001</v>
      </c>
      <c r="K2245" s="2">
        <v>11763.51</v>
      </c>
      <c r="L2245" s="2">
        <v>19268.88</v>
      </c>
    </row>
    <row r="2246" spans="1:12" x14ac:dyDescent="0.25">
      <c r="A2246" s="2">
        <f t="shared" si="105"/>
        <v>22</v>
      </c>
      <c r="B2246" s="2">
        <f t="shared" si="106"/>
        <v>4</v>
      </c>
      <c r="C2246" s="2">
        <f t="shared" si="107"/>
        <v>2017</v>
      </c>
      <c r="D2246" s="5">
        <v>42847</v>
      </c>
      <c r="E2246" s="34">
        <v>316.62189999999998</v>
      </c>
      <c r="F2246" s="2">
        <v>29.5</v>
      </c>
      <c r="G2246" s="2">
        <v>0.19</v>
      </c>
      <c r="H2246" s="2">
        <v>2369.3000000000002</v>
      </c>
      <c r="I2246" s="2">
        <v>335.88</v>
      </c>
      <c r="J2246" s="2">
        <v>1073.2125000000001</v>
      </c>
      <c r="K2246" s="2">
        <v>11763.15</v>
      </c>
      <c r="L2246" s="2">
        <v>19269.740000000002</v>
      </c>
    </row>
    <row r="2247" spans="1:12" x14ac:dyDescent="0.25">
      <c r="A2247" s="2">
        <f t="shared" si="105"/>
        <v>23</v>
      </c>
      <c r="B2247" s="2">
        <f t="shared" si="106"/>
        <v>4</v>
      </c>
      <c r="C2247" s="2">
        <f t="shared" si="107"/>
        <v>2017</v>
      </c>
      <c r="D2247" s="5">
        <v>42848</v>
      </c>
      <c r="E2247" s="34">
        <v>318.79230000000001</v>
      </c>
      <c r="F2247" s="2">
        <v>29.7</v>
      </c>
      <c r="G2247" s="2">
        <v>0.2</v>
      </c>
      <c r="H2247" s="2">
        <v>2427.1999999999998</v>
      </c>
      <c r="I2247" s="2">
        <v>266.83999999999997</v>
      </c>
      <c r="J2247" s="2">
        <v>1073.2125000000001</v>
      </c>
      <c r="K2247" s="2">
        <v>11762.6</v>
      </c>
      <c r="L2247" s="2">
        <v>19270.689999999999</v>
      </c>
    </row>
    <row r="2248" spans="1:12" x14ac:dyDescent="0.25">
      <c r="A2248" s="2">
        <f t="shared" si="105"/>
        <v>24</v>
      </c>
      <c r="B2248" s="2">
        <f t="shared" si="106"/>
        <v>4</v>
      </c>
      <c r="C2248" s="2">
        <f t="shared" si="107"/>
        <v>2017</v>
      </c>
      <c r="D2248" s="5">
        <v>42849</v>
      </c>
      <c r="E2248" s="34">
        <v>320.27659999999997</v>
      </c>
      <c r="F2248" s="2">
        <v>29.84</v>
      </c>
      <c r="G2248" s="2">
        <v>0.13</v>
      </c>
      <c r="H2248" s="2">
        <v>1858.78</v>
      </c>
      <c r="I2248" s="2">
        <v>425.32</v>
      </c>
      <c r="J2248" s="2">
        <v>1073.2381</v>
      </c>
      <c r="K2248" s="2">
        <v>11762.8</v>
      </c>
      <c r="L2248" s="2">
        <v>19272.03</v>
      </c>
    </row>
    <row r="2249" spans="1:12" x14ac:dyDescent="0.25">
      <c r="A2249" s="2">
        <f t="shared" si="105"/>
        <v>25</v>
      </c>
      <c r="B2249" s="2">
        <f t="shared" si="106"/>
        <v>4</v>
      </c>
      <c r="C2249" s="2">
        <f t="shared" si="107"/>
        <v>2017</v>
      </c>
      <c r="D2249" s="5">
        <v>42850</v>
      </c>
      <c r="E2249" s="34">
        <v>315.9289</v>
      </c>
      <c r="F2249" s="2">
        <v>29.44</v>
      </c>
      <c r="G2249" s="2">
        <v>0.11</v>
      </c>
      <c r="H2249" s="2">
        <v>1943.02</v>
      </c>
      <c r="I2249" s="2">
        <v>786.2</v>
      </c>
      <c r="J2249" s="2">
        <v>1073.2381</v>
      </c>
      <c r="K2249" s="2">
        <v>11762.61</v>
      </c>
      <c r="L2249" s="2">
        <v>19272.5</v>
      </c>
    </row>
    <row r="2250" spans="1:12" x14ac:dyDescent="0.25">
      <c r="A2250" s="2">
        <f t="shared" si="105"/>
        <v>26</v>
      </c>
      <c r="B2250" s="2">
        <f t="shared" si="106"/>
        <v>4</v>
      </c>
      <c r="C2250" s="2">
        <f t="shared" si="107"/>
        <v>2017</v>
      </c>
      <c r="D2250" s="5">
        <v>42851</v>
      </c>
      <c r="E2250" s="34">
        <v>321.66980000000001</v>
      </c>
      <c r="F2250" s="2">
        <v>29.97</v>
      </c>
      <c r="G2250" s="2">
        <v>0.04</v>
      </c>
      <c r="H2250" s="2">
        <v>1529.69</v>
      </c>
      <c r="I2250" s="2">
        <v>1109.23</v>
      </c>
      <c r="J2250" s="2">
        <v>1073.2381</v>
      </c>
      <c r="K2250" s="2">
        <v>11762.37</v>
      </c>
      <c r="L2250" s="2">
        <v>19272.93</v>
      </c>
    </row>
    <row r="2251" spans="1:12" x14ac:dyDescent="0.25">
      <c r="A2251" s="2">
        <f t="shared" si="105"/>
        <v>27</v>
      </c>
      <c r="B2251" s="2">
        <f t="shared" si="106"/>
        <v>4</v>
      </c>
      <c r="C2251" s="2">
        <f t="shared" si="107"/>
        <v>2017</v>
      </c>
      <c r="D2251" s="5">
        <v>42852</v>
      </c>
      <c r="E2251" s="34">
        <v>321.66809999999998</v>
      </c>
      <c r="F2251" s="2">
        <v>29.97</v>
      </c>
      <c r="G2251" s="2">
        <v>0.02</v>
      </c>
      <c r="H2251" s="2">
        <v>1439.99</v>
      </c>
      <c r="I2251" s="2">
        <v>1203.92</v>
      </c>
      <c r="J2251" s="2">
        <v>1073.2381</v>
      </c>
      <c r="K2251" s="2">
        <v>11762.35</v>
      </c>
      <c r="L2251" s="2">
        <v>19272.8</v>
      </c>
    </row>
    <row r="2252" spans="1:12" x14ac:dyDescent="0.25">
      <c r="A2252" s="2">
        <f t="shared" si="105"/>
        <v>28</v>
      </c>
      <c r="B2252" s="2">
        <f t="shared" si="106"/>
        <v>4</v>
      </c>
      <c r="C2252" s="2">
        <f t="shared" si="107"/>
        <v>2017</v>
      </c>
      <c r="D2252" s="5">
        <v>42853</v>
      </c>
      <c r="E2252" s="34">
        <v>322.2749</v>
      </c>
      <c r="F2252" s="2">
        <v>30.03</v>
      </c>
      <c r="G2252" s="2">
        <v>0.05</v>
      </c>
      <c r="H2252" s="2">
        <v>1570.01</v>
      </c>
      <c r="I2252" s="2">
        <v>985.18</v>
      </c>
      <c r="J2252" s="2">
        <v>1073.2381</v>
      </c>
      <c r="K2252" s="2">
        <v>11762.45</v>
      </c>
      <c r="L2252" s="2">
        <v>19272.5</v>
      </c>
    </row>
    <row r="2253" spans="1:12" x14ac:dyDescent="0.25">
      <c r="A2253" s="2">
        <f t="shared" si="105"/>
        <v>29</v>
      </c>
      <c r="B2253" s="2">
        <f t="shared" si="106"/>
        <v>4</v>
      </c>
      <c r="C2253" s="2">
        <f t="shared" si="107"/>
        <v>2017</v>
      </c>
      <c r="D2253" s="5">
        <v>42854</v>
      </c>
      <c r="E2253" s="34">
        <v>324.3612</v>
      </c>
      <c r="F2253" s="2">
        <v>30.22</v>
      </c>
      <c r="G2253" s="2">
        <v>0.17</v>
      </c>
      <c r="H2253" s="2">
        <v>2495.7800000000002</v>
      </c>
      <c r="I2253" s="2">
        <v>654.41</v>
      </c>
      <c r="J2253" s="2">
        <v>1073.2381</v>
      </c>
      <c r="K2253" s="2">
        <v>11762.59</v>
      </c>
      <c r="L2253" s="2">
        <v>19271.95</v>
      </c>
    </row>
    <row r="2254" spans="1:12" x14ac:dyDescent="0.25">
      <c r="A2254" s="2">
        <f t="shared" si="105"/>
        <v>30</v>
      </c>
      <c r="B2254" s="2">
        <f t="shared" si="106"/>
        <v>4</v>
      </c>
      <c r="C2254" s="2">
        <f t="shared" si="107"/>
        <v>2017</v>
      </c>
      <c r="D2254" s="5">
        <v>42855</v>
      </c>
      <c r="E2254" s="34">
        <v>327.71460000000002</v>
      </c>
      <c r="F2254" s="2">
        <v>30.54</v>
      </c>
      <c r="G2254" s="2">
        <v>0.28999999999999998</v>
      </c>
      <c r="H2254" s="2">
        <v>3368.02</v>
      </c>
      <c r="I2254" s="2">
        <v>212.21</v>
      </c>
      <c r="J2254" s="2">
        <v>1073.2381</v>
      </c>
      <c r="K2254" s="2">
        <v>11802</v>
      </c>
      <c r="L2254" s="2">
        <v>19628.95</v>
      </c>
    </row>
    <row r="2255" spans="1:12" x14ac:dyDescent="0.25">
      <c r="A2255" s="2">
        <f t="shared" si="105"/>
        <v>1</v>
      </c>
      <c r="B2255" s="2">
        <f t="shared" si="106"/>
        <v>5</v>
      </c>
      <c r="C2255" s="2">
        <f t="shared" si="107"/>
        <v>2017</v>
      </c>
      <c r="D2255" s="5">
        <v>42856</v>
      </c>
      <c r="E2255" s="34">
        <v>330.52629999999999</v>
      </c>
      <c r="F2255" s="2">
        <v>30.8</v>
      </c>
      <c r="G2255" s="2">
        <v>0.27</v>
      </c>
      <c r="H2255" s="2">
        <v>3173.33</v>
      </c>
      <c r="I2255" s="2">
        <v>252.06</v>
      </c>
      <c r="J2255" s="2">
        <v>1073.2307000000001</v>
      </c>
      <c r="K2255" s="2">
        <v>11801.66</v>
      </c>
      <c r="L2255" s="2">
        <v>19629.849999999999</v>
      </c>
    </row>
    <row r="2256" spans="1:12" x14ac:dyDescent="0.25">
      <c r="A2256" s="2">
        <f t="shared" si="105"/>
        <v>2</v>
      </c>
      <c r="B2256" s="2">
        <f t="shared" si="106"/>
        <v>5</v>
      </c>
      <c r="C2256" s="2">
        <f t="shared" si="107"/>
        <v>2017</v>
      </c>
      <c r="D2256" s="5">
        <v>42857</v>
      </c>
      <c r="E2256" s="34">
        <v>332.12650000000002</v>
      </c>
      <c r="F2256" s="2">
        <v>30.95</v>
      </c>
      <c r="G2256" s="2">
        <v>0.15</v>
      </c>
      <c r="H2256" s="2">
        <v>2246.2800000000002</v>
      </c>
      <c r="I2256" s="2">
        <v>634.58000000000004</v>
      </c>
      <c r="J2256" s="2">
        <v>1073.2307000000001</v>
      </c>
      <c r="K2256" s="2">
        <v>11801.5</v>
      </c>
      <c r="L2256" s="2">
        <v>19630.259999999998</v>
      </c>
    </row>
    <row r="2257" spans="1:12" x14ac:dyDescent="0.25">
      <c r="A2257" s="2">
        <f t="shared" si="105"/>
        <v>3</v>
      </c>
      <c r="B2257" s="2">
        <f t="shared" si="106"/>
        <v>5</v>
      </c>
      <c r="C2257" s="2">
        <f t="shared" si="107"/>
        <v>2017</v>
      </c>
      <c r="D2257" s="5">
        <v>42858</v>
      </c>
      <c r="E2257" s="34">
        <v>334.18619999999999</v>
      </c>
      <c r="F2257" s="2">
        <v>31.14</v>
      </c>
      <c r="G2257" s="2">
        <v>0.18</v>
      </c>
      <c r="H2257" s="2">
        <v>2383.31</v>
      </c>
      <c r="I2257" s="2">
        <v>480.12</v>
      </c>
      <c r="J2257" s="2">
        <v>1073.2307000000001</v>
      </c>
      <c r="K2257" s="2">
        <v>11801.25</v>
      </c>
      <c r="L2257" s="2">
        <v>19630.939999999999</v>
      </c>
    </row>
    <row r="2258" spans="1:12" x14ac:dyDescent="0.25">
      <c r="A2258" s="2">
        <f t="shared" si="105"/>
        <v>4</v>
      </c>
      <c r="B2258" s="2">
        <f t="shared" si="106"/>
        <v>5</v>
      </c>
      <c r="C2258" s="2">
        <f t="shared" si="107"/>
        <v>2017</v>
      </c>
      <c r="D2258" s="5">
        <v>42859</v>
      </c>
      <c r="E2258" s="34">
        <v>335.82089999999999</v>
      </c>
      <c r="F2258" s="2">
        <v>31.29</v>
      </c>
      <c r="G2258" s="2">
        <v>0.19</v>
      </c>
      <c r="H2258" s="2">
        <v>2409.33</v>
      </c>
      <c r="I2258" s="2">
        <v>363.12</v>
      </c>
      <c r="J2258" s="2">
        <v>1073.2312999999999</v>
      </c>
      <c r="K2258" s="2">
        <v>11801.32</v>
      </c>
      <c r="L2258" s="2">
        <v>19630.88</v>
      </c>
    </row>
    <row r="2259" spans="1:12" x14ac:dyDescent="0.25">
      <c r="A2259" s="2">
        <f t="shared" si="105"/>
        <v>5</v>
      </c>
      <c r="B2259" s="2">
        <f t="shared" si="106"/>
        <v>5</v>
      </c>
      <c r="C2259" s="2">
        <f t="shared" si="107"/>
        <v>2017</v>
      </c>
      <c r="D2259" s="5">
        <v>42860</v>
      </c>
      <c r="E2259" s="34">
        <v>337.5652</v>
      </c>
      <c r="F2259" s="2">
        <v>31.45</v>
      </c>
      <c r="G2259" s="2">
        <v>0.21</v>
      </c>
      <c r="H2259" s="2">
        <v>2501.89</v>
      </c>
      <c r="I2259" s="2">
        <v>295.49</v>
      </c>
      <c r="J2259" s="2">
        <v>1073.2312999999999</v>
      </c>
      <c r="K2259" s="2">
        <v>11801.27</v>
      </c>
      <c r="L2259" s="2">
        <v>19631.25</v>
      </c>
    </row>
    <row r="2260" spans="1:12" x14ac:dyDescent="0.25">
      <c r="A2260" s="2">
        <f t="shared" si="105"/>
        <v>6</v>
      </c>
      <c r="B2260" s="2">
        <f t="shared" si="106"/>
        <v>5</v>
      </c>
      <c r="C2260" s="2">
        <f t="shared" si="107"/>
        <v>2017</v>
      </c>
      <c r="D2260" s="5">
        <v>42861</v>
      </c>
      <c r="E2260" s="34">
        <v>341.59059999999999</v>
      </c>
      <c r="F2260" s="2">
        <v>31.83</v>
      </c>
      <c r="G2260" s="2">
        <v>0.27</v>
      </c>
      <c r="H2260" s="2">
        <v>3156.72</v>
      </c>
      <c r="I2260" s="2">
        <v>277.35000000000002</v>
      </c>
      <c r="J2260" s="2">
        <v>1073.2312999999999</v>
      </c>
      <c r="K2260" s="2">
        <v>11801.23</v>
      </c>
      <c r="L2260" s="2">
        <v>19631.46</v>
      </c>
    </row>
    <row r="2261" spans="1:12" x14ac:dyDescent="0.25">
      <c r="A2261" s="2">
        <f t="shared" si="105"/>
        <v>7</v>
      </c>
      <c r="B2261" s="2">
        <f t="shared" si="106"/>
        <v>5</v>
      </c>
      <c r="C2261" s="2">
        <f t="shared" si="107"/>
        <v>2017</v>
      </c>
      <c r="D2261" s="5">
        <v>42862</v>
      </c>
      <c r="E2261" s="34">
        <v>344.87079999999997</v>
      </c>
      <c r="F2261" s="2">
        <v>32.130000000000003</v>
      </c>
      <c r="G2261" s="2">
        <v>0.3</v>
      </c>
      <c r="H2261" s="2">
        <v>3422.57</v>
      </c>
      <c r="I2261" s="2">
        <v>157.11000000000001</v>
      </c>
      <c r="J2261" s="2">
        <v>1073.2312999999999</v>
      </c>
      <c r="K2261" s="2">
        <v>11800.83</v>
      </c>
      <c r="L2261" s="2">
        <v>19632.57</v>
      </c>
    </row>
    <row r="2262" spans="1:12" x14ac:dyDescent="0.25">
      <c r="A2262" s="2">
        <f t="shared" si="105"/>
        <v>8</v>
      </c>
      <c r="B2262" s="2">
        <f t="shared" si="106"/>
        <v>5</v>
      </c>
      <c r="C2262" s="2">
        <f t="shared" si="107"/>
        <v>2017</v>
      </c>
      <c r="D2262" s="5">
        <v>42863</v>
      </c>
      <c r="E2262" s="34">
        <v>346.5806</v>
      </c>
      <c r="F2262" s="2">
        <v>32.29</v>
      </c>
      <c r="G2262" s="2">
        <v>0.16</v>
      </c>
      <c r="H2262" s="2">
        <v>2202.8200000000002</v>
      </c>
      <c r="I2262" s="2">
        <v>482.9</v>
      </c>
      <c r="J2262" s="2">
        <v>1073.2529999999999</v>
      </c>
      <c r="K2262" s="2">
        <v>11800.6</v>
      </c>
      <c r="L2262" s="2">
        <v>19634.23</v>
      </c>
    </row>
    <row r="2263" spans="1:12" x14ac:dyDescent="0.25">
      <c r="A2263" s="2">
        <f t="shared" si="105"/>
        <v>9</v>
      </c>
      <c r="B2263" s="2">
        <f t="shared" si="106"/>
        <v>5</v>
      </c>
      <c r="C2263" s="2">
        <f t="shared" si="107"/>
        <v>2017</v>
      </c>
      <c r="D2263" s="5">
        <v>42864</v>
      </c>
      <c r="E2263" s="34">
        <v>347.4042</v>
      </c>
      <c r="F2263" s="2">
        <v>32.369999999999997</v>
      </c>
      <c r="G2263" s="2">
        <v>0.09</v>
      </c>
      <c r="H2263" s="2">
        <v>1926.03</v>
      </c>
      <c r="I2263" s="2">
        <v>1000.71</v>
      </c>
      <c r="J2263" s="2">
        <v>1073.2529999999999</v>
      </c>
      <c r="K2263" s="2">
        <v>11800.58</v>
      </c>
      <c r="L2263" s="2">
        <v>19634.62</v>
      </c>
    </row>
    <row r="2264" spans="1:12" x14ac:dyDescent="0.25">
      <c r="A2264" s="2">
        <f t="shared" si="105"/>
        <v>10</v>
      </c>
      <c r="B2264" s="2">
        <f t="shared" si="106"/>
        <v>5</v>
      </c>
      <c r="C2264" s="2">
        <f t="shared" si="107"/>
        <v>2017</v>
      </c>
      <c r="D2264" s="5">
        <v>42865</v>
      </c>
      <c r="E2264" s="34">
        <v>348.75069999999999</v>
      </c>
      <c r="F2264" s="2">
        <v>32.49</v>
      </c>
      <c r="G2264" s="2">
        <v>0.12</v>
      </c>
      <c r="H2264" s="2">
        <v>2104.2800000000002</v>
      </c>
      <c r="I2264" s="2">
        <v>769.25</v>
      </c>
      <c r="J2264" s="2">
        <v>1073.2529999999999</v>
      </c>
      <c r="K2264" s="2">
        <v>11800.57</v>
      </c>
      <c r="L2264" s="2">
        <v>19634.8</v>
      </c>
    </row>
    <row r="2265" spans="1:12" x14ac:dyDescent="0.25">
      <c r="A2265" s="2">
        <f t="shared" si="105"/>
        <v>11</v>
      </c>
      <c r="B2265" s="2">
        <f t="shared" si="106"/>
        <v>5</v>
      </c>
      <c r="C2265" s="2">
        <f t="shared" si="107"/>
        <v>2017</v>
      </c>
      <c r="D2265" s="5">
        <v>42866</v>
      </c>
      <c r="E2265" s="34">
        <v>350.79680000000002</v>
      </c>
      <c r="F2265" s="2">
        <v>32.69</v>
      </c>
      <c r="G2265" s="2">
        <v>0.19</v>
      </c>
      <c r="H2265" s="2">
        <v>2547.9699999999998</v>
      </c>
      <c r="I2265" s="2">
        <v>512.54</v>
      </c>
      <c r="J2265" s="2">
        <v>1073.2529999999999</v>
      </c>
      <c r="K2265" s="2">
        <v>11800.83</v>
      </c>
      <c r="L2265" s="2">
        <v>19634.14</v>
      </c>
    </row>
    <row r="2266" spans="1:12" x14ac:dyDescent="0.25">
      <c r="A2266" s="2">
        <f t="shared" si="105"/>
        <v>12</v>
      </c>
      <c r="B2266" s="2">
        <f t="shared" si="106"/>
        <v>5</v>
      </c>
      <c r="C2266" s="2">
        <f t="shared" si="107"/>
        <v>2017</v>
      </c>
      <c r="D2266" s="5">
        <v>42867</v>
      </c>
      <c r="E2266" s="34">
        <v>353.49590000000001</v>
      </c>
      <c r="F2266" s="2">
        <v>32.94</v>
      </c>
      <c r="G2266" s="2">
        <v>0.26</v>
      </c>
      <c r="H2266" s="2">
        <v>3159.29</v>
      </c>
      <c r="I2266" s="2">
        <v>390.19</v>
      </c>
      <c r="J2266" s="2">
        <v>1073.2529999999999</v>
      </c>
      <c r="K2266" s="2">
        <v>11800.81</v>
      </c>
      <c r="L2266" s="2">
        <v>19634.16</v>
      </c>
    </row>
    <row r="2267" spans="1:12" x14ac:dyDescent="0.25">
      <c r="A2267" s="2">
        <f t="shared" si="105"/>
        <v>13</v>
      </c>
      <c r="B2267" s="2">
        <f t="shared" si="106"/>
        <v>5</v>
      </c>
      <c r="C2267" s="2">
        <f t="shared" si="107"/>
        <v>2017</v>
      </c>
      <c r="D2267" s="5">
        <v>42868</v>
      </c>
      <c r="E2267" s="34">
        <v>356.98309999999998</v>
      </c>
      <c r="F2267" s="2">
        <v>33.26</v>
      </c>
      <c r="G2267" s="2">
        <v>0.32</v>
      </c>
      <c r="H2267" s="2">
        <v>3718.26</v>
      </c>
      <c r="I2267" s="2">
        <v>245.21</v>
      </c>
      <c r="J2267" s="2">
        <v>1073.2529999999999</v>
      </c>
      <c r="K2267" s="2">
        <v>11800.25</v>
      </c>
      <c r="L2267" s="2">
        <v>19635.63</v>
      </c>
    </row>
    <row r="2268" spans="1:12" x14ac:dyDescent="0.25">
      <c r="A2268" s="2">
        <f t="shared" si="105"/>
        <v>14</v>
      </c>
      <c r="B2268" s="2">
        <f t="shared" si="106"/>
        <v>5</v>
      </c>
      <c r="C2268" s="2">
        <f t="shared" si="107"/>
        <v>2017</v>
      </c>
      <c r="D2268" s="5">
        <v>42869</v>
      </c>
      <c r="E2268" s="34">
        <v>360.8587</v>
      </c>
      <c r="F2268" s="2">
        <v>33.619999999999997</v>
      </c>
      <c r="G2268" s="2">
        <v>0.36</v>
      </c>
      <c r="H2268" s="2">
        <v>3994.66</v>
      </c>
      <c r="I2268" s="2">
        <v>146.75</v>
      </c>
      <c r="J2268" s="2">
        <v>1073.2529999999999</v>
      </c>
      <c r="K2268" s="2">
        <v>11799.68</v>
      </c>
      <c r="L2268" s="2">
        <v>19637.18</v>
      </c>
    </row>
    <row r="2269" spans="1:12" x14ac:dyDescent="0.25">
      <c r="A2269" s="2">
        <f t="shared" si="105"/>
        <v>15</v>
      </c>
      <c r="B2269" s="2">
        <f t="shared" si="106"/>
        <v>5</v>
      </c>
      <c r="C2269" s="2">
        <f t="shared" si="107"/>
        <v>2017</v>
      </c>
      <c r="D2269" s="5">
        <v>42870</v>
      </c>
      <c r="E2269" s="34">
        <v>364.15789999999998</v>
      </c>
      <c r="F2269" s="2">
        <v>33.93</v>
      </c>
      <c r="G2269" s="2">
        <v>0.28000000000000003</v>
      </c>
      <c r="H2269" s="2">
        <v>3270.86</v>
      </c>
      <c r="I2269" s="2">
        <v>288.88</v>
      </c>
      <c r="J2269" s="2">
        <v>1073.1088999999999</v>
      </c>
      <c r="K2269" s="2">
        <v>11797.29</v>
      </c>
      <c r="L2269" s="2">
        <v>19635.22</v>
      </c>
    </row>
    <row r="2270" spans="1:12" x14ac:dyDescent="0.25">
      <c r="A2270" s="2">
        <f t="shared" si="105"/>
        <v>16</v>
      </c>
      <c r="B2270" s="2">
        <f t="shared" si="106"/>
        <v>5</v>
      </c>
      <c r="C2270" s="2">
        <f t="shared" si="107"/>
        <v>2017</v>
      </c>
      <c r="D2270" s="5">
        <v>42871</v>
      </c>
      <c r="E2270" s="34">
        <v>367.38350000000003</v>
      </c>
      <c r="F2270" s="2">
        <v>34.24</v>
      </c>
      <c r="G2270" s="2">
        <v>0.3</v>
      </c>
      <c r="H2270" s="2">
        <v>3421.54</v>
      </c>
      <c r="I2270" s="2">
        <v>177.46</v>
      </c>
      <c r="J2270" s="2">
        <v>1073.1088999999999</v>
      </c>
      <c r="K2270" s="2">
        <v>11796.98</v>
      </c>
      <c r="L2270" s="2">
        <v>19636.099999999999</v>
      </c>
    </row>
    <row r="2271" spans="1:12" x14ac:dyDescent="0.25">
      <c r="A2271" s="2">
        <f t="shared" si="105"/>
        <v>17</v>
      </c>
      <c r="B2271" s="2">
        <f t="shared" si="106"/>
        <v>5</v>
      </c>
      <c r="C2271" s="2">
        <f t="shared" si="107"/>
        <v>2017</v>
      </c>
      <c r="D2271" s="5">
        <v>42872</v>
      </c>
      <c r="E2271" s="34">
        <v>370.95420000000001</v>
      </c>
      <c r="F2271" s="2">
        <v>34.57</v>
      </c>
      <c r="G2271" s="2">
        <v>0.33</v>
      </c>
      <c r="H2271" s="2">
        <v>3746.72</v>
      </c>
      <c r="I2271" s="2">
        <v>195.51</v>
      </c>
      <c r="J2271" s="2">
        <v>1073.1088999999999</v>
      </c>
      <c r="K2271" s="2">
        <v>11796.88</v>
      </c>
      <c r="L2271" s="2">
        <v>19636.400000000001</v>
      </c>
    </row>
    <row r="2272" spans="1:12" x14ac:dyDescent="0.25">
      <c r="A2272" s="2">
        <f t="shared" si="105"/>
        <v>18</v>
      </c>
      <c r="B2272" s="2">
        <f t="shared" si="106"/>
        <v>5</v>
      </c>
      <c r="C2272" s="2">
        <f t="shared" si="107"/>
        <v>2017</v>
      </c>
      <c r="D2272" s="5">
        <v>42873</v>
      </c>
      <c r="E2272" s="34">
        <v>374.46260000000001</v>
      </c>
      <c r="F2272" s="2">
        <v>34.9</v>
      </c>
      <c r="G2272" s="2">
        <v>0.32</v>
      </c>
      <c r="H2272" s="2">
        <v>3751.03</v>
      </c>
      <c r="I2272" s="2">
        <v>272.79000000000002</v>
      </c>
      <c r="J2272" s="2">
        <v>1073.1088999999999</v>
      </c>
      <c r="K2272" s="2">
        <v>11796.47</v>
      </c>
      <c r="L2272" s="2">
        <v>19637.560000000001</v>
      </c>
    </row>
    <row r="2273" spans="1:12" x14ac:dyDescent="0.25">
      <c r="A2273" s="2">
        <f t="shared" si="105"/>
        <v>19</v>
      </c>
      <c r="B2273" s="2">
        <f t="shared" si="106"/>
        <v>5</v>
      </c>
      <c r="C2273" s="2">
        <f t="shared" si="107"/>
        <v>2017</v>
      </c>
      <c r="D2273" s="5">
        <v>42874</v>
      </c>
      <c r="E2273" s="34">
        <v>378.00839999999999</v>
      </c>
      <c r="F2273" s="2">
        <v>35.229999999999997</v>
      </c>
      <c r="G2273" s="2">
        <v>0.33</v>
      </c>
      <c r="H2273" s="2">
        <v>3767.37</v>
      </c>
      <c r="I2273" s="2">
        <v>248.15</v>
      </c>
      <c r="J2273" s="2">
        <v>1073.1088999999999</v>
      </c>
      <c r="K2273" s="2">
        <v>11796.02</v>
      </c>
      <c r="L2273" s="2">
        <v>19638.88</v>
      </c>
    </row>
    <row r="2274" spans="1:12" x14ac:dyDescent="0.25">
      <c r="A2274" s="2">
        <f t="shared" si="105"/>
        <v>20</v>
      </c>
      <c r="B2274" s="2">
        <f t="shared" si="106"/>
        <v>5</v>
      </c>
      <c r="C2274" s="2">
        <f t="shared" si="107"/>
        <v>2017</v>
      </c>
      <c r="D2274" s="5">
        <v>42875</v>
      </c>
      <c r="E2274" s="34">
        <v>382.42739999999998</v>
      </c>
      <c r="F2274" s="2">
        <v>35.64</v>
      </c>
      <c r="G2274" s="2">
        <v>0.41</v>
      </c>
      <c r="H2274" s="2">
        <v>4581.3</v>
      </c>
      <c r="I2274" s="2">
        <v>193.47</v>
      </c>
      <c r="J2274" s="2">
        <v>1073.1088999999999</v>
      </c>
      <c r="K2274" s="2">
        <v>11795.42</v>
      </c>
      <c r="L2274" s="2">
        <v>19640.62</v>
      </c>
    </row>
    <row r="2275" spans="1:12" x14ac:dyDescent="0.25">
      <c r="A2275" s="2">
        <f t="shared" si="105"/>
        <v>21</v>
      </c>
      <c r="B2275" s="2">
        <f t="shared" si="106"/>
        <v>5</v>
      </c>
      <c r="C2275" s="2">
        <f t="shared" si="107"/>
        <v>2017</v>
      </c>
      <c r="D2275" s="5">
        <v>42876</v>
      </c>
      <c r="E2275" s="34">
        <v>387.315</v>
      </c>
      <c r="F2275" s="2">
        <v>36.090000000000003</v>
      </c>
      <c r="G2275" s="2">
        <v>0.45</v>
      </c>
      <c r="H2275" s="2">
        <v>4954.82</v>
      </c>
      <c r="I2275" s="2">
        <v>88.48</v>
      </c>
      <c r="J2275" s="2">
        <v>1073.1088999999999</v>
      </c>
      <c r="K2275" s="2">
        <v>11794.8</v>
      </c>
      <c r="L2275" s="2">
        <v>19642.53</v>
      </c>
    </row>
    <row r="2276" spans="1:12" x14ac:dyDescent="0.25">
      <c r="A2276" s="2">
        <f t="shared" si="105"/>
        <v>22</v>
      </c>
      <c r="B2276" s="2">
        <f t="shared" si="106"/>
        <v>5</v>
      </c>
      <c r="C2276" s="2">
        <f t="shared" si="107"/>
        <v>2017</v>
      </c>
      <c r="D2276" s="5">
        <v>42877</v>
      </c>
      <c r="E2276" s="34">
        <v>391.37259999999998</v>
      </c>
      <c r="F2276" s="2">
        <v>36.47</v>
      </c>
      <c r="G2276" s="2">
        <v>0.38</v>
      </c>
      <c r="H2276" s="2">
        <v>4294.66</v>
      </c>
      <c r="I2276" s="2">
        <v>211.55</v>
      </c>
      <c r="J2276" s="2">
        <v>1073.1232</v>
      </c>
      <c r="K2276" s="2">
        <v>11794.26</v>
      </c>
      <c r="L2276" s="2">
        <v>19644.93</v>
      </c>
    </row>
    <row r="2277" spans="1:12" x14ac:dyDescent="0.25">
      <c r="A2277" s="2">
        <f t="shared" si="105"/>
        <v>23</v>
      </c>
      <c r="B2277" s="2">
        <f t="shared" si="106"/>
        <v>5</v>
      </c>
      <c r="C2277" s="2">
        <f t="shared" si="107"/>
        <v>2017</v>
      </c>
      <c r="D2277" s="5">
        <v>42878</v>
      </c>
      <c r="E2277" s="34">
        <v>395.46449999999999</v>
      </c>
      <c r="F2277" s="2">
        <v>36.85</v>
      </c>
      <c r="G2277" s="2">
        <v>0.38</v>
      </c>
      <c r="H2277" s="2">
        <v>4314.3599999999997</v>
      </c>
      <c r="I2277" s="2">
        <v>269.79000000000002</v>
      </c>
      <c r="J2277" s="2">
        <v>1073.1232</v>
      </c>
      <c r="K2277" s="2">
        <v>11793.43</v>
      </c>
      <c r="L2277" s="2">
        <v>19647.27</v>
      </c>
    </row>
    <row r="2278" spans="1:12" x14ac:dyDescent="0.25">
      <c r="A2278" s="2">
        <f t="shared" si="105"/>
        <v>24</v>
      </c>
      <c r="B2278" s="2">
        <f t="shared" si="106"/>
        <v>5</v>
      </c>
      <c r="C2278" s="2">
        <f t="shared" si="107"/>
        <v>2017</v>
      </c>
      <c r="D2278" s="5">
        <v>42879</v>
      </c>
      <c r="E2278" s="34">
        <v>399.46980000000002</v>
      </c>
      <c r="F2278" s="2">
        <v>37.22</v>
      </c>
      <c r="G2278" s="2">
        <v>0.37</v>
      </c>
      <c r="H2278" s="2">
        <v>4222.8900000000003</v>
      </c>
      <c r="I2278" s="2">
        <v>235.49</v>
      </c>
      <c r="J2278" s="2">
        <v>1073.1232</v>
      </c>
      <c r="K2278" s="2">
        <v>11792.54</v>
      </c>
      <c r="L2278" s="2">
        <v>19649.73</v>
      </c>
    </row>
    <row r="2279" spans="1:12" x14ac:dyDescent="0.25">
      <c r="A2279" s="2">
        <f t="shared" si="105"/>
        <v>25</v>
      </c>
      <c r="B2279" s="2">
        <f t="shared" si="106"/>
        <v>5</v>
      </c>
      <c r="C2279" s="2">
        <f t="shared" si="107"/>
        <v>2017</v>
      </c>
      <c r="D2279" s="5">
        <v>42880</v>
      </c>
      <c r="E2279" s="34">
        <v>404.08429999999998</v>
      </c>
      <c r="F2279" s="2">
        <v>37.65</v>
      </c>
      <c r="G2279" s="2">
        <v>0.43</v>
      </c>
      <c r="H2279" s="2">
        <v>4753.95</v>
      </c>
      <c r="I2279" s="2">
        <v>178.75</v>
      </c>
      <c r="J2279" s="2">
        <v>1073.1232</v>
      </c>
      <c r="K2279" s="2">
        <v>11791.77</v>
      </c>
      <c r="L2279" s="2">
        <v>19651.93</v>
      </c>
    </row>
    <row r="2280" spans="1:12" x14ac:dyDescent="0.25">
      <c r="A2280" s="2">
        <f t="shared" si="105"/>
        <v>26</v>
      </c>
      <c r="B2280" s="2">
        <f t="shared" si="106"/>
        <v>5</v>
      </c>
      <c r="C2280" s="2">
        <f t="shared" si="107"/>
        <v>2017</v>
      </c>
      <c r="D2280" s="5">
        <v>42881</v>
      </c>
      <c r="E2280" s="34">
        <v>408.9701</v>
      </c>
      <c r="F2280" s="2">
        <v>38.11</v>
      </c>
      <c r="G2280" s="2">
        <v>0.46</v>
      </c>
      <c r="H2280" s="2">
        <v>5020.76</v>
      </c>
      <c r="I2280" s="2">
        <v>133.11000000000001</v>
      </c>
      <c r="J2280" s="2">
        <v>1073.1232</v>
      </c>
      <c r="K2280" s="2">
        <v>11791.05</v>
      </c>
      <c r="L2280" s="2">
        <v>19653.990000000002</v>
      </c>
    </row>
    <row r="2281" spans="1:12" x14ac:dyDescent="0.25">
      <c r="A2281" s="2">
        <f t="shared" si="105"/>
        <v>27</v>
      </c>
      <c r="B2281" s="2">
        <f t="shared" si="106"/>
        <v>5</v>
      </c>
      <c r="C2281" s="2">
        <f t="shared" si="107"/>
        <v>2017</v>
      </c>
      <c r="D2281" s="5">
        <v>42882</v>
      </c>
      <c r="E2281" s="34">
        <v>414.35480000000001</v>
      </c>
      <c r="F2281" s="2">
        <v>38.61</v>
      </c>
      <c r="G2281" s="2">
        <v>0.51</v>
      </c>
      <c r="H2281" s="2">
        <v>5530.21</v>
      </c>
      <c r="I2281" s="2">
        <v>88.82</v>
      </c>
      <c r="J2281" s="2">
        <v>1073.1232</v>
      </c>
      <c r="K2281" s="2">
        <v>11790.11</v>
      </c>
      <c r="L2281" s="2">
        <v>19656.61</v>
      </c>
    </row>
    <row r="2282" spans="1:12" x14ac:dyDescent="0.25">
      <c r="A2282" s="2">
        <f t="shared" si="105"/>
        <v>28</v>
      </c>
      <c r="B2282" s="2">
        <f t="shared" si="106"/>
        <v>5</v>
      </c>
      <c r="C2282" s="2">
        <f t="shared" si="107"/>
        <v>2017</v>
      </c>
      <c r="D2282" s="5">
        <v>42883</v>
      </c>
      <c r="E2282" s="34">
        <v>419.91239999999999</v>
      </c>
      <c r="F2282" s="2">
        <v>39.130000000000003</v>
      </c>
      <c r="G2282" s="2">
        <v>0.51</v>
      </c>
      <c r="H2282" s="2">
        <v>5606.21</v>
      </c>
      <c r="I2282" s="2">
        <v>93.96</v>
      </c>
      <c r="J2282" s="2">
        <v>1073.1232</v>
      </c>
      <c r="K2282" s="2">
        <v>11789.39</v>
      </c>
      <c r="L2282" s="2">
        <v>19658.650000000001</v>
      </c>
    </row>
    <row r="2283" spans="1:12" x14ac:dyDescent="0.25">
      <c r="A2283" s="2">
        <f t="shared" si="105"/>
        <v>29</v>
      </c>
      <c r="B2283" s="2">
        <f t="shared" si="106"/>
        <v>5</v>
      </c>
      <c r="C2283" s="2">
        <f t="shared" si="107"/>
        <v>2017</v>
      </c>
      <c r="D2283" s="5">
        <v>42884</v>
      </c>
      <c r="E2283" s="34">
        <v>424.02019999999999</v>
      </c>
      <c r="F2283" s="2">
        <v>39.51</v>
      </c>
      <c r="G2283" s="2">
        <v>0.38</v>
      </c>
      <c r="H2283" s="2">
        <v>4343.26</v>
      </c>
      <c r="I2283" s="2">
        <v>258.5</v>
      </c>
      <c r="J2283" s="2">
        <v>1073.0650000000001</v>
      </c>
      <c r="K2283" s="2">
        <v>11787.62</v>
      </c>
      <c r="L2283" s="2">
        <v>19660</v>
      </c>
    </row>
    <row r="2284" spans="1:12" x14ac:dyDescent="0.25">
      <c r="A2284" s="2">
        <f t="shared" si="105"/>
        <v>30</v>
      </c>
      <c r="B2284" s="2">
        <f t="shared" si="106"/>
        <v>5</v>
      </c>
      <c r="C2284" s="2">
        <f t="shared" si="107"/>
        <v>2017</v>
      </c>
      <c r="D2284" s="5">
        <v>42885</v>
      </c>
      <c r="E2284" s="34">
        <v>428.12959999999998</v>
      </c>
      <c r="F2284" s="2">
        <v>39.9</v>
      </c>
      <c r="G2284" s="2">
        <v>0.38</v>
      </c>
      <c r="H2284" s="2">
        <v>4310.51</v>
      </c>
      <c r="I2284" s="2">
        <v>226.04</v>
      </c>
      <c r="J2284" s="2">
        <v>1073.0650000000001</v>
      </c>
      <c r="K2284" s="2">
        <v>11786.78</v>
      </c>
      <c r="L2284" s="2">
        <v>19662.41</v>
      </c>
    </row>
    <row r="2285" spans="1:12" x14ac:dyDescent="0.25">
      <c r="A2285" s="2">
        <f t="shared" si="105"/>
        <v>31</v>
      </c>
      <c r="B2285" s="2">
        <f t="shared" si="106"/>
        <v>5</v>
      </c>
      <c r="C2285" s="2">
        <f t="shared" si="107"/>
        <v>2017</v>
      </c>
      <c r="D2285" s="5">
        <v>42886</v>
      </c>
      <c r="E2285" s="34">
        <v>431.91910000000001</v>
      </c>
      <c r="F2285" s="2">
        <v>40.25</v>
      </c>
      <c r="G2285" s="2">
        <v>0.37</v>
      </c>
      <c r="H2285" s="2">
        <v>4285.3599999999997</v>
      </c>
      <c r="I2285" s="2">
        <v>271.64999999999998</v>
      </c>
      <c r="J2285" s="2">
        <v>1073.0650000000001</v>
      </c>
      <c r="K2285" s="2">
        <v>11786.23</v>
      </c>
      <c r="L2285" s="2">
        <v>19664.04</v>
      </c>
    </row>
    <row r="2286" spans="1:12" x14ac:dyDescent="0.25">
      <c r="A2286" s="2">
        <f t="shared" si="105"/>
        <v>1</v>
      </c>
      <c r="B2286" s="2">
        <f t="shared" si="106"/>
        <v>6</v>
      </c>
      <c r="C2286" s="2">
        <f t="shared" si="107"/>
        <v>2017</v>
      </c>
      <c r="D2286" s="5">
        <v>42887</v>
      </c>
      <c r="E2286" s="34">
        <v>436.46280000000002</v>
      </c>
      <c r="F2286" s="2">
        <v>40.67</v>
      </c>
      <c r="G2286" s="2">
        <v>0.41</v>
      </c>
      <c r="H2286" s="2">
        <v>4648.04</v>
      </c>
      <c r="I2286" s="2">
        <v>210.66</v>
      </c>
      <c r="J2286" s="2">
        <v>1073.0650000000001</v>
      </c>
      <c r="K2286" s="2">
        <v>11785.4</v>
      </c>
      <c r="L2286" s="2">
        <v>19695.41</v>
      </c>
    </row>
    <row r="2287" spans="1:12" x14ac:dyDescent="0.25">
      <c r="A2287" s="2">
        <f t="shared" si="105"/>
        <v>2</v>
      </c>
      <c r="B2287" s="2">
        <f t="shared" si="106"/>
        <v>6</v>
      </c>
      <c r="C2287" s="2">
        <f t="shared" si="107"/>
        <v>2017</v>
      </c>
      <c r="D2287" s="5">
        <v>42888</v>
      </c>
      <c r="E2287" s="34">
        <v>441.47449999999998</v>
      </c>
      <c r="F2287" s="2">
        <v>41.14</v>
      </c>
      <c r="G2287" s="2">
        <v>0.46</v>
      </c>
      <c r="H2287" s="2">
        <v>5149.53</v>
      </c>
      <c r="I2287" s="2">
        <v>190</v>
      </c>
      <c r="J2287" s="2">
        <v>1073.0650000000001</v>
      </c>
      <c r="K2287" s="2">
        <v>11784.92</v>
      </c>
      <c r="L2287" s="2">
        <v>19697.36</v>
      </c>
    </row>
    <row r="2288" spans="1:12" x14ac:dyDescent="0.25">
      <c r="A2288" s="2">
        <f t="shared" si="105"/>
        <v>3</v>
      </c>
      <c r="B2288" s="2">
        <f t="shared" si="106"/>
        <v>6</v>
      </c>
      <c r="C2288" s="2">
        <f t="shared" si="107"/>
        <v>2017</v>
      </c>
      <c r="D2288" s="5">
        <v>42889</v>
      </c>
      <c r="E2288" s="34">
        <v>447.1995</v>
      </c>
      <c r="F2288" s="2">
        <v>41.67</v>
      </c>
      <c r="G2288" s="2">
        <v>0.53</v>
      </c>
      <c r="H2288" s="2">
        <v>5766.78</v>
      </c>
      <c r="I2288" s="2">
        <v>81.58</v>
      </c>
      <c r="J2288" s="2">
        <v>1073.0650000000001</v>
      </c>
      <c r="K2288" s="2">
        <v>11784.2</v>
      </c>
      <c r="L2288" s="2">
        <v>19699.41</v>
      </c>
    </row>
    <row r="2289" spans="1:12" x14ac:dyDescent="0.25">
      <c r="A2289" s="2">
        <f t="shared" si="105"/>
        <v>4</v>
      </c>
      <c r="B2289" s="2">
        <f t="shared" si="106"/>
        <v>6</v>
      </c>
      <c r="C2289" s="2">
        <f t="shared" si="107"/>
        <v>2017</v>
      </c>
      <c r="D2289" s="5">
        <v>42890</v>
      </c>
      <c r="E2289" s="34">
        <v>453.10770000000002</v>
      </c>
      <c r="F2289" s="2">
        <v>42.23</v>
      </c>
      <c r="G2289" s="2">
        <v>0.54</v>
      </c>
      <c r="H2289" s="2">
        <v>5903.07</v>
      </c>
      <c r="I2289" s="2">
        <v>86.64</v>
      </c>
      <c r="J2289" s="2">
        <v>1073.0650000000001</v>
      </c>
      <c r="K2289" s="2">
        <v>11783.3</v>
      </c>
      <c r="L2289" s="2">
        <v>19701.95</v>
      </c>
    </row>
    <row r="2290" spans="1:12" x14ac:dyDescent="0.25">
      <c r="A2290" s="2">
        <f t="shared" si="105"/>
        <v>5</v>
      </c>
      <c r="B2290" s="2">
        <f t="shared" si="106"/>
        <v>6</v>
      </c>
      <c r="C2290" s="2">
        <f t="shared" si="107"/>
        <v>2017</v>
      </c>
      <c r="D2290" s="5">
        <v>42891</v>
      </c>
      <c r="E2290" s="34">
        <v>457.32240000000002</v>
      </c>
      <c r="F2290" s="2">
        <v>42.61</v>
      </c>
      <c r="G2290" s="2">
        <v>0.48</v>
      </c>
      <c r="H2290" s="2">
        <v>5350.18</v>
      </c>
      <c r="I2290" s="2">
        <v>230.75</v>
      </c>
      <c r="J2290" s="2">
        <v>1073.1643999999999</v>
      </c>
      <c r="K2290" s="2">
        <v>11783.83</v>
      </c>
      <c r="L2290" s="2">
        <v>19706.55</v>
      </c>
    </row>
    <row r="2291" spans="1:12" x14ac:dyDescent="0.25">
      <c r="A2291" s="2">
        <f t="shared" si="105"/>
        <v>6</v>
      </c>
      <c r="B2291" s="2">
        <f t="shared" si="106"/>
        <v>6</v>
      </c>
      <c r="C2291" s="2">
        <f t="shared" si="107"/>
        <v>2017</v>
      </c>
      <c r="D2291" s="5">
        <v>42892</v>
      </c>
      <c r="E2291" s="34">
        <v>462.47550000000001</v>
      </c>
      <c r="F2291" s="2">
        <v>43.09</v>
      </c>
      <c r="G2291" s="2">
        <v>0.41</v>
      </c>
      <c r="H2291" s="2">
        <v>4718.8599999999997</v>
      </c>
      <c r="I2291" s="2">
        <v>275.22000000000003</v>
      </c>
      <c r="J2291" s="2">
        <v>1073.1643999999999</v>
      </c>
      <c r="K2291" s="2">
        <v>11782.98</v>
      </c>
      <c r="L2291" s="2">
        <v>19708.990000000002</v>
      </c>
    </row>
    <row r="2292" spans="1:12" x14ac:dyDescent="0.25">
      <c r="A2292" s="2">
        <f t="shared" si="105"/>
        <v>7</v>
      </c>
      <c r="B2292" s="2">
        <f t="shared" si="106"/>
        <v>6</v>
      </c>
      <c r="C2292" s="2">
        <f t="shared" si="107"/>
        <v>2017</v>
      </c>
      <c r="D2292" s="5">
        <v>42893</v>
      </c>
      <c r="E2292" s="34">
        <v>466.57900000000001</v>
      </c>
      <c r="F2292" s="2">
        <v>43.48</v>
      </c>
      <c r="G2292" s="2">
        <v>0.38</v>
      </c>
      <c r="H2292" s="2">
        <v>4518.99</v>
      </c>
      <c r="I2292" s="2">
        <v>434.01</v>
      </c>
      <c r="J2292" s="2">
        <v>1073.1643999999999</v>
      </c>
      <c r="K2292" s="2">
        <v>11619.95</v>
      </c>
      <c r="L2292" s="2">
        <v>19711.61</v>
      </c>
    </row>
    <row r="2293" spans="1:12" x14ac:dyDescent="0.25">
      <c r="A2293" s="2">
        <f t="shared" si="105"/>
        <v>8</v>
      </c>
      <c r="B2293" s="2">
        <f t="shared" si="106"/>
        <v>6</v>
      </c>
      <c r="C2293" s="2">
        <f t="shared" si="107"/>
        <v>2017</v>
      </c>
      <c r="D2293" s="5">
        <v>42894</v>
      </c>
      <c r="E2293" s="34">
        <v>469.8897</v>
      </c>
      <c r="F2293" s="2">
        <v>43.79</v>
      </c>
      <c r="G2293" s="2">
        <v>0.38</v>
      </c>
      <c r="H2293" s="2">
        <v>4517.12</v>
      </c>
      <c r="I2293" s="2">
        <v>460.39</v>
      </c>
      <c r="J2293" s="2">
        <v>1073.1643999999999</v>
      </c>
      <c r="K2293" s="2">
        <v>11619.55</v>
      </c>
      <c r="L2293" s="2">
        <v>19713.46</v>
      </c>
    </row>
    <row r="2294" spans="1:12" x14ac:dyDescent="0.25">
      <c r="A2294" s="2">
        <f t="shared" si="105"/>
        <v>9</v>
      </c>
      <c r="B2294" s="2">
        <f t="shared" si="106"/>
        <v>6</v>
      </c>
      <c r="C2294" s="2">
        <f t="shared" si="107"/>
        <v>2017</v>
      </c>
      <c r="D2294" s="5">
        <v>42895</v>
      </c>
      <c r="E2294" s="34">
        <v>474.67450000000002</v>
      </c>
      <c r="F2294" s="2">
        <v>44.23</v>
      </c>
      <c r="G2294" s="2">
        <v>0.41</v>
      </c>
      <c r="H2294" s="2">
        <v>4809.2700000000004</v>
      </c>
      <c r="I2294" s="2">
        <v>404.79</v>
      </c>
      <c r="J2294" s="2">
        <v>1073.1643999999999</v>
      </c>
      <c r="K2294" s="2">
        <v>11700.01</v>
      </c>
      <c r="L2294" s="2">
        <v>19715.099999999999</v>
      </c>
    </row>
    <row r="2295" spans="1:12" x14ac:dyDescent="0.25">
      <c r="A2295" s="2">
        <f t="shared" si="105"/>
        <v>10</v>
      </c>
      <c r="B2295" s="2">
        <f t="shared" si="106"/>
        <v>6</v>
      </c>
      <c r="C2295" s="2">
        <f t="shared" si="107"/>
        <v>2017</v>
      </c>
      <c r="D2295" s="5">
        <v>42896</v>
      </c>
      <c r="E2295" s="34">
        <v>479.71800000000002</v>
      </c>
      <c r="F2295" s="2">
        <v>44.7</v>
      </c>
      <c r="G2295" s="2">
        <v>0.47</v>
      </c>
      <c r="H2295" s="2">
        <v>5348.93</v>
      </c>
      <c r="I2295" s="2">
        <v>345.12</v>
      </c>
      <c r="J2295" s="2">
        <v>1073.1643999999999</v>
      </c>
      <c r="K2295" s="2">
        <v>11702.5</v>
      </c>
      <c r="L2295" s="2">
        <v>19713.87</v>
      </c>
    </row>
    <row r="2296" spans="1:12" x14ac:dyDescent="0.25">
      <c r="A2296" s="2">
        <f t="shared" si="105"/>
        <v>11</v>
      </c>
      <c r="B2296" s="2">
        <f t="shared" si="106"/>
        <v>6</v>
      </c>
      <c r="C2296" s="2">
        <f t="shared" si="107"/>
        <v>2017</v>
      </c>
      <c r="D2296" s="5">
        <v>42897</v>
      </c>
      <c r="E2296" s="34">
        <v>485.37380000000002</v>
      </c>
      <c r="F2296" s="2">
        <v>45.23</v>
      </c>
      <c r="G2296" s="2">
        <v>0.52</v>
      </c>
      <c r="H2296" s="2">
        <v>5799.11</v>
      </c>
      <c r="I2296" s="2">
        <v>187.8</v>
      </c>
      <c r="J2296" s="2">
        <v>1073.1643999999999</v>
      </c>
      <c r="K2296" s="2">
        <v>11780.68</v>
      </c>
      <c r="L2296" s="2">
        <v>19715.7</v>
      </c>
    </row>
    <row r="2297" spans="1:12" x14ac:dyDescent="0.25">
      <c r="A2297" s="2">
        <f t="shared" si="105"/>
        <v>12</v>
      </c>
      <c r="B2297" s="2">
        <f t="shared" si="106"/>
        <v>6</v>
      </c>
      <c r="C2297" s="2">
        <f t="shared" si="107"/>
        <v>2017</v>
      </c>
      <c r="D2297" s="5">
        <v>42898</v>
      </c>
      <c r="E2297" s="34">
        <v>489.72820000000002</v>
      </c>
      <c r="F2297" s="2">
        <v>45.63</v>
      </c>
      <c r="G2297" s="2">
        <v>0.39</v>
      </c>
      <c r="H2297" s="2">
        <v>4497.7299999999996</v>
      </c>
      <c r="I2297" s="2">
        <v>275.32</v>
      </c>
      <c r="J2297" s="2">
        <v>1073.2376999999999</v>
      </c>
      <c r="K2297" s="2">
        <v>11780.87</v>
      </c>
      <c r="L2297" s="2">
        <v>19719.45</v>
      </c>
    </row>
    <row r="2298" spans="1:12" x14ac:dyDescent="0.25">
      <c r="A2298" s="2">
        <f t="shared" si="105"/>
        <v>13</v>
      </c>
      <c r="B2298" s="2">
        <f t="shared" si="106"/>
        <v>6</v>
      </c>
      <c r="C2298" s="2">
        <f t="shared" si="107"/>
        <v>2017</v>
      </c>
      <c r="D2298" s="5">
        <v>42899</v>
      </c>
      <c r="E2298" s="34">
        <v>493.50080000000003</v>
      </c>
      <c r="F2298" s="2">
        <v>45.98</v>
      </c>
      <c r="G2298" s="2">
        <v>0.35</v>
      </c>
      <c r="H2298" s="2">
        <v>4120.74</v>
      </c>
      <c r="I2298" s="2">
        <v>363.23</v>
      </c>
      <c r="J2298" s="2">
        <v>1073.2376999999999</v>
      </c>
      <c r="K2298" s="2">
        <v>11780.1</v>
      </c>
      <c r="L2298" s="2">
        <v>19721.669999999998</v>
      </c>
    </row>
    <row r="2299" spans="1:12" x14ac:dyDescent="0.25">
      <c r="A2299" s="2">
        <f t="shared" si="105"/>
        <v>14</v>
      </c>
      <c r="B2299" s="2">
        <f t="shared" si="106"/>
        <v>6</v>
      </c>
      <c r="C2299" s="2">
        <f t="shared" si="107"/>
        <v>2017</v>
      </c>
      <c r="D2299" s="5">
        <v>42900</v>
      </c>
      <c r="E2299" s="34">
        <v>496.94630000000001</v>
      </c>
      <c r="F2299" s="2">
        <v>46.3</v>
      </c>
      <c r="G2299" s="2">
        <v>0.32</v>
      </c>
      <c r="H2299" s="2">
        <v>3801.09</v>
      </c>
      <c r="I2299" s="2">
        <v>373.18</v>
      </c>
      <c r="J2299" s="2">
        <v>1073.2376999999999</v>
      </c>
      <c r="K2299" s="2">
        <v>11779.58</v>
      </c>
      <c r="L2299" s="2">
        <v>19723.04</v>
      </c>
    </row>
    <row r="2300" spans="1:12" x14ac:dyDescent="0.25">
      <c r="A2300" s="2">
        <f t="shared" si="105"/>
        <v>15</v>
      </c>
      <c r="B2300" s="2">
        <f t="shared" si="106"/>
        <v>6</v>
      </c>
      <c r="C2300" s="2">
        <f t="shared" si="107"/>
        <v>2017</v>
      </c>
      <c r="D2300" s="5">
        <v>42901</v>
      </c>
      <c r="E2300" s="34">
        <v>500.40039999999999</v>
      </c>
      <c r="F2300" s="2">
        <v>46.63</v>
      </c>
      <c r="G2300" s="2">
        <v>0.32</v>
      </c>
      <c r="H2300" s="2">
        <v>3818.91</v>
      </c>
      <c r="I2300" s="2">
        <v>392.86</v>
      </c>
      <c r="J2300" s="2">
        <v>1073.2376999999999</v>
      </c>
      <c r="K2300" s="2">
        <v>11779.4</v>
      </c>
      <c r="L2300" s="2">
        <v>19723.39</v>
      </c>
    </row>
    <row r="2301" spans="1:12" x14ac:dyDescent="0.25">
      <c r="A2301" s="2">
        <f t="shared" si="105"/>
        <v>16</v>
      </c>
      <c r="B2301" s="2">
        <f t="shared" si="106"/>
        <v>6</v>
      </c>
      <c r="C2301" s="2">
        <f t="shared" si="107"/>
        <v>2017</v>
      </c>
      <c r="D2301" s="5">
        <v>42902</v>
      </c>
      <c r="E2301" s="34">
        <v>503.89240000000001</v>
      </c>
      <c r="F2301" s="2">
        <v>46.95</v>
      </c>
      <c r="G2301" s="2">
        <v>0.32</v>
      </c>
      <c r="H2301" s="2">
        <v>3848.87</v>
      </c>
      <c r="I2301" s="2">
        <v>367.83</v>
      </c>
      <c r="J2301" s="2">
        <v>1073.2376999999999</v>
      </c>
      <c r="K2301" s="2">
        <v>11779.98</v>
      </c>
      <c r="L2301" s="2">
        <v>19721.86</v>
      </c>
    </row>
    <row r="2302" spans="1:12" x14ac:dyDescent="0.25">
      <c r="A2302" s="2">
        <f t="shared" si="105"/>
        <v>17</v>
      </c>
      <c r="B2302" s="2">
        <f t="shared" si="106"/>
        <v>6</v>
      </c>
      <c r="C2302" s="2">
        <f t="shared" si="107"/>
        <v>2017</v>
      </c>
      <c r="D2302" s="5">
        <v>42903</v>
      </c>
      <c r="E2302" s="34">
        <v>507.86849999999998</v>
      </c>
      <c r="F2302" s="2">
        <v>47.32</v>
      </c>
      <c r="G2302" s="2">
        <v>0.37</v>
      </c>
      <c r="H2302" s="2">
        <v>4284.46</v>
      </c>
      <c r="I2302" s="2">
        <v>349.47</v>
      </c>
      <c r="J2302" s="2">
        <v>1073.2376999999999</v>
      </c>
      <c r="K2302" s="2">
        <v>11780.03</v>
      </c>
      <c r="L2302" s="2">
        <v>19721.849999999999</v>
      </c>
    </row>
    <row r="2303" spans="1:12" x14ac:dyDescent="0.25">
      <c r="A2303" s="2">
        <f t="shared" si="105"/>
        <v>18</v>
      </c>
      <c r="B2303" s="2">
        <f t="shared" si="106"/>
        <v>6</v>
      </c>
      <c r="C2303" s="2">
        <f t="shared" si="107"/>
        <v>2017</v>
      </c>
      <c r="D2303" s="5">
        <v>42904</v>
      </c>
      <c r="E2303" s="34">
        <v>511.6567</v>
      </c>
      <c r="F2303" s="2">
        <v>47.67</v>
      </c>
      <c r="G2303" s="2">
        <v>0.36</v>
      </c>
      <c r="H2303" s="2">
        <v>4244.88</v>
      </c>
      <c r="I2303" s="2">
        <v>337.21</v>
      </c>
      <c r="J2303" s="2">
        <v>1073.2376999999999</v>
      </c>
      <c r="K2303" s="2">
        <v>11779.69</v>
      </c>
      <c r="L2303" s="2">
        <v>19722.7</v>
      </c>
    </row>
    <row r="2304" spans="1:12" x14ac:dyDescent="0.25">
      <c r="A2304" s="2">
        <f t="shared" si="105"/>
        <v>19</v>
      </c>
      <c r="B2304" s="2">
        <f t="shared" si="106"/>
        <v>6</v>
      </c>
      <c r="C2304" s="2">
        <f t="shared" si="107"/>
        <v>2017</v>
      </c>
      <c r="D2304" s="5">
        <v>42905</v>
      </c>
      <c r="E2304" s="34">
        <v>514.09109999999998</v>
      </c>
      <c r="F2304" s="2">
        <v>47.91</v>
      </c>
      <c r="G2304" s="2">
        <v>0.23</v>
      </c>
      <c r="H2304" s="2">
        <v>3257.62</v>
      </c>
      <c r="I2304" s="2">
        <v>839.53</v>
      </c>
      <c r="J2304" s="2">
        <v>1073.1359</v>
      </c>
      <c r="K2304" s="2">
        <v>11778.03</v>
      </c>
      <c r="L2304" s="2">
        <v>19721.169999999998</v>
      </c>
    </row>
    <row r="2305" spans="1:12" x14ac:dyDescent="0.25">
      <c r="A2305" s="2">
        <f t="shared" si="105"/>
        <v>20</v>
      </c>
      <c r="B2305" s="2">
        <f t="shared" si="106"/>
        <v>6</v>
      </c>
      <c r="C2305" s="2">
        <f t="shared" si="107"/>
        <v>2017</v>
      </c>
      <c r="D2305" s="5">
        <v>42906</v>
      </c>
      <c r="E2305" s="34">
        <v>516.44910000000004</v>
      </c>
      <c r="F2305" s="2">
        <v>48.13</v>
      </c>
      <c r="G2305" s="2">
        <v>0.22</v>
      </c>
      <c r="H2305" s="2">
        <v>3413.55</v>
      </c>
      <c r="I2305" s="2">
        <v>1057.1300000000001</v>
      </c>
      <c r="J2305" s="2">
        <v>1073.1359</v>
      </c>
      <c r="K2305" s="2">
        <v>11778.18</v>
      </c>
      <c r="L2305" s="2">
        <v>19720.89</v>
      </c>
    </row>
    <row r="2306" spans="1:12" x14ac:dyDescent="0.25">
      <c r="A2306" s="2">
        <f t="shared" ref="A2306:A2369" si="108">+DAY(D2306)</f>
        <v>21</v>
      </c>
      <c r="B2306" s="2">
        <f t="shared" ref="B2306:B2369" si="109">+MONTH(D2306)</f>
        <v>6</v>
      </c>
      <c r="C2306" s="2">
        <f t="shared" ref="C2306:C2369" si="110">+YEAR(D2306)</f>
        <v>2017</v>
      </c>
      <c r="D2306" s="5">
        <v>42907</v>
      </c>
      <c r="E2306" s="34">
        <v>518.52620000000002</v>
      </c>
      <c r="F2306" s="2">
        <v>48.32</v>
      </c>
      <c r="G2306" s="2">
        <v>0.19</v>
      </c>
      <c r="H2306" s="2">
        <v>3261.13</v>
      </c>
      <c r="I2306" s="2">
        <v>1211.6099999999999</v>
      </c>
      <c r="J2306" s="2">
        <v>1073.1359</v>
      </c>
      <c r="K2306" s="2">
        <v>11778.48</v>
      </c>
      <c r="L2306" s="2">
        <v>19719.41</v>
      </c>
    </row>
    <row r="2307" spans="1:12" x14ac:dyDescent="0.25">
      <c r="A2307" s="2">
        <f t="shared" si="108"/>
        <v>22</v>
      </c>
      <c r="B2307" s="2">
        <f t="shared" si="109"/>
        <v>6</v>
      </c>
      <c r="C2307" s="2">
        <f t="shared" si="110"/>
        <v>2017</v>
      </c>
      <c r="D2307" s="5">
        <v>42908</v>
      </c>
      <c r="E2307" s="34">
        <v>522.1046</v>
      </c>
      <c r="F2307" s="2">
        <v>48.58</v>
      </c>
      <c r="G2307" s="2">
        <v>0.18</v>
      </c>
      <c r="H2307" s="2">
        <v>3085.85</v>
      </c>
      <c r="I2307" s="2">
        <v>1122.56</v>
      </c>
      <c r="J2307" s="2">
        <v>1074.7559000000001</v>
      </c>
      <c r="K2307" s="2">
        <v>11779.01</v>
      </c>
      <c r="L2307" s="2">
        <v>19718.28</v>
      </c>
    </row>
    <row r="2308" spans="1:12" x14ac:dyDescent="0.25">
      <c r="A2308" s="2">
        <f t="shared" si="108"/>
        <v>23</v>
      </c>
      <c r="B2308" s="2">
        <f t="shared" si="109"/>
        <v>6</v>
      </c>
      <c r="C2308" s="2">
        <f t="shared" si="110"/>
        <v>2017</v>
      </c>
      <c r="D2308" s="5">
        <v>42909</v>
      </c>
      <c r="E2308" s="34">
        <v>524.87750000000005</v>
      </c>
      <c r="F2308" s="2">
        <v>48.84</v>
      </c>
      <c r="G2308" s="2">
        <v>0.25</v>
      </c>
      <c r="H2308" s="2">
        <v>3350.08</v>
      </c>
      <c r="I2308" s="2">
        <v>645.01</v>
      </c>
      <c r="J2308" s="2">
        <v>1074.7559000000001</v>
      </c>
      <c r="K2308" s="2">
        <v>11779.15</v>
      </c>
      <c r="L2308" s="2">
        <v>19717.45</v>
      </c>
    </row>
    <row r="2309" spans="1:12" x14ac:dyDescent="0.25">
      <c r="A2309" s="2">
        <f t="shared" si="108"/>
        <v>24</v>
      </c>
      <c r="B2309" s="2">
        <f t="shared" si="109"/>
        <v>6</v>
      </c>
      <c r="C2309" s="2">
        <f t="shared" si="110"/>
        <v>2017</v>
      </c>
      <c r="D2309" s="5">
        <v>42910</v>
      </c>
      <c r="E2309" s="34">
        <v>528.99649999999997</v>
      </c>
      <c r="F2309" s="2">
        <v>49.22</v>
      </c>
      <c r="G2309" s="2">
        <v>0.39</v>
      </c>
      <c r="H2309" s="2">
        <v>4489.68</v>
      </c>
      <c r="I2309" s="2">
        <v>284.45999999999998</v>
      </c>
      <c r="J2309" s="2">
        <v>1074.7559000000001</v>
      </c>
      <c r="K2309" s="2">
        <v>11779.1</v>
      </c>
      <c r="L2309" s="2">
        <v>19717.36</v>
      </c>
    </row>
    <row r="2310" spans="1:12" x14ac:dyDescent="0.25">
      <c r="A2310" s="2">
        <f t="shared" si="108"/>
        <v>25</v>
      </c>
      <c r="B2310" s="2">
        <f t="shared" si="109"/>
        <v>6</v>
      </c>
      <c r="C2310" s="2">
        <f t="shared" si="110"/>
        <v>2017</v>
      </c>
      <c r="D2310" s="5">
        <v>42911</v>
      </c>
      <c r="E2310" s="34">
        <v>533.19640000000004</v>
      </c>
      <c r="F2310" s="2">
        <v>49.61</v>
      </c>
      <c r="G2310" s="2">
        <v>0.39</v>
      </c>
      <c r="H2310" s="2">
        <v>4431.6499999999996</v>
      </c>
      <c r="I2310" s="2">
        <v>257.63</v>
      </c>
      <c r="J2310" s="2">
        <v>1074.7559000000001</v>
      </c>
      <c r="K2310" s="2">
        <v>11778.59</v>
      </c>
      <c r="L2310" s="2">
        <v>19718.560000000001</v>
      </c>
    </row>
    <row r="2311" spans="1:12" x14ac:dyDescent="0.25">
      <c r="A2311" s="2">
        <f t="shared" si="108"/>
        <v>26</v>
      </c>
      <c r="B2311" s="2">
        <f t="shared" si="109"/>
        <v>6</v>
      </c>
      <c r="C2311" s="2">
        <f t="shared" si="110"/>
        <v>2017</v>
      </c>
      <c r="D2311" s="5">
        <v>42912</v>
      </c>
      <c r="E2311" s="34">
        <v>536.63610000000006</v>
      </c>
      <c r="F2311" s="2">
        <v>49.93</v>
      </c>
      <c r="G2311" s="2">
        <v>0.25</v>
      </c>
      <c r="H2311" s="2">
        <v>3104.88</v>
      </c>
      <c r="I2311" s="2">
        <v>426.17</v>
      </c>
      <c r="J2311" s="2">
        <v>1074.7158999999999</v>
      </c>
      <c r="K2311" s="2">
        <v>11777.57</v>
      </c>
      <c r="L2311" s="2">
        <v>19718.88</v>
      </c>
    </row>
    <row r="2312" spans="1:12" x14ac:dyDescent="0.25">
      <c r="A2312" s="2">
        <f t="shared" si="108"/>
        <v>27</v>
      </c>
      <c r="B2312" s="2">
        <f t="shared" si="109"/>
        <v>6</v>
      </c>
      <c r="C2312" s="2">
        <f t="shared" si="110"/>
        <v>2017</v>
      </c>
      <c r="D2312" s="5">
        <v>42913</v>
      </c>
      <c r="E2312" s="34">
        <v>539.29309999999998</v>
      </c>
      <c r="F2312" s="2">
        <v>50.18</v>
      </c>
      <c r="G2312" s="2">
        <v>0.24</v>
      </c>
      <c r="H2312" s="2">
        <v>3051.19</v>
      </c>
      <c r="I2312" s="2">
        <v>451.98</v>
      </c>
      <c r="J2312" s="2">
        <v>1074.7158999999999</v>
      </c>
      <c r="K2312" s="2">
        <v>11777.28</v>
      </c>
      <c r="L2312" s="2">
        <v>19719.47</v>
      </c>
    </row>
    <row r="2313" spans="1:12" x14ac:dyDescent="0.25">
      <c r="A2313" s="2">
        <f t="shared" si="108"/>
        <v>28</v>
      </c>
      <c r="B2313" s="2">
        <f t="shared" si="109"/>
        <v>6</v>
      </c>
      <c r="C2313" s="2">
        <f t="shared" si="110"/>
        <v>2017</v>
      </c>
      <c r="D2313" s="5">
        <v>42914</v>
      </c>
      <c r="E2313" s="34">
        <v>542.13149999999996</v>
      </c>
      <c r="F2313" s="2">
        <v>50.44</v>
      </c>
      <c r="G2313" s="2">
        <v>0.26</v>
      </c>
      <c r="H2313" s="2">
        <v>3182.01</v>
      </c>
      <c r="I2313" s="2">
        <v>399.81</v>
      </c>
      <c r="J2313" s="2">
        <v>1074.7158999999999</v>
      </c>
      <c r="K2313" s="2">
        <v>11776.93</v>
      </c>
      <c r="L2313" s="2">
        <v>19720.12</v>
      </c>
    </row>
    <row r="2314" spans="1:12" x14ac:dyDescent="0.25">
      <c r="A2314" s="2">
        <f t="shared" si="108"/>
        <v>29</v>
      </c>
      <c r="B2314" s="2">
        <f t="shared" si="109"/>
        <v>6</v>
      </c>
      <c r="C2314" s="2">
        <f t="shared" si="110"/>
        <v>2017</v>
      </c>
      <c r="D2314" s="5">
        <v>42915</v>
      </c>
      <c r="E2314" s="34">
        <v>546.36369999999999</v>
      </c>
      <c r="F2314" s="2">
        <v>50.84</v>
      </c>
      <c r="G2314" s="2">
        <v>0.28000000000000003</v>
      </c>
      <c r="H2314" s="2">
        <v>3681.48</v>
      </c>
      <c r="I2314" s="2">
        <v>651.54999999999995</v>
      </c>
      <c r="J2314" s="2">
        <v>1074.7158999999999</v>
      </c>
      <c r="K2314" s="2">
        <v>11776.8</v>
      </c>
      <c r="L2314" s="2">
        <v>19720.37</v>
      </c>
    </row>
    <row r="2315" spans="1:12" x14ac:dyDescent="0.25">
      <c r="A2315" s="2">
        <f t="shared" si="108"/>
        <v>30</v>
      </c>
      <c r="B2315" s="2">
        <f t="shared" si="109"/>
        <v>6</v>
      </c>
      <c r="C2315" s="2">
        <f t="shared" si="110"/>
        <v>2017</v>
      </c>
      <c r="D2315" s="5">
        <v>42916</v>
      </c>
      <c r="E2315" s="34">
        <v>550.03989999999999</v>
      </c>
      <c r="F2315" s="2">
        <v>51.18</v>
      </c>
      <c r="G2315" s="2">
        <v>0.34</v>
      </c>
      <c r="H2315" s="2">
        <v>4018.82</v>
      </c>
      <c r="I2315" s="2">
        <v>392.98</v>
      </c>
      <c r="J2315" s="2">
        <v>1074.7158999999999</v>
      </c>
      <c r="K2315" s="2">
        <v>11776.28</v>
      </c>
      <c r="L2315" s="2">
        <v>19721.849999999999</v>
      </c>
    </row>
    <row r="2316" spans="1:12" x14ac:dyDescent="0.25">
      <c r="A2316" s="2">
        <f t="shared" si="108"/>
        <v>1</v>
      </c>
      <c r="B2316" s="2">
        <f t="shared" si="109"/>
        <v>7</v>
      </c>
      <c r="C2316" s="2">
        <f t="shared" si="110"/>
        <v>2017</v>
      </c>
      <c r="D2316" s="5">
        <v>42917</v>
      </c>
      <c r="E2316" s="34">
        <v>554.45939999999996</v>
      </c>
      <c r="F2316" s="2">
        <v>51.59</v>
      </c>
      <c r="G2316" s="2">
        <v>0.47</v>
      </c>
      <c r="H2316" s="2">
        <v>5244.26</v>
      </c>
      <c r="I2316" s="2">
        <v>168.05</v>
      </c>
      <c r="J2316" s="2">
        <v>1074.7158999999999</v>
      </c>
      <c r="K2316" s="2">
        <v>11775.63</v>
      </c>
      <c r="L2316" s="2">
        <v>19723.73</v>
      </c>
    </row>
    <row r="2317" spans="1:12" x14ac:dyDescent="0.25">
      <c r="A2317" s="2">
        <f t="shared" si="108"/>
        <v>2</v>
      </c>
      <c r="B2317" s="2">
        <f t="shared" si="109"/>
        <v>7</v>
      </c>
      <c r="C2317" s="2">
        <f t="shared" si="110"/>
        <v>2017</v>
      </c>
      <c r="D2317" s="5">
        <v>42918</v>
      </c>
      <c r="E2317" s="34">
        <v>559.03020000000004</v>
      </c>
      <c r="F2317" s="2">
        <v>52.02</v>
      </c>
      <c r="G2317" s="2">
        <v>0.49</v>
      </c>
      <c r="H2317" s="2">
        <v>5419.23</v>
      </c>
      <c r="I2317" s="2">
        <v>126.68</v>
      </c>
      <c r="J2317" s="2">
        <v>1074.7158999999999</v>
      </c>
      <c r="K2317" s="2">
        <v>11774.94</v>
      </c>
      <c r="L2317" s="2">
        <v>19725.52</v>
      </c>
    </row>
    <row r="2318" spans="1:12" x14ac:dyDescent="0.25">
      <c r="A2318" s="2">
        <f t="shared" si="108"/>
        <v>3</v>
      </c>
      <c r="B2318" s="2">
        <f t="shared" si="109"/>
        <v>7</v>
      </c>
      <c r="C2318" s="2">
        <f t="shared" si="110"/>
        <v>2017</v>
      </c>
      <c r="D2318" s="5">
        <v>42919</v>
      </c>
      <c r="E2318" s="34">
        <v>565.98910000000001</v>
      </c>
      <c r="F2318" s="2">
        <v>52.66</v>
      </c>
      <c r="G2318" s="2">
        <v>0.39</v>
      </c>
      <c r="H2318" s="2">
        <v>4471.68</v>
      </c>
      <c r="I2318" s="2">
        <v>239.37</v>
      </c>
      <c r="J2318" s="2">
        <v>1074.7245</v>
      </c>
      <c r="K2318" s="2">
        <v>11774.39</v>
      </c>
      <c r="L2318" s="2">
        <v>19727.34</v>
      </c>
    </row>
    <row r="2319" spans="1:12" x14ac:dyDescent="0.25">
      <c r="A2319" s="2">
        <f t="shared" si="108"/>
        <v>4</v>
      </c>
      <c r="B2319" s="2">
        <f t="shared" si="109"/>
        <v>7</v>
      </c>
      <c r="C2319" s="2">
        <f t="shared" si="110"/>
        <v>2017</v>
      </c>
      <c r="D2319" s="5">
        <v>42920</v>
      </c>
      <c r="E2319" s="34">
        <v>569.09379999999999</v>
      </c>
      <c r="F2319" s="2">
        <v>52.95</v>
      </c>
      <c r="G2319" s="2">
        <v>0.35</v>
      </c>
      <c r="H2319" s="2">
        <v>4032.22</v>
      </c>
      <c r="I2319" s="2">
        <v>278.44</v>
      </c>
      <c r="J2319" s="2">
        <v>1074.7245</v>
      </c>
      <c r="K2319" s="2">
        <v>11773.77</v>
      </c>
      <c r="L2319" s="2">
        <v>19728.89</v>
      </c>
    </row>
    <row r="2320" spans="1:12" x14ac:dyDescent="0.25">
      <c r="A2320" s="2">
        <f t="shared" si="108"/>
        <v>5</v>
      </c>
      <c r="B2320" s="2">
        <f t="shared" si="109"/>
        <v>7</v>
      </c>
      <c r="C2320" s="2">
        <f t="shared" si="110"/>
        <v>2017</v>
      </c>
      <c r="D2320" s="5">
        <v>42921</v>
      </c>
      <c r="E2320" s="34">
        <v>573.58209999999997</v>
      </c>
      <c r="F2320" s="2">
        <v>53.37</v>
      </c>
      <c r="G2320" s="2">
        <v>0.35</v>
      </c>
      <c r="H2320" s="2">
        <v>4116.95</v>
      </c>
      <c r="I2320" s="2">
        <v>358.63</v>
      </c>
      <c r="J2320" s="2">
        <v>1074.7245</v>
      </c>
      <c r="K2320" s="2">
        <v>11773.65</v>
      </c>
      <c r="L2320" s="2">
        <v>19729.16</v>
      </c>
    </row>
    <row r="2321" spans="1:12" x14ac:dyDescent="0.25">
      <c r="A2321" s="2">
        <f t="shared" si="108"/>
        <v>6</v>
      </c>
      <c r="B2321" s="2">
        <f t="shared" si="109"/>
        <v>7</v>
      </c>
      <c r="C2321" s="2">
        <f t="shared" si="110"/>
        <v>2017</v>
      </c>
      <c r="D2321" s="5">
        <v>42922</v>
      </c>
      <c r="E2321" s="34">
        <v>577.19240000000002</v>
      </c>
      <c r="F2321" s="2">
        <v>53.71</v>
      </c>
      <c r="G2321" s="2">
        <v>0.34</v>
      </c>
      <c r="H2321" s="2">
        <v>3924.66</v>
      </c>
      <c r="I2321" s="2">
        <v>323.52</v>
      </c>
      <c r="J2321" s="2">
        <v>1074.7245</v>
      </c>
      <c r="K2321" s="2">
        <v>11773.46</v>
      </c>
      <c r="L2321" s="2">
        <v>19730.13</v>
      </c>
    </row>
    <row r="2322" spans="1:12" x14ac:dyDescent="0.25">
      <c r="A2322" s="2">
        <f t="shared" si="108"/>
        <v>7</v>
      </c>
      <c r="B2322" s="2">
        <f t="shared" si="109"/>
        <v>7</v>
      </c>
      <c r="C2322" s="2">
        <f t="shared" si="110"/>
        <v>2017</v>
      </c>
      <c r="D2322" s="5">
        <v>42923</v>
      </c>
      <c r="E2322" s="34">
        <v>579.68889999999999</v>
      </c>
      <c r="F2322" s="2">
        <v>53.94</v>
      </c>
      <c r="G2322" s="2">
        <v>0.38</v>
      </c>
      <c r="H2322" s="2">
        <v>4294.54</v>
      </c>
      <c r="I2322" s="2">
        <v>253.05</v>
      </c>
      <c r="J2322" s="2">
        <v>1074.7245</v>
      </c>
      <c r="K2322" s="2">
        <v>11772.89</v>
      </c>
      <c r="L2322" s="2">
        <v>19731.11</v>
      </c>
    </row>
    <row r="2323" spans="1:12" x14ac:dyDescent="0.25">
      <c r="A2323" s="2">
        <f t="shared" si="108"/>
        <v>8</v>
      </c>
      <c r="B2323" s="2">
        <f t="shared" si="109"/>
        <v>7</v>
      </c>
      <c r="C2323" s="2">
        <f t="shared" si="110"/>
        <v>2017</v>
      </c>
      <c r="D2323" s="5">
        <v>42924</v>
      </c>
      <c r="E2323" s="34">
        <v>585.45129999999995</v>
      </c>
      <c r="F2323" s="2">
        <v>54.47</v>
      </c>
      <c r="G2323" s="2">
        <v>0.49</v>
      </c>
      <c r="H2323" s="2">
        <v>5401.42</v>
      </c>
      <c r="I2323" s="2">
        <v>124.13</v>
      </c>
      <c r="J2323" s="2">
        <v>1074.7245</v>
      </c>
      <c r="K2323" s="2">
        <v>11772.39</v>
      </c>
      <c r="L2323" s="2">
        <v>19732.349999999999</v>
      </c>
    </row>
    <row r="2324" spans="1:12" x14ac:dyDescent="0.25">
      <c r="A2324" s="2">
        <f t="shared" si="108"/>
        <v>9</v>
      </c>
      <c r="B2324" s="2">
        <f t="shared" si="109"/>
        <v>7</v>
      </c>
      <c r="C2324" s="2">
        <f t="shared" si="110"/>
        <v>2017</v>
      </c>
      <c r="D2324" s="5">
        <v>42925</v>
      </c>
      <c r="E2324" s="34">
        <v>591.53189999999995</v>
      </c>
      <c r="F2324" s="2">
        <v>55.04</v>
      </c>
      <c r="G2324" s="2">
        <v>0.49</v>
      </c>
      <c r="H2324" s="2">
        <v>5355.5</v>
      </c>
      <c r="I2324" s="2">
        <v>123.2</v>
      </c>
      <c r="J2324" s="2">
        <v>1074.7245</v>
      </c>
      <c r="K2324" s="2">
        <v>11771.73</v>
      </c>
      <c r="L2324" s="2">
        <v>19734.29</v>
      </c>
    </row>
    <row r="2325" spans="1:12" x14ac:dyDescent="0.25">
      <c r="A2325" s="2">
        <f t="shared" si="108"/>
        <v>10</v>
      </c>
      <c r="B2325" s="2">
        <f t="shared" si="109"/>
        <v>7</v>
      </c>
      <c r="C2325" s="2">
        <f t="shared" si="110"/>
        <v>2017</v>
      </c>
      <c r="D2325" s="5">
        <v>42926</v>
      </c>
      <c r="E2325" s="34">
        <v>594.82899999999995</v>
      </c>
      <c r="F2325" s="2">
        <v>55.35</v>
      </c>
      <c r="G2325" s="2">
        <v>0.35</v>
      </c>
      <c r="H2325" s="2">
        <v>3969.43</v>
      </c>
      <c r="I2325" s="2">
        <v>235.57</v>
      </c>
      <c r="J2325" s="2">
        <v>1074.6231</v>
      </c>
      <c r="K2325" s="2">
        <v>11769.71</v>
      </c>
      <c r="L2325" s="2">
        <v>19734.04</v>
      </c>
    </row>
    <row r="2326" spans="1:12" x14ac:dyDescent="0.25">
      <c r="A2326" s="2">
        <f t="shared" si="108"/>
        <v>11</v>
      </c>
      <c r="B2326" s="2">
        <f t="shared" si="109"/>
        <v>7</v>
      </c>
      <c r="C2326" s="2">
        <f t="shared" si="110"/>
        <v>2017</v>
      </c>
      <c r="D2326" s="5">
        <v>42927</v>
      </c>
      <c r="E2326" s="34">
        <v>598.63559999999995</v>
      </c>
      <c r="F2326" s="2">
        <v>55.71</v>
      </c>
      <c r="G2326" s="2">
        <v>0.31</v>
      </c>
      <c r="H2326" s="2">
        <v>3716.86</v>
      </c>
      <c r="I2326" s="2">
        <v>416.09</v>
      </c>
      <c r="J2326" s="2">
        <v>1074.6231</v>
      </c>
      <c r="K2326" s="2">
        <v>11769.09</v>
      </c>
      <c r="L2326" s="2">
        <v>19735.64</v>
      </c>
    </row>
    <row r="2327" spans="1:12" x14ac:dyDescent="0.25">
      <c r="A2327" s="2">
        <f t="shared" si="108"/>
        <v>12</v>
      </c>
      <c r="B2327" s="2">
        <f t="shared" si="109"/>
        <v>7</v>
      </c>
      <c r="C2327" s="2">
        <f t="shared" si="110"/>
        <v>2017</v>
      </c>
      <c r="D2327" s="5">
        <v>42928</v>
      </c>
      <c r="E2327" s="34">
        <v>600.62509999999997</v>
      </c>
      <c r="F2327" s="2">
        <v>55.89</v>
      </c>
      <c r="G2327" s="2">
        <v>0.3</v>
      </c>
      <c r="H2327" s="2">
        <v>3761.98</v>
      </c>
      <c r="I2327" s="2">
        <v>526.32000000000005</v>
      </c>
      <c r="J2327" s="2">
        <v>1074.6231</v>
      </c>
      <c r="K2327" s="2">
        <v>11769.11</v>
      </c>
      <c r="L2327" s="2">
        <v>19735.5</v>
      </c>
    </row>
    <row r="2328" spans="1:12" x14ac:dyDescent="0.25">
      <c r="A2328" s="2">
        <f t="shared" si="108"/>
        <v>13</v>
      </c>
      <c r="B2328" s="2">
        <f t="shared" si="109"/>
        <v>7</v>
      </c>
      <c r="C2328" s="2">
        <f t="shared" si="110"/>
        <v>2017</v>
      </c>
      <c r="D2328" s="5">
        <v>42929</v>
      </c>
      <c r="E2328" s="34">
        <v>603.68970000000002</v>
      </c>
      <c r="F2328" s="2">
        <v>56.18</v>
      </c>
      <c r="G2328" s="2">
        <v>0.34</v>
      </c>
      <c r="H2328" s="2">
        <v>3883.42</v>
      </c>
      <c r="I2328" s="2">
        <v>268.45</v>
      </c>
      <c r="J2328" s="2">
        <v>1074.6231</v>
      </c>
      <c r="K2328" s="2">
        <v>11768.68</v>
      </c>
      <c r="L2328" s="2">
        <v>19736.580000000002</v>
      </c>
    </row>
    <row r="2329" spans="1:12" x14ac:dyDescent="0.25">
      <c r="A2329" s="2">
        <f t="shared" si="108"/>
        <v>14</v>
      </c>
      <c r="B2329" s="2">
        <f t="shared" si="109"/>
        <v>7</v>
      </c>
      <c r="C2329" s="2">
        <f t="shared" si="110"/>
        <v>2017</v>
      </c>
      <c r="D2329" s="5">
        <v>42930</v>
      </c>
      <c r="E2329" s="34">
        <v>608.70069999999998</v>
      </c>
      <c r="F2329" s="2">
        <v>56.64</v>
      </c>
      <c r="G2329" s="2">
        <v>0.36</v>
      </c>
      <c r="H2329" s="2">
        <v>4166.5200000000004</v>
      </c>
      <c r="I2329" s="2">
        <v>287.20999999999998</v>
      </c>
      <c r="J2329" s="2">
        <v>1074.6231</v>
      </c>
      <c r="K2329" s="2">
        <v>11768.42</v>
      </c>
      <c r="L2329" s="2">
        <v>19737.2</v>
      </c>
    </row>
    <row r="2330" spans="1:12" x14ac:dyDescent="0.25">
      <c r="A2330" s="2">
        <f t="shared" si="108"/>
        <v>15</v>
      </c>
      <c r="B2330" s="2">
        <f t="shared" si="109"/>
        <v>7</v>
      </c>
      <c r="C2330" s="2">
        <f t="shared" si="110"/>
        <v>2017</v>
      </c>
      <c r="D2330" s="5">
        <v>42931</v>
      </c>
      <c r="E2330" s="34">
        <v>613.47709999999995</v>
      </c>
      <c r="F2330" s="2">
        <v>57.09</v>
      </c>
      <c r="G2330" s="2">
        <v>0.45</v>
      </c>
      <c r="H2330" s="2">
        <v>5127.8100000000004</v>
      </c>
      <c r="I2330" s="2">
        <v>242.92</v>
      </c>
      <c r="J2330" s="2">
        <v>1074.6231</v>
      </c>
      <c r="K2330" s="2">
        <v>11768.04</v>
      </c>
      <c r="L2330" s="2">
        <v>19738.16</v>
      </c>
    </row>
    <row r="2331" spans="1:12" x14ac:dyDescent="0.25">
      <c r="A2331" s="2">
        <f t="shared" si="108"/>
        <v>16</v>
      </c>
      <c r="B2331" s="2">
        <f t="shared" si="109"/>
        <v>7</v>
      </c>
      <c r="C2331" s="2">
        <f t="shared" si="110"/>
        <v>2017</v>
      </c>
      <c r="D2331" s="5">
        <v>42932</v>
      </c>
      <c r="E2331" s="34">
        <v>618.69719999999995</v>
      </c>
      <c r="F2331" s="2">
        <v>57.57</v>
      </c>
      <c r="G2331" s="2">
        <v>0.5</v>
      </c>
      <c r="H2331" s="2">
        <v>5561.07</v>
      </c>
      <c r="I2331" s="2">
        <v>222</v>
      </c>
      <c r="J2331" s="2">
        <v>1074.6231</v>
      </c>
      <c r="K2331" s="2">
        <v>11767.41</v>
      </c>
      <c r="L2331" s="2">
        <v>19739.740000000002</v>
      </c>
    </row>
    <row r="2332" spans="1:12" x14ac:dyDescent="0.25">
      <c r="A2332" s="2">
        <f t="shared" si="108"/>
        <v>17</v>
      </c>
      <c r="B2332" s="2">
        <f t="shared" si="109"/>
        <v>7</v>
      </c>
      <c r="C2332" s="2">
        <f t="shared" si="110"/>
        <v>2017</v>
      </c>
      <c r="D2332" s="5">
        <v>42933</v>
      </c>
      <c r="E2332" s="34">
        <v>621.64350000000002</v>
      </c>
      <c r="F2332" s="2">
        <v>57.84</v>
      </c>
      <c r="G2332" s="2">
        <v>0.4</v>
      </c>
      <c r="H2332" s="2">
        <v>4571.57</v>
      </c>
      <c r="I2332" s="2">
        <v>226.84</v>
      </c>
      <c r="J2332" s="2">
        <v>1074.7581</v>
      </c>
      <c r="K2332" s="2">
        <v>11768.48</v>
      </c>
      <c r="L2332" s="2">
        <v>19744.59</v>
      </c>
    </row>
    <row r="2333" spans="1:12" x14ac:dyDescent="0.25">
      <c r="A2333" s="2">
        <f t="shared" si="108"/>
        <v>18</v>
      </c>
      <c r="B2333" s="2">
        <f t="shared" si="109"/>
        <v>7</v>
      </c>
      <c r="C2333" s="2">
        <f t="shared" si="110"/>
        <v>2017</v>
      </c>
      <c r="D2333" s="5">
        <v>42934</v>
      </c>
      <c r="E2333" s="34">
        <v>624.8954</v>
      </c>
      <c r="F2333" s="2">
        <v>58.14</v>
      </c>
      <c r="G2333" s="2">
        <v>0.4</v>
      </c>
      <c r="H2333" s="2">
        <v>4432.45</v>
      </c>
      <c r="I2333" s="2">
        <v>160.26</v>
      </c>
      <c r="J2333" s="2">
        <v>1074.7581</v>
      </c>
      <c r="K2333" s="2">
        <v>11767.76</v>
      </c>
      <c r="L2333" s="2">
        <v>19746.5</v>
      </c>
    </row>
    <row r="2334" spans="1:12" x14ac:dyDescent="0.25">
      <c r="A2334" s="2">
        <f t="shared" si="108"/>
        <v>19</v>
      </c>
      <c r="B2334" s="2">
        <f t="shared" si="109"/>
        <v>7</v>
      </c>
      <c r="C2334" s="2">
        <f t="shared" si="110"/>
        <v>2017</v>
      </c>
      <c r="D2334" s="5">
        <v>42935</v>
      </c>
      <c r="E2334" s="34">
        <v>628.62900000000002</v>
      </c>
      <c r="F2334" s="2">
        <v>58.49</v>
      </c>
      <c r="G2334" s="2">
        <v>0.37</v>
      </c>
      <c r="H2334" s="2">
        <v>4203.8100000000004</v>
      </c>
      <c r="I2334" s="2">
        <v>181.42</v>
      </c>
      <c r="J2334" s="2">
        <v>1074.7581</v>
      </c>
      <c r="K2334" s="2">
        <v>11767.35</v>
      </c>
      <c r="L2334" s="2">
        <v>19747.580000000002</v>
      </c>
    </row>
    <row r="2335" spans="1:12" x14ac:dyDescent="0.25">
      <c r="A2335" s="2">
        <f t="shared" si="108"/>
        <v>20</v>
      </c>
      <c r="B2335" s="2">
        <f t="shared" si="109"/>
        <v>7</v>
      </c>
      <c r="C2335" s="2">
        <f t="shared" si="110"/>
        <v>2017</v>
      </c>
      <c r="D2335" s="5">
        <v>42936</v>
      </c>
      <c r="E2335" s="34">
        <v>633.49199999999996</v>
      </c>
      <c r="F2335" s="2">
        <v>58.94</v>
      </c>
      <c r="G2335" s="2">
        <v>0.35</v>
      </c>
      <c r="H2335" s="2">
        <v>4222.8100000000004</v>
      </c>
      <c r="I2335" s="2">
        <v>407.87</v>
      </c>
      <c r="J2335" s="2">
        <v>1074.7581</v>
      </c>
      <c r="K2335" s="2">
        <v>11767.11</v>
      </c>
      <c r="L2335" s="2">
        <v>19748.43</v>
      </c>
    </row>
    <row r="2336" spans="1:12" x14ac:dyDescent="0.25">
      <c r="A2336" s="2">
        <f t="shared" si="108"/>
        <v>21</v>
      </c>
      <c r="B2336" s="2">
        <f t="shared" si="109"/>
        <v>7</v>
      </c>
      <c r="C2336" s="2">
        <f t="shared" si="110"/>
        <v>2017</v>
      </c>
      <c r="D2336" s="5">
        <v>42937</v>
      </c>
      <c r="E2336" s="34">
        <v>637.63049999999998</v>
      </c>
      <c r="F2336" s="2">
        <v>59.33</v>
      </c>
      <c r="G2336" s="2">
        <v>0.39</v>
      </c>
      <c r="H2336" s="2">
        <v>4429.76</v>
      </c>
      <c r="I2336" s="2">
        <v>279.67</v>
      </c>
      <c r="J2336" s="2">
        <v>1074.7581</v>
      </c>
      <c r="K2336" s="2">
        <v>11767.06</v>
      </c>
      <c r="L2336" s="2">
        <v>19748.73</v>
      </c>
    </row>
    <row r="2337" spans="1:12" x14ac:dyDescent="0.25">
      <c r="A2337" s="2">
        <f t="shared" si="108"/>
        <v>22</v>
      </c>
      <c r="B2337" s="2">
        <f t="shared" si="109"/>
        <v>7</v>
      </c>
      <c r="C2337" s="2">
        <f t="shared" si="110"/>
        <v>2017</v>
      </c>
      <c r="D2337" s="5">
        <v>42938</v>
      </c>
      <c r="E2337" s="34">
        <v>642.92499999999995</v>
      </c>
      <c r="F2337" s="2">
        <v>59.82</v>
      </c>
      <c r="G2337" s="2">
        <v>0.49</v>
      </c>
      <c r="H2337" s="2">
        <v>5525.24</v>
      </c>
      <c r="I2337" s="2">
        <v>206.81</v>
      </c>
      <c r="J2337" s="2">
        <v>1074.7581</v>
      </c>
      <c r="K2337" s="2">
        <v>11766.85</v>
      </c>
      <c r="L2337" s="2">
        <v>19749.46</v>
      </c>
    </row>
    <row r="2338" spans="1:12" x14ac:dyDescent="0.25">
      <c r="A2338" s="2">
        <f t="shared" si="108"/>
        <v>23</v>
      </c>
      <c r="B2338" s="2">
        <f t="shared" si="109"/>
        <v>7</v>
      </c>
      <c r="C2338" s="2">
        <f t="shared" si="110"/>
        <v>2017</v>
      </c>
      <c r="D2338" s="5">
        <v>42939</v>
      </c>
      <c r="E2338" s="34">
        <v>648.20429999999999</v>
      </c>
      <c r="F2338" s="2">
        <v>60.31</v>
      </c>
      <c r="G2338" s="2">
        <v>0.49</v>
      </c>
      <c r="H2338" s="2">
        <v>5557.98</v>
      </c>
      <c r="I2338" s="2">
        <v>260.55</v>
      </c>
      <c r="J2338" s="2">
        <v>1074.7581</v>
      </c>
      <c r="K2338" s="2">
        <v>11766.33</v>
      </c>
      <c r="L2338" s="2">
        <v>19750.87</v>
      </c>
    </row>
    <row r="2339" spans="1:12" x14ac:dyDescent="0.25">
      <c r="A2339" s="2">
        <f t="shared" si="108"/>
        <v>24</v>
      </c>
      <c r="B2339" s="2">
        <f t="shared" si="109"/>
        <v>7</v>
      </c>
      <c r="C2339" s="2">
        <f t="shared" si="110"/>
        <v>2017</v>
      </c>
      <c r="D2339" s="5">
        <v>42940</v>
      </c>
      <c r="E2339" s="34">
        <v>651.95709999999997</v>
      </c>
      <c r="F2339" s="2">
        <v>60.66</v>
      </c>
      <c r="G2339" s="2">
        <v>0.38</v>
      </c>
      <c r="H2339" s="2">
        <v>4430.1000000000004</v>
      </c>
      <c r="I2339" s="2">
        <v>294.22000000000003</v>
      </c>
      <c r="J2339" s="2">
        <v>1074.7819</v>
      </c>
      <c r="K2339" s="2">
        <v>11765.98</v>
      </c>
      <c r="L2339" s="2">
        <v>19753.04</v>
      </c>
    </row>
    <row r="2340" spans="1:12" x14ac:dyDescent="0.25">
      <c r="A2340" s="2">
        <f t="shared" si="108"/>
        <v>25</v>
      </c>
      <c r="B2340" s="2">
        <f t="shared" si="109"/>
        <v>7</v>
      </c>
      <c r="C2340" s="2">
        <f t="shared" si="110"/>
        <v>2017</v>
      </c>
      <c r="D2340" s="5">
        <v>42941</v>
      </c>
      <c r="E2340" s="34">
        <v>655.91459999999995</v>
      </c>
      <c r="F2340" s="2">
        <v>61.03</v>
      </c>
      <c r="G2340" s="2">
        <v>0.4</v>
      </c>
      <c r="H2340" s="2">
        <v>4530.78</v>
      </c>
      <c r="I2340" s="2">
        <v>279.87</v>
      </c>
      <c r="J2340" s="2">
        <v>1074.7819</v>
      </c>
      <c r="K2340" s="2">
        <v>11765.53</v>
      </c>
      <c r="L2340" s="2">
        <v>19754.23</v>
      </c>
    </row>
    <row r="2341" spans="1:12" x14ac:dyDescent="0.25">
      <c r="A2341" s="2">
        <f t="shared" si="108"/>
        <v>26</v>
      </c>
      <c r="B2341" s="2">
        <f t="shared" si="109"/>
        <v>7</v>
      </c>
      <c r="C2341" s="2">
        <f t="shared" si="110"/>
        <v>2017</v>
      </c>
      <c r="D2341" s="5">
        <v>42942</v>
      </c>
      <c r="E2341" s="34">
        <v>660.77639999999997</v>
      </c>
      <c r="F2341" s="2">
        <v>61.48</v>
      </c>
      <c r="G2341" s="2">
        <v>0.41</v>
      </c>
      <c r="H2341" s="2">
        <v>4622.9399999999996</v>
      </c>
      <c r="I2341" s="2">
        <v>217.41</v>
      </c>
      <c r="J2341" s="2">
        <v>1074.7819</v>
      </c>
      <c r="K2341" s="2">
        <v>11765.31</v>
      </c>
      <c r="L2341" s="2">
        <v>19754.75</v>
      </c>
    </row>
    <row r="2342" spans="1:12" x14ac:dyDescent="0.25">
      <c r="A2342" s="2">
        <f t="shared" si="108"/>
        <v>27</v>
      </c>
      <c r="B2342" s="2">
        <f t="shared" si="109"/>
        <v>7</v>
      </c>
      <c r="C2342" s="2">
        <f t="shared" si="110"/>
        <v>2017</v>
      </c>
      <c r="D2342" s="5">
        <v>42943</v>
      </c>
      <c r="E2342" s="34">
        <v>665.17</v>
      </c>
      <c r="F2342" s="2">
        <v>61.89</v>
      </c>
      <c r="G2342" s="2">
        <v>0.41</v>
      </c>
      <c r="H2342" s="2">
        <v>4555.04</v>
      </c>
      <c r="I2342" s="2">
        <v>140.85</v>
      </c>
      <c r="J2342" s="2">
        <v>1074.7819</v>
      </c>
      <c r="K2342" s="2">
        <v>11764.83</v>
      </c>
      <c r="L2342" s="2">
        <v>19755.990000000002</v>
      </c>
    </row>
    <row r="2343" spans="1:12" x14ac:dyDescent="0.25">
      <c r="A2343" s="2">
        <f t="shared" si="108"/>
        <v>28</v>
      </c>
      <c r="B2343" s="2">
        <f t="shared" si="109"/>
        <v>7</v>
      </c>
      <c r="C2343" s="2">
        <f t="shared" si="110"/>
        <v>2017</v>
      </c>
      <c r="D2343" s="5">
        <v>42944</v>
      </c>
      <c r="E2343" s="34">
        <v>670.00850000000003</v>
      </c>
      <c r="F2343" s="2">
        <v>62.34</v>
      </c>
      <c r="G2343" s="2">
        <v>0.45</v>
      </c>
      <c r="H2343" s="2">
        <v>5004.78</v>
      </c>
      <c r="I2343" s="2">
        <v>139.4</v>
      </c>
      <c r="J2343" s="2">
        <v>1074.7819</v>
      </c>
      <c r="K2343" s="2">
        <v>11764.53</v>
      </c>
      <c r="L2343" s="2">
        <v>19756.900000000001</v>
      </c>
    </row>
    <row r="2344" spans="1:12" x14ac:dyDescent="0.25">
      <c r="A2344" s="2">
        <f t="shared" si="108"/>
        <v>29</v>
      </c>
      <c r="B2344" s="2">
        <f t="shared" si="109"/>
        <v>7</v>
      </c>
      <c r="C2344" s="2">
        <f t="shared" si="110"/>
        <v>2017</v>
      </c>
      <c r="D2344" s="5">
        <v>42945</v>
      </c>
      <c r="E2344" s="34">
        <v>675.32240000000002</v>
      </c>
      <c r="F2344" s="2">
        <v>62.83</v>
      </c>
      <c r="G2344" s="2">
        <v>0.5</v>
      </c>
      <c r="H2344" s="2">
        <v>5430.6</v>
      </c>
      <c r="I2344" s="2">
        <v>86.85</v>
      </c>
      <c r="J2344" s="2">
        <v>1074.7819</v>
      </c>
      <c r="K2344" s="2">
        <v>11763.89</v>
      </c>
      <c r="L2344" s="2">
        <v>19617.14</v>
      </c>
    </row>
    <row r="2345" spans="1:12" x14ac:dyDescent="0.25">
      <c r="A2345" s="2">
        <f t="shared" si="108"/>
        <v>30</v>
      </c>
      <c r="B2345" s="2">
        <f t="shared" si="109"/>
        <v>7</v>
      </c>
      <c r="C2345" s="2">
        <f t="shared" si="110"/>
        <v>2017</v>
      </c>
      <c r="D2345" s="5">
        <v>42946</v>
      </c>
      <c r="E2345" s="34">
        <v>679.01120000000003</v>
      </c>
      <c r="F2345" s="2">
        <v>63.18</v>
      </c>
      <c r="G2345" s="2">
        <v>0.53</v>
      </c>
      <c r="H2345" s="2">
        <v>5758.39</v>
      </c>
      <c r="I2345" s="2">
        <v>71.900000000000006</v>
      </c>
      <c r="J2345" s="2">
        <v>1074.7819</v>
      </c>
      <c r="K2345" s="2">
        <v>11763.12</v>
      </c>
      <c r="L2345" s="2">
        <v>19760.689999999999</v>
      </c>
    </row>
    <row r="2346" spans="1:12" x14ac:dyDescent="0.25">
      <c r="A2346" s="2">
        <f t="shared" si="108"/>
        <v>31</v>
      </c>
      <c r="B2346" s="2">
        <f t="shared" si="109"/>
        <v>7</v>
      </c>
      <c r="C2346" s="2">
        <f t="shared" si="110"/>
        <v>2017</v>
      </c>
      <c r="D2346" s="5">
        <v>42947</v>
      </c>
      <c r="E2346" s="34">
        <v>684.42359999999996</v>
      </c>
      <c r="F2346" s="2">
        <v>63.68</v>
      </c>
      <c r="G2346" s="2">
        <v>0.42</v>
      </c>
      <c r="H2346" s="2">
        <v>4840.7299999999996</v>
      </c>
      <c r="I2346" s="2">
        <v>281.08</v>
      </c>
      <c r="J2346" s="2">
        <v>1074.7286999999999</v>
      </c>
      <c r="K2346" s="2">
        <v>11761.55</v>
      </c>
      <c r="L2346" s="2">
        <v>19761.79</v>
      </c>
    </row>
    <row r="2347" spans="1:12" x14ac:dyDescent="0.25">
      <c r="A2347" s="2">
        <f t="shared" si="108"/>
        <v>1</v>
      </c>
      <c r="B2347" s="2">
        <f t="shared" si="109"/>
        <v>8</v>
      </c>
      <c r="C2347" s="2">
        <f t="shared" si="110"/>
        <v>2017</v>
      </c>
      <c r="D2347" s="5">
        <v>42948</v>
      </c>
      <c r="E2347" s="34">
        <v>687.45230000000004</v>
      </c>
      <c r="F2347" s="2">
        <v>63.97</v>
      </c>
      <c r="G2347" s="2">
        <v>0.37</v>
      </c>
      <c r="H2347" s="2">
        <v>4242.96</v>
      </c>
      <c r="I2347" s="2">
        <v>262.01</v>
      </c>
      <c r="J2347" s="2">
        <v>1074.7286999999999</v>
      </c>
      <c r="K2347" s="2">
        <v>11764.91</v>
      </c>
      <c r="L2347" s="2">
        <v>19763.66</v>
      </c>
    </row>
    <row r="2348" spans="1:12" x14ac:dyDescent="0.25">
      <c r="A2348" s="2">
        <f t="shared" si="108"/>
        <v>2</v>
      </c>
      <c r="B2348" s="2">
        <f t="shared" si="109"/>
        <v>8</v>
      </c>
      <c r="C2348" s="2">
        <f t="shared" si="110"/>
        <v>2017</v>
      </c>
      <c r="D2348" s="5">
        <v>42949</v>
      </c>
      <c r="E2348" s="34">
        <v>691.05200000000002</v>
      </c>
      <c r="F2348" s="2">
        <v>64.3</v>
      </c>
      <c r="G2348" s="2">
        <v>0.34</v>
      </c>
      <c r="H2348" s="2">
        <v>4050.14</v>
      </c>
      <c r="I2348" s="2">
        <v>449.67</v>
      </c>
      <c r="J2348" s="2">
        <v>1074.7286999999999</v>
      </c>
      <c r="K2348" s="2">
        <v>11757.79</v>
      </c>
      <c r="L2348" s="2">
        <v>19765.009999999998</v>
      </c>
    </row>
    <row r="2349" spans="1:12" x14ac:dyDescent="0.25">
      <c r="A2349" s="2">
        <f t="shared" si="108"/>
        <v>3</v>
      </c>
      <c r="B2349" s="2">
        <f t="shared" si="109"/>
        <v>8</v>
      </c>
      <c r="C2349" s="2">
        <f t="shared" si="110"/>
        <v>2017</v>
      </c>
      <c r="D2349" s="5">
        <v>42950</v>
      </c>
      <c r="E2349" s="34">
        <v>695.33270000000005</v>
      </c>
      <c r="F2349" s="2">
        <v>64.7</v>
      </c>
      <c r="G2349" s="2">
        <v>0.4</v>
      </c>
      <c r="H2349" s="2">
        <v>4602.42</v>
      </c>
      <c r="I2349" s="2">
        <v>299.75</v>
      </c>
      <c r="J2349" s="2">
        <v>1074.7286999999999</v>
      </c>
      <c r="K2349" s="2">
        <v>11763.96</v>
      </c>
      <c r="L2349" s="2">
        <v>19766.14</v>
      </c>
    </row>
    <row r="2350" spans="1:12" x14ac:dyDescent="0.25">
      <c r="A2350" s="2">
        <f t="shared" si="108"/>
        <v>4</v>
      </c>
      <c r="B2350" s="2">
        <f t="shared" si="109"/>
        <v>8</v>
      </c>
      <c r="C2350" s="2">
        <f t="shared" si="110"/>
        <v>2017</v>
      </c>
      <c r="D2350" s="5">
        <v>42951</v>
      </c>
      <c r="E2350" s="34">
        <v>700.02290000000005</v>
      </c>
      <c r="F2350" s="2">
        <v>65.13</v>
      </c>
      <c r="G2350" s="2">
        <v>0.44</v>
      </c>
      <c r="H2350" s="2">
        <v>4969.28</v>
      </c>
      <c r="I2350" s="2">
        <v>254.63</v>
      </c>
      <c r="J2350" s="2">
        <v>1074.7286999999999</v>
      </c>
      <c r="K2350" s="2">
        <v>11680.41</v>
      </c>
      <c r="L2350" s="2">
        <v>19602.02</v>
      </c>
    </row>
    <row r="2351" spans="1:12" x14ac:dyDescent="0.25">
      <c r="A2351" s="2">
        <f t="shared" si="108"/>
        <v>5</v>
      </c>
      <c r="B2351" s="2">
        <f t="shared" si="109"/>
        <v>8</v>
      </c>
      <c r="C2351" s="2">
        <f t="shared" si="110"/>
        <v>2017</v>
      </c>
      <c r="D2351" s="5">
        <v>42952</v>
      </c>
      <c r="E2351" s="34">
        <v>705.34190000000001</v>
      </c>
      <c r="F2351" s="2">
        <v>65.63</v>
      </c>
      <c r="G2351" s="2">
        <v>0.49</v>
      </c>
      <c r="H2351" s="2">
        <v>5464.89</v>
      </c>
      <c r="I2351" s="2">
        <v>186.67</v>
      </c>
      <c r="J2351" s="2">
        <v>1074.7286999999999</v>
      </c>
      <c r="K2351" s="2">
        <v>11679.65</v>
      </c>
      <c r="L2351" s="2">
        <v>19604.02</v>
      </c>
    </row>
    <row r="2352" spans="1:12" x14ac:dyDescent="0.25">
      <c r="A2352" s="2">
        <f t="shared" si="108"/>
        <v>6</v>
      </c>
      <c r="B2352" s="2">
        <f t="shared" si="109"/>
        <v>8</v>
      </c>
      <c r="C2352" s="2">
        <f t="shared" si="110"/>
        <v>2017</v>
      </c>
      <c r="D2352" s="5">
        <v>42953</v>
      </c>
      <c r="E2352" s="34">
        <v>710.80470000000003</v>
      </c>
      <c r="F2352" s="2">
        <v>66.14</v>
      </c>
      <c r="G2352" s="2">
        <v>0.51</v>
      </c>
      <c r="H2352" s="2">
        <v>5536.93</v>
      </c>
      <c r="I2352" s="2">
        <v>107.92</v>
      </c>
      <c r="J2352" s="2">
        <v>1074.7286999999999</v>
      </c>
      <c r="K2352" s="2">
        <v>11678.92</v>
      </c>
      <c r="L2352" s="2">
        <v>19605.95</v>
      </c>
    </row>
    <row r="2353" spans="1:12" x14ac:dyDescent="0.25">
      <c r="A2353" s="2">
        <f t="shared" si="108"/>
        <v>7</v>
      </c>
      <c r="B2353" s="2">
        <f t="shared" si="109"/>
        <v>8</v>
      </c>
      <c r="C2353" s="2">
        <f t="shared" si="110"/>
        <v>2017</v>
      </c>
      <c r="D2353" s="5">
        <v>42954</v>
      </c>
      <c r="E2353" s="34">
        <v>715.54190000000006</v>
      </c>
      <c r="F2353" s="2">
        <v>66.58</v>
      </c>
      <c r="G2353" s="2">
        <v>0.44</v>
      </c>
      <c r="H2353" s="2">
        <v>5022.26</v>
      </c>
      <c r="I2353" s="2">
        <v>279.57</v>
      </c>
      <c r="J2353" s="2">
        <v>1074.7650000000001</v>
      </c>
      <c r="K2353" s="2">
        <v>11678.62</v>
      </c>
      <c r="L2353" s="2">
        <v>19608.75</v>
      </c>
    </row>
    <row r="2354" spans="1:12" x14ac:dyDescent="0.25">
      <c r="A2354" s="2">
        <f t="shared" si="108"/>
        <v>8</v>
      </c>
      <c r="B2354" s="2">
        <f t="shared" si="109"/>
        <v>8</v>
      </c>
      <c r="C2354" s="2">
        <f t="shared" si="110"/>
        <v>2017</v>
      </c>
      <c r="D2354" s="5">
        <v>42955</v>
      </c>
      <c r="E2354" s="34">
        <v>719.47329999999999</v>
      </c>
      <c r="F2354" s="2">
        <v>66.94</v>
      </c>
      <c r="G2354" s="2">
        <v>0.37</v>
      </c>
      <c r="H2354" s="2">
        <v>4427.12</v>
      </c>
      <c r="I2354" s="2">
        <v>486.28</v>
      </c>
      <c r="J2354" s="2">
        <v>1074.7650000000001</v>
      </c>
      <c r="K2354" s="2">
        <v>11677.8</v>
      </c>
      <c r="L2354" s="2">
        <v>19610.79</v>
      </c>
    </row>
    <row r="2355" spans="1:12" x14ac:dyDescent="0.25">
      <c r="A2355" s="2">
        <f t="shared" si="108"/>
        <v>9</v>
      </c>
      <c r="B2355" s="2">
        <f t="shared" si="109"/>
        <v>8</v>
      </c>
      <c r="C2355" s="2">
        <f t="shared" si="110"/>
        <v>2017</v>
      </c>
      <c r="D2355" s="5">
        <v>42956</v>
      </c>
      <c r="E2355" s="34">
        <v>723.46450000000004</v>
      </c>
      <c r="F2355" s="2">
        <v>67.31</v>
      </c>
      <c r="G2355" s="2">
        <v>0.38</v>
      </c>
      <c r="H2355" s="2">
        <v>4545.3</v>
      </c>
      <c r="I2355" s="2">
        <v>511.7</v>
      </c>
      <c r="J2355" s="2">
        <v>1074.7650000000001</v>
      </c>
      <c r="K2355" s="2">
        <v>11677.43</v>
      </c>
      <c r="L2355" s="2">
        <v>19611.8</v>
      </c>
    </row>
    <row r="2356" spans="1:12" x14ac:dyDescent="0.25">
      <c r="A2356" s="2">
        <f t="shared" si="108"/>
        <v>10</v>
      </c>
      <c r="B2356" s="2">
        <f t="shared" si="109"/>
        <v>8</v>
      </c>
      <c r="C2356" s="2">
        <f t="shared" si="110"/>
        <v>2017</v>
      </c>
      <c r="D2356" s="5">
        <v>42957</v>
      </c>
      <c r="E2356" s="34">
        <v>727.66579999999999</v>
      </c>
      <c r="F2356" s="2">
        <v>67.7</v>
      </c>
      <c r="G2356" s="2">
        <v>0.4</v>
      </c>
      <c r="H2356" s="2">
        <v>4555.93</v>
      </c>
      <c r="I2356" s="2">
        <v>291.45999999999998</v>
      </c>
      <c r="J2356" s="2">
        <v>1074.7650000000001</v>
      </c>
      <c r="K2356" s="2">
        <v>11676.82</v>
      </c>
      <c r="L2356" s="2">
        <v>19613.240000000002</v>
      </c>
    </row>
    <row r="2357" spans="1:12" x14ac:dyDescent="0.25">
      <c r="A2357" s="2">
        <f t="shared" si="108"/>
        <v>11</v>
      </c>
      <c r="B2357" s="2">
        <f t="shared" si="109"/>
        <v>8</v>
      </c>
      <c r="C2357" s="2">
        <f t="shared" si="110"/>
        <v>2017</v>
      </c>
      <c r="D2357" s="5">
        <v>42958</v>
      </c>
      <c r="E2357" s="34">
        <v>732.43320000000006</v>
      </c>
      <c r="F2357" s="2">
        <v>68.150000000000006</v>
      </c>
      <c r="G2357" s="2">
        <v>0.45</v>
      </c>
      <c r="H2357" s="2">
        <v>5079.8999999999996</v>
      </c>
      <c r="I2357" s="2">
        <v>239.62</v>
      </c>
      <c r="J2357" s="2">
        <v>1074.7650000000001</v>
      </c>
      <c r="K2357" s="2">
        <v>11676.72</v>
      </c>
      <c r="L2357" s="2">
        <v>19613.650000000001</v>
      </c>
    </row>
    <row r="2358" spans="1:12" x14ac:dyDescent="0.25">
      <c r="A2358" s="2">
        <f t="shared" si="108"/>
        <v>12</v>
      </c>
      <c r="B2358" s="2">
        <f t="shared" si="109"/>
        <v>8</v>
      </c>
      <c r="C2358" s="2">
        <f t="shared" si="110"/>
        <v>2017</v>
      </c>
      <c r="D2358" s="5">
        <v>42959</v>
      </c>
      <c r="E2358" s="34">
        <v>738.28269999999998</v>
      </c>
      <c r="F2358" s="2">
        <v>68.69</v>
      </c>
      <c r="G2358" s="2">
        <v>0.54</v>
      </c>
      <c r="H2358" s="2">
        <v>5876.59</v>
      </c>
      <c r="I2358" s="2">
        <v>72.16</v>
      </c>
      <c r="J2358" s="2">
        <v>1074.7650000000001</v>
      </c>
      <c r="K2358" s="2">
        <v>11676.12</v>
      </c>
      <c r="L2358" s="2">
        <v>19615.23</v>
      </c>
    </row>
    <row r="2359" spans="1:12" x14ac:dyDescent="0.25">
      <c r="A2359" s="2">
        <f t="shared" si="108"/>
        <v>13</v>
      </c>
      <c r="B2359" s="2">
        <f t="shared" si="109"/>
        <v>8</v>
      </c>
      <c r="C2359" s="2">
        <f t="shared" si="110"/>
        <v>2017</v>
      </c>
      <c r="D2359" s="5">
        <v>42960</v>
      </c>
      <c r="E2359" s="34">
        <v>742.43439999999998</v>
      </c>
      <c r="F2359" s="2">
        <v>69.08</v>
      </c>
      <c r="G2359" s="2">
        <v>0.55000000000000004</v>
      </c>
      <c r="H2359" s="2">
        <v>5942.49</v>
      </c>
      <c r="I2359" s="2">
        <v>64.569999999999993</v>
      </c>
      <c r="J2359" s="2">
        <v>1074.7650000000001</v>
      </c>
      <c r="K2359" s="2">
        <v>11675.34</v>
      </c>
      <c r="L2359" s="2">
        <v>19617.39</v>
      </c>
    </row>
    <row r="2360" spans="1:12" x14ac:dyDescent="0.25">
      <c r="A2360" s="2">
        <f t="shared" si="108"/>
        <v>14</v>
      </c>
      <c r="B2360" s="2">
        <f t="shared" si="109"/>
        <v>8</v>
      </c>
      <c r="C2360" s="2">
        <f t="shared" si="110"/>
        <v>2017</v>
      </c>
      <c r="D2360" s="5">
        <v>42961</v>
      </c>
      <c r="E2360" s="34">
        <v>749.3741</v>
      </c>
      <c r="F2360" s="2">
        <v>69.72</v>
      </c>
      <c r="G2360" s="2">
        <v>0.5</v>
      </c>
      <c r="H2360" s="2">
        <v>5472.44</v>
      </c>
      <c r="I2360" s="2">
        <v>102.47</v>
      </c>
      <c r="J2360" s="2">
        <v>1074.7645</v>
      </c>
      <c r="K2360" s="2">
        <v>11674.52</v>
      </c>
      <c r="L2360" s="2">
        <v>19619.57</v>
      </c>
    </row>
    <row r="2361" spans="1:12" x14ac:dyDescent="0.25">
      <c r="A2361" s="2">
        <f t="shared" si="108"/>
        <v>15</v>
      </c>
      <c r="B2361" s="2">
        <f t="shared" si="109"/>
        <v>8</v>
      </c>
      <c r="C2361" s="2">
        <f t="shared" si="110"/>
        <v>2017</v>
      </c>
      <c r="D2361" s="5">
        <v>42962</v>
      </c>
      <c r="E2361" s="34">
        <v>754.69380000000001</v>
      </c>
      <c r="F2361" s="2">
        <v>70.22</v>
      </c>
      <c r="G2361" s="2">
        <v>0.5</v>
      </c>
      <c r="H2361" s="2">
        <v>5434.85</v>
      </c>
      <c r="I2361" s="2">
        <v>80.08</v>
      </c>
      <c r="J2361" s="2">
        <v>1074.7645</v>
      </c>
      <c r="K2361" s="2">
        <v>11673.67</v>
      </c>
      <c r="L2361" s="2">
        <v>19621.740000000002</v>
      </c>
    </row>
    <row r="2362" spans="1:12" x14ac:dyDescent="0.25">
      <c r="A2362" s="2">
        <f t="shared" si="108"/>
        <v>16</v>
      </c>
      <c r="B2362" s="2">
        <f t="shared" si="109"/>
        <v>8</v>
      </c>
      <c r="C2362" s="2">
        <f t="shared" si="110"/>
        <v>2017</v>
      </c>
      <c r="D2362" s="5">
        <v>42963</v>
      </c>
      <c r="E2362" s="34">
        <v>759.72310000000004</v>
      </c>
      <c r="F2362" s="2">
        <v>70.67</v>
      </c>
      <c r="G2362" s="2">
        <v>0.48</v>
      </c>
      <c r="H2362" s="2">
        <v>5201.38</v>
      </c>
      <c r="I2362" s="2">
        <v>86.16</v>
      </c>
      <c r="J2362" s="2">
        <v>1075.0066999999999</v>
      </c>
      <c r="K2362" s="2">
        <v>11672.86</v>
      </c>
      <c r="L2362" s="2">
        <v>19623.91</v>
      </c>
    </row>
    <row r="2363" spans="1:12" x14ac:dyDescent="0.25">
      <c r="A2363" s="2">
        <f t="shared" si="108"/>
        <v>17</v>
      </c>
      <c r="B2363" s="2">
        <f t="shared" si="109"/>
        <v>8</v>
      </c>
      <c r="C2363" s="2">
        <f t="shared" si="110"/>
        <v>2017</v>
      </c>
      <c r="D2363" s="5">
        <v>42964</v>
      </c>
      <c r="E2363" s="34">
        <v>764.8306</v>
      </c>
      <c r="F2363" s="2">
        <v>71.16</v>
      </c>
      <c r="G2363" s="2">
        <v>0.48</v>
      </c>
      <c r="H2363" s="2">
        <v>5308.28</v>
      </c>
      <c r="I2363" s="2">
        <v>164.38</v>
      </c>
      <c r="J2363" s="2">
        <v>1074.7645</v>
      </c>
      <c r="K2363" s="2">
        <v>11672.29</v>
      </c>
      <c r="L2363" s="2">
        <v>19625.72</v>
      </c>
    </row>
    <row r="2364" spans="1:12" x14ac:dyDescent="0.25">
      <c r="A2364" s="2">
        <f t="shared" si="108"/>
        <v>18</v>
      </c>
      <c r="B2364" s="2">
        <f t="shared" si="109"/>
        <v>8</v>
      </c>
      <c r="C2364" s="2">
        <f t="shared" si="110"/>
        <v>2017</v>
      </c>
      <c r="D2364" s="5">
        <v>42965</v>
      </c>
      <c r="E2364" s="34">
        <v>769.96640000000002</v>
      </c>
      <c r="F2364" s="2">
        <v>71.64</v>
      </c>
      <c r="G2364" s="2">
        <v>0.48</v>
      </c>
      <c r="H2364" s="2">
        <v>5264.12</v>
      </c>
      <c r="I2364" s="2">
        <v>128.04</v>
      </c>
      <c r="J2364" s="2">
        <v>1074.7645</v>
      </c>
      <c r="K2364" s="2">
        <v>11671.88</v>
      </c>
      <c r="L2364" s="2">
        <v>19626.79</v>
      </c>
    </row>
    <row r="2365" spans="1:12" x14ac:dyDescent="0.25">
      <c r="A2365" s="2">
        <f t="shared" si="108"/>
        <v>19</v>
      </c>
      <c r="B2365" s="2">
        <f t="shared" si="109"/>
        <v>8</v>
      </c>
      <c r="C2365" s="2">
        <f t="shared" si="110"/>
        <v>2017</v>
      </c>
      <c r="D2365" s="5">
        <v>42966</v>
      </c>
      <c r="E2365" s="34">
        <v>775.24689999999998</v>
      </c>
      <c r="F2365" s="2">
        <v>72.13</v>
      </c>
      <c r="G2365" s="2">
        <v>0.49</v>
      </c>
      <c r="H2365" s="2">
        <v>5378.09</v>
      </c>
      <c r="I2365" s="2">
        <v>140.03</v>
      </c>
      <c r="J2365" s="2">
        <v>1074.7645</v>
      </c>
      <c r="K2365" s="2">
        <v>11671.7</v>
      </c>
      <c r="L2365" s="2">
        <v>19627.46</v>
      </c>
    </row>
    <row r="2366" spans="1:12" x14ac:dyDescent="0.25">
      <c r="A2366" s="2">
        <f t="shared" si="108"/>
        <v>20</v>
      </c>
      <c r="B2366" s="2">
        <f t="shared" si="109"/>
        <v>8</v>
      </c>
      <c r="C2366" s="2">
        <f t="shared" si="110"/>
        <v>2017</v>
      </c>
      <c r="D2366" s="5">
        <v>42967</v>
      </c>
      <c r="E2366" s="34">
        <v>780.32010000000002</v>
      </c>
      <c r="F2366" s="2">
        <v>72.599999999999994</v>
      </c>
      <c r="G2366" s="2">
        <v>0.48</v>
      </c>
      <c r="H2366" s="2">
        <v>5294.54</v>
      </c>
      <c r="I2366" s="2">
        <v>154.86000000000001</v>
      </c>
      <c r="J2366" s="2">
        <v>1074.7645</v>
      </c>
      <c r="K2366" s="2">
        <v>11671.13</v>
      </c>
      <c r="L2366" s="2">
        <v>19629.12</v>
      </c>
    </row>
    <row r="2367" spans="1:12" x14ac:dyDescent="0.25">
      <c r="A2367" s="2">
        <f t="shared" si="108"/>
        <v>21</v>
      </c>
      <c r="B2367" s="2">
        <f t="shared" si="109"/>
        <v>8</v>
      </c>
      <c r="C2367" s="2">
        <f t="shared" si="110"/>
        <v>2017</v>
      </c>
      <c r="D2367" s="5">
        <v>42968</v>
      </c>
      <c r="E2367" s="34">
        <v>784.29010000000005</v>
      </c>
      <c r="F2367" s="2">
        <v>72.97</v>
      </c>
      <c r="G2367" s="2">
        <v>0.37</v>
      </c>
      <c r="H2367" s="2">
        <v>4453.74</v>
      </c>
      <c r="I2367" s="2">
        <v>441.5</v>
      </c>
      <c r="J2367" s="2">
        <v>1074.8453999999999</v>
      </c>
      <c r="K2367" s="2">
        <v>11671.8</v>
      </c>
      <c r="L2367" s="2">
        <v>19632.13</v>
      </c>
    </row>
    <row r="2368" spans="1:12" x14ac:dyDescent="0.25">
      <c r="A2368" s="2">
        <f t="shared" si="108"/>
        <v>22</v>
      </c>
      <c r="B2368" s="2">
        <f t="shared" si="109"/>
        <v>8</v>
      </c>
      <c r="C2368" s="2">
        <f t="shared" si="110"/>
        <v>2017</v>
      </c>
      <c r="D2368" s="5">
        <v>42969</v>
      </c>
      <c r="E2368" s="34">
        <v>788.02589999999998</v>
      </c>
      <c r="F2368" s="2">
        <v>73.319999999999993</v>
      </c>
      <c r="G2368" s="2">
        <v>0.4</v>
      </c>
      <c r="H2368" s="2">
        <v>4468.87</v>
      </c>
      <c r="I2368" s="2">
        <v>173.05</v>
      </c>
      <c r="J2368" s="2">
        <v>1074.8453999999999</v>
      </c>
      <c r="K2368" s="2">
        <v>11671.54</v>
      </c>
      <c r="L2368" s="2">
        <v>19632.84</v>
      </c>
    </row>
    <row r="2369" spans="1:12" x14ac:dyDescent="0.25">
      <c r="A2369" s="2">
        <f t="shared" si="108"/>
        <v>23</v>
      </c>
      <c r="B2369" s="2">
        <f t="shared" si="109"/>
        <v>8</v>
      </c>
      <c r="C2369" s="2">
        <f t="shared" si="110"/>
        <v>2017</v>
      </c>
      <c r="D2369" s="5">
        <v>42970</v>
      </c>
      <c r="E2369" s="34">
        <v>791.93809999999996</v>
      </c>
      <c r="F2369" s="2">
        <v>73.680000000000007</v>
      </c>
      <c r="G2369" s="2">
        <v>0.42</v>
      </c>
      <c r="H2369" s="2">
        <v>4598.8999999999996</v>
      </c>
      <c r="I2369" s="2">
        <v>129.06</v>
      </c>
      <c r="J2369" s="2">
        <v>1074.8453999999999</v>
      </c>
      <c r="K2369" s="2">
        <v>11671.85</v>
      </c>
      <c r="L2369" s="2">
        <v>19632.009999999998</v>
      </c>
    </row>
    <row r="2370" spans="1:12" x14ac:dyDescent="0.25">
      <c r="A2370" s="2">
        <f t="shared" ref="A2370:A2433" si="111">+DAY(D2370)</f>
        <v>24</v>
      </c>
      <c r="B2370" s="2">
        <f t="shared" ref="B2370:B2433" si="112">+MONTH(D2370)</f>
        <v>8</v>
      </c>
      <c r="C2370" s="2">
        <f t="shared" ref="C2370:C2433" si="113">+YEAR(D2370)</f>
        <v>2017</v>
      </c>
      <c r="D2370" s="5">
        <v>42971</v>
      </c>
      <c r="E2370" s="34">
        <v>796.78459999999995</v>
      </c>
      <c r="F2370" s="2">
        <v>74.13</v>
      </c>
      <c r="G2370" s="2">
        <v>0.38</v>
      </c>
      <c r="H2370" s="2">
        <v>4240.12</v>
      </c>
      <c r="I2370" s="2">
        <v>132.38999999999999</v>
      </c>
      <c r="J2370" s="2">
        <v>1074.8453999999999</v>
      </c>
      <c r="K2370" s="2">
        <v>11671.77</v>
      </c>
      <c r="L2370" s="2">
        <v>19632.240000000002</v>
      </c>
    </row>
    <row r="2371" spans="1:12" x14ac:dyDescent="0.25">
      <c r="A2371" s="2">
        <f t="shared" si="111"/>
        <v>25</v>
      </c>
      <c r="B2371" s="2">
        <f t="shared" si="112"/>
        <v>8</v>
      </c>
      <c r="C2371" s="2">
        <f t="shared" si="113"/>
        <v>2017</v>
      </c>
      <c r="D2371" s="5">
        <v>42972</v>
      </c>
      <c r="E2371" s="34">
        <v>801.26080000000002</v>
      </c>
      <c r="F2371" s="2">
        <v>74.55</v>
      </c>
      <c r="G2371" s="2">
        <v>0.42</v>
      </c>
      <c r="H2371" s="2">
        <v>4621.8</v>
      </c>
      <c r="I2371" s="2">
        <v>102.11</v>
      </c>
      <c r="J2371" s="2">
        <v>1074.8453999999999</v>
      </c>
      <c r="K2371" s="2">
        <v>11671.58</v>
      </c>
      <c r="L2371" s="2">
        <v>19632.59</v>
      </c>
    </row>
    <row r="2372" spans="1:12" x14ac:dyDescent="0.25">
      <c r="A2372" s="2">
        <f t="shared" si="111"/>
        <v>26</v>
      </c>
      <c r="B2372" s="2">
        <f t="shared" si="112"/>
        <v>8</v>
      </c>
      <c r="C2372" s="2">
        <f t="shared" si="113"/>
        <v>2017</v>
      </c>
      <c r="D2372" s="5">
        <v>42973</v>
      </c>
      <c r="E2372" s="34">
        <v>806.52599999999995</v>
      </c>
      <c r="F2372" s="2">
        <v>75.040000000000006</v>
      </c>
      <c r="G2372" s="2">
        <v>0.5</v>
      </c>
      <c r="H2372" s="2">
        <v>5397.73</v>
      </c>
      <c r="I2372" s="2">
        <v>64.81</v>
      </c>
      <c r="J2372" s="2">
        <v>1074.8453999999999</v>
      </c>
      <c r="K2372" s="2">
        <v>11671.28</v>
      </c>
      <c r="L2372" s="2">
        <v>19633.400000000001</v>
      </c>
    </row>
    <row r="2373" spans="1:12" x14ac:dyDescent="0.25">
      <c r="A2373" s="2">
        <f t="shared" si="111"/>
        <v>27</v>
      </c>
      <c r="B2373" s="2">
        <f t="shared" si="112"/>
        <v>8</v>
      </c>
      <c r="C2373" s="2">
        <f t="shared" si="113"/>
        <v>2017</v>
      </c>
      <c r="D2373" s="5">
        <v>42974</v>
      </c>
      <c r="E2373" s="34">
        <v>811.91819999999996</v>
      </c>
      <c r="F2373" s="2">
        <v>75.540000000000006</v>
      </c>
      <c r="G2373" s="2">
        <v>0.51</v>
      </c>
      <c r="H2373" s="2">
        <v>5556.59</v>
      </c>
      <c r="I2373" s="2">
        <v>57.27</v>
      </c>
      <c r="J2373" s="2">
        <v>1074.8453999999999</v>
      </c>
      <c r="K2373" s="2">
        <v>11670.94</v>
      </c>
      <c r="L2373" s="2">
        <v>19634.419999999998</v>
      </c>
    </row>
    <row r="2374" spans="1:12" x14ac:dyDescent="0.25">
      <c r="A2374" s="2">
        <f t="shared" si="111"/>
        <v>28</v>
      </c>
      <c r="B2374" s="2">
        <f t="shared" si="112"/>
        <v>8</v>
      </c>
      <c r="C2374" s="2">
        <f t="shared" si="113"/>
        <v>2017</v>
      </c>
      <c r="D2374" s="5">
        <v>42975</v>
      </c>
      <c r="E2374" s="34">
        <v>816.60220000000004</v>
      </c>
      <c r="F2374" s="2">
        <v>75.97</v>
      </c>
      <c r="G2374" s="2">
        <v>0.41</v>
      </c>
      <c r="H2374" s="2">
        <v>4545.6000000000004</v>
      </c>
      <c r="I2374" s="2">
        <v>136.43</v>
      </c>
      <c r="J2374" s="2">
        <v>1074.8533</v>
      </c>
      <c r="K2374" s="2">
        <v>11670.66</v>
      </c>
      <c r="L2374" s="2">
        <v>19635.7</v>
      </c>
    </row>
    <row r="2375" spans="1:12" x14ac:dyDescent="0.25">
      <c r="A2375" s="2">
        <f t="shared" si="111"/>
        <v>29</v>
      </c>
      <c r="B2375" s="2">
        <f t="shared" si="112"/>
        <v>8</v>
      </c>
      <c r="C2375" s="2">
        <f t="shared" si="113"/>
        <v>2017</v>
      </c>
      <c r="D2375" s="5">
        <v>42976</v>
      </c>
      <c r="E2375" s="34">
        <v>820.46180000000004</v>
      </c>
      <c r="F2375" s="2">
        <v>76.33</v>
      </c>
      <c r="G2375" s="2">
        <v>0.4</v>
      </c>
      <c r="H2375" s="2">
        <v>4465.18</v>
      </c>
      <c r="I2375" s="2">
        <v>185.07</v>
      </c>
      <c r="J2375" s="2">
        <v>1074.8533</v>
      </c>
      <c r="K2375" s="2">
        <v>11670.49</v>
      </c>
      <c r="L2375" s="2">
        <v>19636.36</v>
      </c>
    </row>
    <row r="2376" spans="1:12" x14ac:dyDescent="0.25">
      <c r="A2376" s="2">
        <f t="shared" si="111"/>
        <v>30</v>
      </c>
      <c r="B2376" s="2">
        <f t="shared" si="112"/>
        <v>8</v>
      </c>
      <c r="C2376" s="2">
        <f t="shared" si="113"/>
        <v>2017</v>
      </c>
      <c r="D2376" s="5">
        <v>42977</v>
      </c>
      <c r="E2376" s="34">
        <v>824.33680000000004</v>
      </c>
      <c r="F2376" s="2">
        <v>76.69</v>
      </c>
      <c r="G2376" s="2">
        <v>0.38</v>
      </c>
      <c r="H2376" s="2">
        <v>4337.57</v>
      </c>
      <c r="I2376" s="2">
        <v>243.23</v>
      </c>
      <c r="J2376" s="2">
        <v>1074.8533</v>
      </c>
      <c r="K2376" s="2">
        <v>11670.54</v>
      </c>
      <c r="L2376" s="2">
        <v>19636.310000000001</v>
      </c>
    </row>
    <row r="2377" spans="1:12" x14ac:dyDescent="0.25">
      <c r="A2377" s="2">
        <f t="shared" si="111"/>
        <v>31</v>
      </c>
      <c r="B2377" s="2">
        <f t="shared" si="112"/>
        <v>8</v>
      </c>
      <c r="C2377" s="2">
        <f t="shared" si="113"/>
        <v>2017</v>
      </c>
      <c r="D2377" s="5">
        <v>42978</v>
      </c>
      <c r="E2377" s="34">
        <v>828.62570000000005</v>
      </c>
      <c r="F2377" s="2">
        <v>77.09</v>
      </c>
      <c r="G2377" s="2">
        <v>0.35</v>
      </c>
      <c r="H2377" s="2">
        <v>4163.45</v>
      </c>
      <c r="I2377" s="2">
        <v>387.03</v>
      </c>
      <c r="J2377" s="2">
        <v>1074.8533</v>
      </c>
      <c r="K2377" s="2">
        <v>11753.27</v>
      </c>
      <c r="L2377" s="2">
        <v>19802.64</v>
      </c>
    </row>
    <row r="2378" spans="1:12" x14ac:dyDescent="0.25">
      <c r="A2378" s="2">
        <f t="shared" si="111"/>
        <v>1</v>
      </c>
      <c r="B2378" s="2">
        <f t="shared" si="112"/>
        <v>9</v>
      </c>
      <c r="C2378" s="2">
        <f t="shared" si="113"/>
        <v>2017</v>
      </c>
      <c r="D2378" s="5">
        <v>42979</v>
      </c>
      <c r="E2378" s="34">
        <v>831.79039999999998</v>
      </c>
      <c r="F2378" s="2">
        <v>77.430000000000007</v>
      </c>
      <c r="G2378" s="2">
        <v>0.36</v>
      </c>
      <c r="H2378" s="2">
        <v>4046.02</v>
      </c>
      <c r="I2378" s="2">
        <v>197.64</v>
      </c>
      <c r="J2378" s="2">
        <v>1074.3133</v>
      </c>
      <c r="K2378" s="2">
        <v>11753.25</v>
      </c>
      <c r="L2378" s="2">
        <v>19802.87</v>
      </c>
    </row>
    <row r="2379" spans="1:12" x14ac:dyDescent="0.25">
      <c r="A2379" s="2">
        <f t="shared" si="111"/>
        <v>2</v>
      </c>
      <c r="B2379" s="2">
        <f t="shared" si="112"/>
        <v>9</v>
      </c>
      <c r="C2379" s="2">
        <f t="shared" si="113"/>
        <v>2017</v>
      </c>
      <c r="D2379" s="5">
        <v>42980</v>
      </c>
      <c r="E2379" s="34">
        <v>836.27149999999995</v>
      </c>
      <c r="F2379" s="2">
        <v>77.84</v>
      </c>
      <c r="G2379" s="2">
        <v>0.43</v>
      </c>
      <c r="H2379" s="2">
        <v>4674.74</v>
      </c>
      <c r="I2379" s="2">
        <v>62.24</v>
      </c>
      <c r="J2379" s="2">
        <v>1074.3133</v>
      </c>
      <c r="K2379" s="2">
        <v>11743.46</v>
      </c>
      <c r="L2379" s="2">
        <v>19805.16</v>
      </c>
    </row>
    <row r="2380" spans="1:12" x14ac:dyDescent="0.25">
      <c r="A2380" s="2">
        <f t="shared" si="111"/>
        <v>3</v>
      </c>
      <c r="B2380" s="2">
        <f t="shared" si="112"/>
        <v>9</v>
      </c>
      <c r="C2380" s="2">
        <f t="shared" si="113"/>
        <v>2017</v>
      </c>
      <c r="D2380" s="5">
        <v>42981</v>
      </c>
      <c r="E2380" s="34">
        <v>841.09550000000002</v>
      </c>
      <c r="F2380" s="2">
        <v>78.290000000000006</v>
      </c>
      <c r="G2380" s="2">
        <v>0.44</v>
      </c>
      <c r="H2380" s="2">
        <v>4807.58</v>
      </c>
      <c r="I2380" s="2">
        <v>102.55</v>
      </c>
      <c r="J2380" s="2">
        <v>1074.3133</v>
      </c>
      <c r="K2380" s="2">
        <v>11742.84</v>
      </c>
      <c r="L2380" s="2">
        <v>19806.86</v>
      </c>
    </row>
    <row r="2381" spans="1:12" x14ac:dyDescent="0.25">
      <c r="A2381" s="2">
        <f t="shared" si="111"/>
        <v>4</v>
      </c>
      <c r="B2381" s="2">
        <f t="shared" si="112"/>
        <v>9</v>
      </c>
      <c r="C2381" s="2">
        <f t="shared" si="113"/>
        <v>2017</v>
      </c>
      <c r="D2381" s="5">
        <v>42982</v>
      </c>
      <c r="E2381" s="34">
        <v>844.17250000000001</v>
      </c>
      <c r="F2381" s="2">
        <v>78.58</v>
      </c>
      <c r="G2381" s="2">
        <v>0.34</v>
      </c>
      <c r="H2381" s="2">
        <v>3865.48</v>
      </c>
      <c r="I2381" s="2">
        <v>194.3</v>
      </c>
      <c r="J2381" s="2">
        <v>1074.2664</v>
      </c>
      <c r="K2381" s="2">
        <v>11741.61</v>
      </c>
      <c r="L2381" s="2">
        <v>19807.669999999998</v>
      </c>
    </row>
    <row r="2382" spans="1:12" x14ac:dyDescent="0.25">
      <c r="A2382" s="2">
        <f t="shared" si="111"/>
        <v>5</v>
      </c>
      <c r="B2382" s="2">
        <f t="shared" si="112"/>
        <v>9</v>
      </c>
      <c r="C2382" s="2">
        <f t="shared" si="113"/>
        <v>2017</v>
      </c>
      <c r="D2382" s="5">
        <v>42983</v>
      </c>
      <c r="E2382" s="34">
        <v>847.67190000000005</v>
      </c>
      <c r="F2382" s="2">
        <v>78.97</v>
      </c>
      <c r="G2382" s="2">
        <v>0.33</v>
      </c>
      <c r="H2382" s="2">
        <v>3792.59</v>
      </c>
      <c r="I2382" s="2">
        <v>284.02999999999997</v>
      </c>
      <c r="J2382" s="2">
        <v>1073.4394</v>
      </c>
      <c r="K2382" s="2">
        <v>11741</v>
      </c>
      <c r="L2382" s="2">
        <v>19809.41</v>
      </c>
    </row>
    <row r="2383" spans="1:12" x14ac:dyDescent="0.25">
      <c r="A2383" s="2">
        <f t="shared" si="111"/>
        <v>6</v>
      </c>
      <c r="B2383" s="2">
        <f t="shared" si="112"/>
        <v>9</v>
      </c>
      <c r="C2383" s="2">
        <f t="shared" si="113"/>
        <v>2017</v>
      </c>
      <c r="D2383" s="5">
        <v>42984</v>
      </c>
      <c r="E2383" s="34">
        <v>851.2885</v>
      </c>
      <c r="F2383" s="2">
        <v>79.3</v>
      </c>
      <c r="G2383" s="2">
        <v>0.34</v>
      </c>
      <c r="H2383" s="2">
        <v>3784.39</v>
      </c>
      <c r="I2383" s="2">
        <v>182.72</v>
      </c>
      <c r="J2383" s="2">
        <v>1073.4394</v>
      </c>
      <c r="K2383" s="2">
        <v>11740.67</v>
      </c>
      <c r="L2383" s="2">
        <v>19810.43</v>
      </c>
    </row>
    <row r="2384" spans="1:12" x14ac:dyDescent="0.25">
      <c r="A2384" s="2">
        <f t="shared" si="111"/>
        <v>7</v>
      </c>
      <c r="B2384" s="2">
        <f t="shared" si="112"/>
        <v>9</v>
      </c>
      <c r="C2384" s="2">
        <f t="shared" si="113"/>
        <v>2017</v>
      </c>
      <c r="D2384" s="5">
        <v>42985</v>
      </c>
      <c r="E2384" s="34">
        <v>854.83450000000005</v>
      </c>
      <c r="F2384" s="2">
        <v>79.64</v>
      </c>
      <c r="G2384" s="2">
        <v>0.32</v>
      </c>
      <c r="H2384" s="2">
        <v>3724.75</v>
      </c>
      <c r="I2384" s="2">
        <v>285.3</v>
      </c>
      <c r="J2384" s="2">
        <v>1073.4394</v>
      </c>
      <c r="K2384" s="2">
        <v>11740.08</v>
      </c>
      <c r="L2384" s="2">
        <v>19812.05</v>
      </c>
    </row>
    <row r="2385" spans="1:12" x14ac:dyDescent="0.25">
      <c r="A2385" s="2">
        <f t="shared" si="111"/>
        <v>8</v>
      </c>
      <c r="B2385" s="2">
        <f t="shared" si="112"/>
        <v>9</v>
      </c>
      <c r="C2385" s="2">
        <f t="shared" si="113"/>
        <v>2017</v>
      </c>
      <c r="D2385" s="5">
        <v>42986</v>
      </c>
      <c r="E2385" s="34">
        <v>858.33579999999995</v>
      </c>
      <c r="F2385" s="2">
        <v>80.819999999999993</v>
      </c>
      <c r="G2385" s="2">
        <v>0.33</v>
      </c>
      <c r="H2385" s="2">
        <v>3707.8</v>
      </c>
      <c r="I2385" s="2">
        <v>208.94</v>
      </c>
      <c r="J2385" s="2">
        <v>1062.0916</v>
      </c>
      <c r="K2385" s="2">
        <v>11739.5</v>
      </c>
      <c r="L2385" s="2">
        <v>19777.310000000001</v>
      </c>
    </row>
    <row r="2386" spans="1:12" x14ac:dyDescent="0.25">
      <c r="A2386" s="2">
        <f t="shared" si="111"/>
        <v>9</v>
      </c>
      <c r="B2386" s="2">
        <f t="shared" si="112"/>
        <v>9</v>
      </c>
      <c r="C2386" s="2">
        <f t="shared" si="113"/>
        <v>2017</v>
      </c>
      <c r="D2386" s="5">
        <v>42987</v>
      </c>
      <c r="E2386" s="34">
        <v>862.47950000000003</v>
      </c>
      <c r="F2386" s="2">
        <v>81.209999999999994</v>
      </c>
      <c r="G2386" s="2">
        <v>0.39</v>
      </c>
      <c r="H2386" s="2">
        <v>4238.0600000000004</v>
      </c>
      <c r="I2386" s="2">
        <v>107.71</v>
      </c>
      <c r="J2386" s="2">
        <v>1062.0916</v>
      </c>
      <c r="K2386" s="2">
        <v>11739.02</v>
      </c>
      <c r="L2386" s="2">
        <v>19778.71</v>
      </c>
    </row>
    <row r="2387" spans="1:12" x14ac:dyDescent="0.25">
      <c r="A2387" s="2">
        <f t="shared" si="111"/>
        <v>10</v>
      </c>
      <c r="B2387" s="2">
        <f t="shared" si="112"/>
        <v>9</v>
      </c>
      <c r="C2387" s="2">
        <f t="shared" si="113"/>
        <v>2017</v>
      </c>
      <c r="D2387" s="5">
        <v>42988</v>
      </c>
      <c r="E2387" s="34">
        <v>866.98699999999997</v>
      </c>
      <c r="F2387" s="2">
        <v>81.63</v>
      </c>
      <c r="G2387" s="2">
        <v>0.43</v>
      </c>
      <c r="H2387" s="2">
        <v>4600.08</v>
      </c>
      <c r="I2387" s="2">
        <v>83.41</v>
      </c>
      <c r="J2387" s="2">
        <v>1062.0916</v>
      </c>
      <c r="K2387" s="2">
        <v>11738.37</v>
      </c>
      <c r="L2387" s="2">
        <v>19780.59</v>
      </c>
    </row>
    <row r="2388" spans="1:12" x14ac:dyDescent="0.25">
      <c r="A2388" s="2">
        <f t="shared" si="111"/>
        <v>11</v>
      </c>
      <c r="B2388" s="2">
        <f t="shared" si="112"/>
        <v>9</v>
      </c>
      <c r="C2388" s="2">
        <f t="shared" si="113"/>
        <v>2017</v>
      </c>
      <c r="D2388" s="5">
        <v>42989</v>
      </c>
      <c r="E2388" s="34">
        <v>869.10080000000005</v>
      </c>
      <c r="F2388" s="2">
        <v>81.83</v>
      </c>
      <c r="G2388" s="2">
        <v>0.24</v>
      </c>
      <c r="H2388" s="2">
        <v>3274.18</v>
      </c>
      <c r="I2388" s="2">
        <v>672.6</v>
      </c>
      <c r="J2388" s="2">
        <v>1062.0537999999999</v>
      </c>
      <c r="K2388" s="2">
        <v>11737.17</v>
      </c>
      <c r="L2388" s="2">
        <v>19781.64</v>
      </c>
    </row>
    <row r="2389" spans="1:12" x14ac:dyDescent="0.25">
      <c r="A2389" s="2">
        <f t="shared" si="111"/>
        <v>12</v>
      </c>
      <c r="B2389" s="2">
        <f t="shared" si="112"/>
        <v>9</v>
      </c>
      <c r="C2389" s="2">
        <f t="shared" si="113"/>
        <v>2017</v>
      </c>
      <c r="D2389" s="5">
        <v>42990</v>
      </c>
      <c r="E2389" s="34">
        <v>870.79070000000002</v>
      </c>
      <c r="F2389" s="2">
        <v>81.99</v>
      </c>
      <c r="G2389" s="2">
        <v>0.2</v>
      </c>
      <c r="H2389" s="2">
        <v>3128.58</v>
      </c>
      <c r="I2389" s="2">
        <v>969.91</v>
      </c>
      <c r="J2389" s="2">
        <v>1062.0537999999999</v>
      </c>
      <c r="K2389" s="2">
        <v>11736.65</v>
      </c>
      <c r="L2389" s="2">
        <v>19783.18</v>
      </c>
    </row>
    <row r="2390" spans="1:12" x14ac:dyDescent="0.25">
      <c r="A2390" s="2">
        <f t="shared" si="111"/>
        <v>13</v>
      </c>
      <c r="B2390" s="2">
        <f t="shared" si="112"/>
        <v>9</v>
      </c>
      <c r="C2390" s="2">
        <f t="shared" si="113"/>
        <v>2017</v>
      </c>
      <c r="D2390" s="5">
        <v>42991</v>
      </c>
      <c r="E2390" s="34">
        <v>873.70399999999995</v>
      </c>
      <c r="F2390" s="2">
        <v>82.27</v>
      </c>
      <c r="G2390" s="2">
        <v>0.18</v>
      </c>
      <c r="H2390" s="2">
        <v>2911</v>
      </c>
      <c r="I2390" s="2">
        <v>966.97</v>
      </c>
      <c r="J2390" s="2">
        <v>1062.0537999999999</v>
      </c>
      <c r="K2390" s="2">
        <v>11736.6</v>
      </c>
      <c r="L2390" s="2">
        <v>19783.48</v>
      </c>
    </row>
    <row r="2391" spans="1:12" x14ac:dyDescent="0.25">
      <c r="A2391" s="2">
        <f t="shared" si="111"/>
        <v>14</v>
      </c>
      <c r="B2391" s="2">
        <f t="shared" si="112"/>
        <v>9</v>
      </c>
      <c r="C2391" s="2">
        <f t="shared" si="113"/>
        <v>2017</v>
      </c>
      <c r="D2391" s="5">
        <v>42992</v>
      </c>
      <c r="E2391" s="34">
        <v>875.37710000000004</v>
      </c>
      <c r="F2391" s="2">
        <v>82.27</v>
      </c>
      <c r="G2391" s="2">
        <v>0.16</v>
      </c>
      <c r="H2391" s="2">
        <v>2513.4</v>
      </c>
      <c r="I2391" s="2">
        <v>815.23</v>
      </c>
      <c r="J2391" s="2">
        <v>1064.0137999999999</v>
      </c>
      <c r="K2391" s="2">
        <v>11736.18</v>
      </c>
      <c r="L2391" s="2">
        <v>19784.7</v>
      </c>
    </row>
    <row r="2392" spans="1:12" x14ac:dyDescent="0.25">
      <c r="A2392" s="2">
        <f t="shared" si="111"/>
        <v>15</v>
      </c>
      <c r="B2392" s="2">
        <f t="shared" si="112"/>
        <v>9</v>
      </c>
      <c r="C2392" s="2">
        <f t="shared" si="113"/>
        <v>2017</v>
      </c>
      <c r="D2392" s="5">
        <v>42993</v>
      </c>
      <c r="E2392" s="34">
        <v>876.44979999999998</v>
      </c>
      <c r="F2392" s="2">
        <v>82.37</v>
      </c>
      <c r="G2392" s="2">
        <v>0.1</v>
      </c>
      <c r="H2392" s="2">
        <v>2370.81</v>
      </c>
      <c r="I2392" s="2">
        <v>1261.45</v>
      </c>
      <c r="J2392" s="2">
        <v>1064.0115000000001</v>
      </c>
      <c r="K2392" s="2">
        <v>11736.28</v>
      </c>
      <c r="L2392" s="2">
        <v>19784.55</v>
      </c>
    </row>
    <row r="2393" spans="1:12" x14ac:dyDescent="0.25">
      <c r="A2393" s="2">
        <f t="shared" si="111"/>
        <v>16</v>
      </c>
      <c r="B2393" s="2">
        <f t="shared" si="112"/>
        <v>9</v>
      </c>
      <c r="C2393" s="2">
        <f t="shared" si="113"/>
        <v>2017</v>
      </c>
      <c r="D2393" s="5">
        <v>42994</v>
      </c>
      <c r="E2393" s="34">
        <v>878.75300000000004</v>
      </c>
      <c r="F2393" s="2">
        <v>82.59</v>
      </c>
      <c r="G2393" s="2">
        <v>0.22</v>
      </c>
      <c r="H2393" s="2">
        <v>2972.83</v>
      </c>
      <c r="I2393" s="2">
        <v>675.34</v>
      </c>
      <c r="J2393" s="2">
        <v>1064.0115000000001</v>
      </c>
      <c r="K2393" s="2">
        <v>11736.24</v>
      </c>
      <c r="L2393" s="2">
        <v>19784.88</v>
      </c>
    </row>
    <row r="2394" spans="1:12" x14ac:dyDescent="0.25">
      <c r="A2394" s="2">
        <f t="shared" si="111"/>
        <v>17</v>
      </c>
      <c r="B2394" s="2">
        <f t="shared" si="112"/>
        <v>9</v>
      </c>
      <c r="C2394" s="2">
        <f t="shared" si="113"/>
        <v>2017</v>
      </c>
      <c r="D2394" s="5">
        <v>42995</v>
      </c>
      <c r="E2394" s="34">
        <v>880.97619999999995</v>
      </c>
      <c r="F2394" s="2">
        <v>82.8</v>
      </c>
      <c r="G2394" s="2">
        <v>0.21</v>
      </c>
      <c r="H2394" s="2">
        <v>2944.46</v>
      </c>
      <c r="I2394" s="2">
        <v>727.27</v>
      </c>
      <c r="J2394" s="2">
        <v>1064.0115000000001</v>
      </c>
      <c r="K2394" s="2">
        <v>11735.81</v>
      </c>
      <c r="L2394" s="2">
        <v>19786.080000000002</v>
      </c>
    </row>
    <row r="2395" spans="1:12" x14ac:dyDescent="0.25">
      <c r="A2395" s="2">
        <f t="shared" si="111"/>
        <v>18</v>
      </c>
      <c r="B2395" s="2">
        <f t="shared" si="112"/>
        <v>9</v>
      </c>
      <c r="C2395" s="2">
        <f t="shared" si="113"/>
        <v>2017</v>
      </c>
      <c r="D2395" s="5">
        <v>42996</v>
      </c>
      <c r="E2395" s="34">
        <v>881.48069999999996</v>
      </c>
      <c r="F2395" s="2">
        <v>82.84</v>
      </c>
      <c r="G2395" s="2">
        <v>0.05</v>
      </c>
      <c r="H2395" s="2">
        <v>1884.58</v>
      </c>
      <c r="I2395" s="2">
        <v>1381.67</v>
      </c>
      <c r="J2395" s="2">
        <v>1064.0273</v>
      </c>
      <c r="K2395" s="2">
        <v>11735.68</v>
      </c>
      <c r="L2395" s="2">
        <v>19787.52</v>
      </c>
    </row>
    <row r="2396" spans="1:12" x14ac:dyDescent="0.25">
      <c r="A2396" s="2">
        <f t="shared" si="111"/>
        <v>19</v>
      </c>
      <c r="B2396" s="2">
        <f t="shared" si="112"/>
        <v>9</v>
      </c>
      <c r="C2396" s="2">
        <f t="shared" si="113"/>
        <v>2017</v>
      </c>
      <c r="D2396" s="5">
        <v>42997</v>
      </c>
      <c r="E2396" s="34">
        <v>882.07360000000006</v>
      </c>
      <c r="F2396" s="2">
        <v>82.9</v>
      </c>
      <c r="G2396" s="2">
        <v>0.06</v>
      </c>
      <c r="H2396" s="2">
        <v>1849.7</v>
      </c>
      <c r="I2396" s="2">
        <v>1223.99</v>
      </c>
      <c r="J2396" s="2">
        <v>1064.0273</v>
      </c>
      <c r="K2396" s="2">
        <v>11735.73</v>
      </c>
      <c r="L2396" s="2">
        <v>19787.5</v>
      </c>
    </row>
    <row r="2397" spans="1:12" x14ac:dyDescent="0.25">
      <c r="A2397" s="2">
        <f t="shared" si="111"/>
        <v>20</v>
      </c>
      <c r="B2397" s="2">
        <f t="shared" si="112"/>
        <v>9</v>
      </c>
      <c r="C2397" s="2">
        <f t="shared" si="113"/>
        <v>2017</v>
      </c>
      <c r="D2397" s="5">
        <v>42998</v>
      </c>
      <c r="E2397" s="34">
        <v>882.87049999999999</v>
      </c>
      <c r="F2397" s="2">
        <v>82.97</v>
      </c>
      <c r="G2397" s="2">
        <v>0.08</v>
      </c>
      <c r="H2397" s="2">
        <v>1865.18</v>
      </c>
      <c r="I2397" s="2">
        <v>1030.6199999999999</v>
      </c>
      <c r="J2397" s="2">
        <v>1064.0273</v>
      </c>
      <c r="K2397" s="2">
        <v>11736.42</v>
      </c>
      <c r="L2397" s="2">
        <v>19785.84</v>
      </c>
    </row>
    <row r="2398" spans="1:12" x14ac:dyDescent="0.25">
      <c r="A2398" s="2">
        <f t="shared" si="111"/>
        <v>21</v>
      </c>
      <c r="B2398" s="2">
        <f t="shared" si="112"/>
        <v>9</v>
      </c>
      <c r="C2398" s="2">
        <f t="shared" si="113"/>
        <v>2017</v>
      </c>
      <c r="D2398" s="5">
        <v>42999</v>
      </c>
      <c r="E2398" s="34">
        <v>877.95740000000001</v>
      </c>
      <c r="F2398" s="2">
        <v>82.51</v>
      </c>
      <c r="G2398" s="2">
        <v>7.0000000000000007E-2</v>
      </c>
      <c r="H2398" s="2">
        <v>1856.26</v>
      </c>
      <c r="I2398" s="2">
        <v>1072.08</v>
      </c>
      <c r="J2398" s="2">
        <v>1064.0273</v>
      </c>
      <c r="K2398" s="2">
        <v>11736.28</v>
      </c>
      <c r="L2398" s="2">
        <v>19786.310000000001</v>
      </c>
    </row>
    <row r="2399" spans="1:12" x14ac:dyDescent="0.25">
      <c r="A2399" s="2">
        <f t="shared" si="111"/>
        <v>22</v>
      </c>
      <c r="B2399" s="2">
        <f t="shared" si="112"/>
        <v>9</v>
      </c>
      <c r="C2399" s="2">
        <f t="shared" si="113"/>
        <v>2017</v>
      </c>
      <c r="D2399" s="5">
        <v>43000</v>
      </c>
      <c r="E2399" s="34">
        <v>879.90210000000002</v>
      </c>
      <c r="F2399" s="2">
        <v>82.7</v>
      </c>
      <c r="G2399" s="2">
        <v>0.18</v>
      </c>
      <c r="H2399" s="2">
        <v>2375.25</v>
      </c>
      <c r="I2399" s="2">
        <v>453.13</v>
      </c>
      <c r="J2399" s="2">
        <v>1064.0273</v>
      </c>
      <c r="K2399" s="2">
        <v>11736.46</v>
      </c>
      <c r="L2399" s="2">
        <v>19785.97</v>
      </c>
    </row>
    <row r="2400" spans="1:12" x14ac:dyDescent="0.25">
      <c r="A2400" s="2">
        <f t="shared" si="111"/>
        <v>23</v>
      </c>
      <c r="B2400" s="2">
        <f t="shared" si="112"/>
        <v>9</v>
      </c>
      <c r="C2400" s="2">
        <f t="shared" si="113"/>
        <v>2017</v>
      </c>
      <c r="D2400" s="5">
        <v>43001</v>
      </c>
      <c r="E2400" s="34">
        <v>883.29219999999998</v>
      </c>
      <c r="F2400" s="2">
        <v>83.01</v>
      </c>
      <c r="G2400" s="2">
        <v>0.32</v>
      </c>
      <c r="H2400" s="2">
        <v>3509.74</v>
      </c>
      <c r="I2400" s="2">
        <v>103.93</v>
      </c>
      <c r="J2400" s="2">
        <v>1064.0273</v>
      </c>
      <c r="K2400" s="2">
        <v>11736.03</v>
      </c>
      <c r="L2400" s="2">
        <v>19787.18</v>
      </c>
    </row>
    <row r="2401" spans="1:12" x14ac:dyDescent="0.25">
      <c r="A2401" s="2">
        <f t="shared" si="111"/>
        <v>24</v>
      </c>
      <c r="B2401" s="2">
        <f t="shared" si="112"/>
        <v>9</v>
      </c>
      <c r="C2401" s="2">
        <f t="shared" si="113"/>
        <v>2017</v>
      </c>
      <c r="D2401" s="5">
        <v>43002</v>
      </c>
      <c r="E2401" s="34">
        <v>886.92520000000002</v>
      </c>
      <c r="F2401" s="2">
        <v>83.36</v>
      </c>
      <c r="G2401" s="2">
        <v>0.33</v>
      </c>
      <c r="H2401" s="2">
        <v>3629.52</v>
      </c>
      <c r="I2401" s="2">
        <v>78.099999999999994</v>
      </c>
      <c r="J2401" s="2">
        <v>1064.0273</v>
      </c>
      <c r="K2401" s="2">
        <v>11735.34</v>
      </c>
      <c r="L2401" s="2">
        <v>19789.16</v>
      </c>
    </row>
    <row r="2402" spans="1:12" x14ac:dyDescent="0.25">
      <c r="A2402" s="2">
        <f t="shared" si="111"/>
        <v>25</v>
      </c>
      <c r="B2402" s="2">
        <f t="shared" si="112"/>
        <v>9</v>
      </c>
      <c r="C2402" s="2">
        <f t="shared" si="113"/>
        <v>2017</v>
      </c>
      <c r="D2402" s="5">
        <v>43003</v>
      </c>
      <c r="E2402" s="34">
        <v>888.47990000000004</v>
      </c>
      <c r="F2402" s="2">
        <v>83.49</v>
      </c>
      <c r="G2402" s="2">
        <v>0.15</v>
      </c>
      <c r="H2402" s="2">
        <v>2208.89</v>
      </c>
      <c r="I2402" s="2">
        <v>633.77</v>
      </c>
      <c r="J2402" s="2">
        <v>1064.1177</v>
      </c>
      <c r="K2402" s="2">
        <v>11735.89</v>
      </c>
      <c r="L2402" s="2">
        <v>19793.11</v>
      </c>
    </row>
    <row r="2403" spans="1:12" x14ac:dyDescent="0.25">
      <c r="A2403" s="2">
        <f t="shared" si="111"/>
        <v>26</v>
      </c>
      <c r="B2403" s="2">
        <f t="shared" si="112"/>
        <v>9</v>
      </c>
      <c r="C2403" s="2">
        <f t="shared" si="113"/>
        <v>2017</v>
      </c>
      <c r="D2403" s="5">
        <v>43004</v>
      </c>
      <c r="E2403" s="34">
        <v>890.49419999999998</v>
      </c>
      <c r="F2403" s="2">
        <v>83.69</v>
      </c>
      <c r="G2403" s="2">
        <v>0.19</v>
      </c>
      <c r="H2403" s="2">
        <v>2410.4299999999998</v>
      </c>
      <c r="I2403" s="2">
        <v>412.87</v>
      </c>
      <c r="J2403" s="2">
        <v>1063.9756</v>
      </c>
      <c r="K2403" s="2">
        <v>11751.46</v>
      </c>
      <c r="L2403" s="2">
        <v>19794.810000000001</v>
      </c>
    </row>
    <row r="2404" spans="1:12" x14ac:dyDescent="0.25">
      <c r="A2404" s="2">
        <f t="shared" si="111"/>
        <v>27</v>
      </c>
      <c r="B2404" s="2">
        <f t="shared" si="112"/>
        <v>9</v>
      </c>
      <c r="C2404" s="2">
        <f t="shared" si="113"/>
        <v>2017</v>
      </c>
      <c r="D2404" s="5">
        <v>43005</v>
      </c>
      <c r="E2404" s="34">
        <v>892.09119999999996</v>
      </c>
      <c r="F2404" s="2">
        <v>83.85</v>
      </c>
      <c r="G2404" s="2">
        <v>0.15</v>
      </c>
      <c r="H2404" s="2">
        <v>2115.27</v>
      </c>
      <c r="I2404" s="2">
        <v>466.2</v>
      </c>
      <c r="J2404" s="2">
        <v>1063.9756</v>
      </c>
      <c r="K2404" s="2">
        <v>11751.13</v>
      </c>
      <c r="L2404" s="2">
        <v>19795.830000000002</v>
      </c>
    </row>
    <row r="2405" spans="1:12" x14ac:dyDescent="0.25">
      <c r="A2405" s="2">
        <f t="shared" si="111"/>
        <v>28</v>
      </c>
      <c r="B2405" s="2">
        <f t="shared" si="112"/>
        <v>9</v>
      </c>
      <c r="C2405" s="2">
        <f t="shared" si="113"/>
        <v>2017</v>
      </c>
      <c r="D2405" s="5">
        <v>43006</v>
      </c>
      <c r="E2405" s="34">
        <v>894.32079999999996</v>
      </c>
      <c r="F2405" s="2">
        <v>84.05</v>
      </c>
      <c r="G2405" s="2">
        <v>0.21</v>
      </c>
      <c r="H2405" s="2">
        <v>2477.0500000000002</v>
      </c>
      <c r="I2405" s="2">
        <v>256.07</v>
      </c>
      <c r="J2405" s="2">
        <v>1063.9756</v>
      </c>
      <c r="K2405" s="2">
        <v>11750.39</v>
      </c>
      <c r="L2405" s="2">
        <v>19797.900000000001</v>
      </c>
    </row>
    <row r="2406" spans="1:12" x14ac:dyDescent="0.25">
      <c r="A2406" s="2">
        <f t="shared" si="111"/>
        <v>29</v>
      </c>
      <c r="B2406" s="2">
        <f t="shared" si="112"/>
        <v>9</v>
      </c>
      <c r="C2406" s="2">
        <f t="shared" si="113"/>
        <v>2017</v>
      </c>
      <c r="D2406" s="5">
        <v>43007</v>
      </c>
      <c r="E2406" s="34">
        <v>897.00789999999995</v>
      </c>
      <c r="F2406" s="2">
        <v>84.31</v>
      </c>
      <c r="G2406" s="2">
        <v>0.25</v>
      </c>
      <c r="H2406" s="2">
        <v>2914.8</v>
      </c>
      <c r="I2406" s="2">
        <v>228.68</v>
      </c>
      <c r="J2406" s="2">
        <v>1063.9756</v>
      </c>
      <c r="K2406" s="2">
        <v>11681.43</v>
      </c>
      <c r="L2406" s="2">
        <v>19799.009999999998</v>
      </c>
    </row>
    <row r="2407" spans="1:12" x14ac:dyDescent="0.25">
      <c r="A2407" s="2">
        <f t="shared" si="111"/>
        <v>30</v>
      </c>
      <c r="B2407" s="2">
        <f t="shared" si="112"/>
        <v>9</v>
      </c>
      <c r="C2407" s="2">
        <f t="shared" si="113"/>
        <v>2017</v>
      </c>
      <c r="D2407" s="5">
        <v>43008</v>
      </c>
      <c r="E2407" s="34">
        <v>899.95219999999995</v>
      </c>
      <c r="F2407" s="2">
        <v>84.58</v>
      </c>
      <c r="G2407" s="2">
        <v>0.32</v>
      </c>
      <c r="H2407" s="2">
        <v>3521.1</v>
      </c>
      <c r="I2407" s="2">
        <v>148.01</v>
      </c>
      <c r="J2407" s="2">
        <v>1063.9756</v>
      </c>
      <c r="K2407" s="2">
        <v>11378.89</v>
      </c>
      <c r="L2407" s="2">
        <v>19199.52</v>
      </c>
    </row>
    <row r="2408" spans="1:12" x14ac:dyDescent="0.25">
      <c r="A2408" s="2">
        <f t="shared" si="111"/>
        <v>1</v>
      </c>
      <c r="B2408" s="2">
        <f t="shared" si="112"/>
        <v>10</v>
      </c>
      <c r="C2408" s="2">
        <f t="shared" si="113"/>
        <v>2017</v>
      </c>
      <c r="D2408" s="5">
        <v>43009</v>
      </c>
      <c r="E2408" s="34">
        <v>903.79290000000003</v>
      </c>
      <c r="F2408" s="2">
        <v>84.93</v>
      </c>
      <c r="G2408" s="2">
        <v>0.32</v>
      </c>
      <c r="H2408" s="2">
        <v>3624.64</v>
      </c>
      <c r="I2408" s="2">
        <v>228.03</v>
      </c>
      <c r="J2408" s="2">
        <v>1064.1500000000001</v>
      </c>
      <c r="K2408" s="2">
        <v>11381.97</v>
      </c>
      <c r="L2408" s="2">
        <v>19204.599999999999</v>
      </c>
    </row>
    <row r="2409" spans="1:12" x14ac:dyDescent="0.25">
      <c r="A2409" s="2">
        <f t="shared" si="111"/>
        <v>2</v>
      </c>
      <c r="B2409" s="2">
        <f t="shared" si="112"/>
        <v>10</v>
      </c>
      <c r="C2409" s="2">
        <f t="shared" si="113"/>
        <v>2017</v>
      </c>
      <c r="D2409" s="5">
        <v>43010</v>
      </c>
      <c r="E2409" s="34">
        <v>905.98180000000002</v>
      </c>
      <c r="F2409" s="2">
        <v>85.12</v>
      </c>
      <c r="G2409" s="2">
        <v>0.23</v>
      </c>
      <c r="H2409" s="2">
        <v>2728.07</v>
      </c>
      <c r="I2409" s="2">
        <v>280.76</v>
      </c>
      <c r="J2409" s="2">
        <v>1064.3271999999999</v>
      </c>
      <c r="K2409" s="2">
        <v>11384.4</v>
      </c>
      <c r="L2409" s="2">
        <v>19208.41</v>
      </c>
    </row>
    <row r="2410" spans="1:12" x14ac:dyDescent="0.25">
      <c r="A2410" s="2">
        <f t="shared" si="111"/>
        <v>3</v>
      </c>
      <c r="B2410" s="2">
        <f t="shared" si="112"/>
        <v>10</v>
      </c>
      <c r="C2410" s="2">
        <f t="shared" si="113"/>
        <v>2017</v>
      </c>
      <c r="D2410" s="5">
        <v>43011</v>
      </c>
      <c r="E2410" s="34">
        <v>907.8578</v>
      </c>
      <c r="F2410" s="2">
        <v>85.3</v>
      </c>
      <c r="G2410" s="2">
        <v>0.18</v>
      </c>
      <c r="H2410" s="2">
        <v>2472.71</v>
      </c>
      <c r="I2410" s="2">
        <v>517.53</v>
      </c>
      <c r="J2410" s="2">
        <v>1064.3271999999999</v>
      </c>
      <c r="K2410" s="2">
        <v>11384.4</v>
      </c>
      <c r="L2410" s="2">
        <v>19208.41</v>
      </c>
    </row>
    <row r="2411" spans="1:12" x14ac:dyDescent="0.25">
      <c r="A2411" s="2">
        <f t="shared" si="111"/>
        <v>4</v>
      </c>
      <c r="B2411" s="2">
        <f t="shared" si="112"/>
        <v>10</v>
      </c>
      <c r="C2411" s="2">
        <f t="shared" si="113"/>
        <v>2017</v>
      </c>
      <c r="D2411" s="5">
        <v>43012</v>
      </c>
      <c r="E2411" s="34">
        <v>909.64570000000003</v>
      </c>
      <c r="F2411" s="2">
        <v>85.47</v>
      </c>
      <c r="G2411" s="2">
        <v>0.14000000000000001</v>
      </c>
      <c r="H2411" s="2">
        <v>2116.12</v>
      </c>
      <c r="I2411" s="2">
        <v>585.07000000000005</v>
      </c>
      <c r="J2411" s="2">
        <v>1064.3271999999999</v>
      </c>
      <c r="K2411" s="2">
        <v>11384.4</v>
      </c>
      <c r="L2411" s="2">
        <v>19208.41</v>
      </c>
    </row>
    <row r="2412" spans="1:12" x14ac:dyDescent="0.25">
      <c r="A2412" s="2">
        <f t="shared" si="111"/>
        <v>5</v>
      </c>
      <c r="B2412" s="2">
        <f t="shared" si="112"/>
        <v>10</v>
      </c>
      <c r="C2412" s="2">
        <f t="shared" si="113"/>
        <v>2017</v>
      </c>
      <c r="D2412" s="5">
        <v>43013</v>
      </c>
      <c r="E2412" s="34">
        <v>912.56939999999997</v>
      </c>
      <c r="F2412" s="2">
        <v>85.74</v>
      </c>
      <c r="G2412" s="2">
        <v>0.13</v>
      </c>
      <c r="H2412" s="2">
        <v>1840.22</v>
      </c>
      <c r="I2412" s="2">
        <v>445.19</v>
      </c>
      <c r="J2412" s="2">
        <v>1064.3271999999999</v>
      </c>
      <c r="K2412" s="2">
        <v>11384.38</v>
      </c>
      <c r="L2412" s="2">
        <v>19208.41</v>
      </c>
    </row>
    <row r="2413" spans="1:12" x14ac:dyDescent="0.25">
      <c r="A2413" s="2">
        <f t="shared" si="111"/>
        <v>6</v>
      </c>
      <c r="B2413" s="2">
        <f t="shared" si="112"/>
        <v>10</v>
      </c>
      <c r="C2413" s="2">
        <f t="shared" si="113"/>
        <v>2017</v>
      </c>
      <c r="D2413" s="5">
        <v>43014</v>
      </c>
      <c r="E2413" s="34">
        <v>913.79570000000001</v>
      </c>
      <c r="F2413" s="2">
        <v>85.86</v>
      </c>
      <c r="G2413" s="2">
        <v>0.12</v>
      </c>
      <c r="H2413" s="2">
        <v>1744.77</v>
      </c>
      <c r="I2413" s="2">
        <v>501.48</v>
      </c>
      <c r="J2413" s="2">
        <v>1064.3271999999999</v>
      </c>
      <c r="K2413" s="2">
        <v>11384.34</v>
      </c>
      <c r="L2413" s="2">
        <v>19208.41</v>
      </c>
    </row>
    <row r="2414" spans="1:12" x14ac:dyDescent="0.25">
      <c r="A2414" s="2">
        <f t="shared" si="111"/>
        <v>7</v>
      </c>
      <c r="B2414" s="2">
        <f t="shared" si="112"/>
        <v>10</v>
      </c>
      <c r="C2414" s="2">
        <f t="shared" si="113"/>
        <v>2017</v>
      </c>
      <c r="D2414" s="5">
        <v>43015</v>
      </c>
      <c r="E2414" s="34">
        <v>915.79549999999995</v>
      </c>
      <c r="F2414" s="2">
        <v>86.04</v>
      </c>
      <c r="G2414" s="2">
        <v>0.19</v>
      </c>
      <c r="H2414" s="2">
        <v>2236.25</v>
      </c>
      <c r="I2414" s="2">
        <v>226.45</v>
      </c>
      <c r="J2414" s="2">
        <v>1064.3271999999999</v>
      </c>
      <c r="K2414" s="2">
        <v>11384.31</v>
      </c>
      <c r="L2414" s="2">
        <v>19208.41</v>
      </c>
    </row>
    <row r="2415" spans="1:12" x14ac:dyDescent="0.25">
      <c r="A2415" s="2">
        <f t="shared" si="111"/>
        <v>8</v>
      </c>
      <c r="B2415" s="2">
        <f t="shared" si="112"/>
        <v>10</v>
      </c>
      <c r="C2415" s="2">
        <f t="shared" si="113"/>
        <v>2017</v>
      </c>
      <c r="D2415" s="5">
        <v>43016</v>
      </c>
      <c r="E2415" s="34">
        <v>917.78579999999999</v>
      </c>
      <c r="F2415" s="2">
        <v>86.23</v>
      </c>
      <c r="G2415" s="2">
        <v>0.19</v>
      </c>
      <c r="H2415" s="2">
        <v>2192.7399999999998</v>
      </c>
      <c r="I2415" s="2">
        <v>192.3</v>
      </c>
      <c r="J2415" s="2">
        <v>1064.3271999999999</v>
      </c>
      <c r="K2415" s="2">
        <v>11384.39</v>
      </c>
      <c r="L2415" s="2">
        <v>19208.41</v>
      </c>
    </row>
    <row r="2416" spans="1:12" x14ac:dyDescent="0.25">
      <c r="A2416" s="2">
        <f t="shared" si="111"/>
        <v>9</v>
      </c>
      <c r="B2416" s="2">
        <f t="shared" si="112"/>
        <v>10</v>
      </c>
      <c r="C2416" s="2">
        <f t="shared" si="113"/>
        <v>2017</v>
      </c>
      <c r="D2416" s="5">
        <v>43017</v>
      </c>
      <c r="E2416" s="34">
        <v>918.25800000000004</v>
      </c>
      <c r="F2416" s="2">
        <v>86.29</v>
      </c>
      <c r="G2416" s="2">
        <v>0.05</v>
      </c>
      <c r="H2416" s="2">
        <v>1178.72</v>
      </c>
      <c r="I2416" s="2">
        <v>691.97</v>
      </c>
      <c r="J2416" s="2">
        <v>1064.1137000000001</v>
      </c>
      <c r="K2416" s="2">
        <v>11381.42</v>
      </c>
      <c r="L2416" s="2">
        <v>19203.82</v>
      </c>
    </row>
    <row r="2417" spans="1:12" x14ac:dyDescent="0.25">
      <c r="A2417" s="2">
        <f t="shared" si="111"/>
        <v>10</v>
      </c>
      <c r="B2417" s="2">
        <f t="shared" si="112"/>
        <v>10</v>
      </c>
      <c r="C2417" s="2">
        <f t="shared" si="113"/>
        <v>2017</v>
      </c>
      <c r="D2417" s="5">
        <v>43018</v>
      </c>
      <c r="E2417" s="34">
        <v>918.32669999999996</v>
      </c>
      <c r="F2417" s="2">
        <v>86.3</v>
      </c>
      <c r="G2417" s="2">
        <v>0.01</v>
      </c>
      <c r="H2417" s="2">
        <v>990.57</v>
      </c>
      <c r="I2417" s="2">
        <v>905.09</v>
      </c>
      <c r="J2417" s="2">
        <v>1064.1137000000001</v>
      </c>
      <c r="K2417" s="2">
        <v>11381.4</v>
      </c>
      <c r="L2417" s="2">
        <v>19203.82</v>
      </c>
    </row>
    <row r="2418" spans="1:12" x14ac:dyDescent="0.25">
      <c r="A2418" s="2">
        <f t="shared" si="111"/>
        <v>11</v>
      </c>
      <c r="B2418" s="2">
        <f t="shared" si="112"/>
        <v>10</v>
      </c>
      <c r="C2418" s="2">
        <f t="shared" si="113"/>
        <v>2017</v>
      </c>
      <c r="D2418" s="5">
        <v>43019</v>
      </c>
      <c r="E2418" s="34">
        <v>918.70640000000003</v>
      </c>
      <c r="F2418" s="2">
        <v>86.34</v>
      </c>
      <c r="G2418" s="2">
        <v>0.04</v>
      </c>
      <c r="H2418" s="2">
        <v>1260.48</v>
      </c>
      <c r="I2418" s="2">
        <v>862.48</v>
      </c>
      <c r="J2418" s="2">
        <v>1064.1137000000001</v>
      </c>
      <c r="K2418" s="2">
        <v>11381.38</v>
      </c>
      <c r="L2418" s="2">
        <v>19203.82</v>
      </c>
    </row>
    <row r="2419" spans="1:12" x14ac:dyDescent="0.25">
      <c r="A2419" s="2">
        <f t="shared" si="111"/>
        <v>12</v>
      </c>
      <c r="B2419" s="2">
        <f t="shared" si="112"/>
        <v>10</v>
      </c>
      <c r="C2419" s="2">
        <f t="shared" si="113"/>
        <v>2017</v>
      </c>
      <c r="D2419" s="5">
        <v>43020</v>
      </c>
      <c r="E2419" s="34">
        <v>920.12630000000001</v>
      </c>
      <c r="F2419" s="2">
        <v>86.43</v>
      </c>
      <c r="G2419" s="2">
        <v>0.13</v>
      </c>
      <c r="H2419" s="2">
        <v>2100.1799999999998</v>
      </c>
      <c r="I2419" s="2">
        <v>664.71</v>
      </c>
      <c r="J2419" s="2">
        <v>1064.5697</v>
      </c>
      <c r="K2419" s="2">
        <v>11365.27</v>
      </c>
      <c r="L2419" s="2">
        <v>19203.82</v>
      </c>
    </row>
    <row r="2420" spans="1:12" x14ac:dyDescent="0.25">
      <c r="A2420" s="2">
        <f t="shared" si="111"/>
        <v>13</v>
      </c>
      <c r="B2420" s="2">
        <f t="shared" si="112"/>
        <v>10</v>
      </c>
      <c r="C2420" s="2">
        <f t="shared" si="113"/>
        <v>2017</v>
      </c>
      <c r="D2420" s="5">
        <v>43021</v>
      </c>
      <c r="E2420" s="34">
        <v>921.8152</v>
      </c>
      <c r="F2420" s="2">
        <v>86.59</v>
      </c>
      <c r="G2420" s="2">
        <v>0.16</v>
      </c>
      <c r="H2420" s="2">
        <v>2262.42</v>
      </c>
      <c r="I2420" s="2">
        <v>559.74</v>
      </c>
      <c r="J2420" s="2">
        <v>1064.5697</v>
      </c>
      <c r="K2420" s="2">
        <v>11365.28</v>
      </c>
      <c r="L2420" s="2">
        <v>19203.82</v>
      </c>
    </row>
    <row r="2421" spans="1:12" x14ac:dyDescent="0.25">
      <c r="A2421" s="2">
        <f t="shared" si="111"/>
        <v>14</v>
      </c>
      <c r="B2421" s="2">
        <f t="shared" si="112"/>
        <v>10</v>
      </c>
      <c r="C2421" s="2">
        <f t="shared" si="113"/>
        <v>2017</v>
      </c>
      <c r="D2421" s="5">
        <v>43022</v>
      </c>
      <c r="E2421" s="34">
        <v>925.25689999999997</v>
      </c>
      <c r="F2421" s="2">
        <v>86.91</v>
      </c>
      <c r="G2421" s="2">
        <v>0.32</v>
      </c>
      <c r="H2421" s="2">
        <v>3562.27</v>
      </c>
      <c r="I2421" s="2">
        <v>134.78</v>
      </c>
      <c r="J2421" s="2">
        <v>1064.5697</v>
      </c>
      <c r="K2421" s="2">
        <v>11365.3</v>
      </c>
      <c r="L2421" s="2">
        <v>19203.82</v>
      </c>
    </row>
    <row r="2422" spans="1:12" x14ac:dyDescent="0.25">
      <c r="A2422" s="2">
        <f t="shared" si="111"/>
        <v>15</v>
      </c>
      <c r="B2422" s="2">
        <f t="shared" si="112"/>
        <v>10</v>
      </c>
      <c r="C2422" s="2">
        <f t="shared" si="113"/>
        <v>2017</v>
      </c>
      <c r="D2422" s="5">
        <v>43023</v>
      </c>
      <c r="E2422" s="34">
        <v>928.76289999999995</v>
      </c>
      <c r="F2422" s="2">
        <v>87.24</v>
      </c>
      <c r="G2422" s="2">
        <v>0.33</v>
      </c>
      <c r="H2422" s="2">
        <v>3624.64</v>
      </c>
      <c r="I2422" s="2">
        <v>97.54</v>
      </c>
      <c r="J2422" s="2">
        <v>1064.5697</v>
      </c>
      <c r="K2422" s="2">
        <v>11365.31</v>
      </c>
      <c r="L2422" s="2">
        <v>19203.82</v>
      </c>
    </row>
    <row r="2423" spans="1:12" x14ac:dyDescent="0.25">
      <c r="A2423" s="2">
        <f t="shared" si="111"/>
        <v>16</v>
      </c>
      <c r="B2423" s="2">
        <f t="shared" si="112"/>
        <v>10</v>
      </c>
      <c r="C2423" s="2">
        <f t="shared" si="113"/>
        <v>2017</v>
      </c>
      <c r="D2423" s="5">
        <v>43024</v>
      </c>
      <c r="E2423" s="34">
        <v>930.88329999999996</v>
      </c>
      <c r="F2423" s="2">
        <v>87.44</v>
      </c>
      <c r="G2423" s="2">
        <v>0.21</v>
      </c>
      <c r="H2423" s="2">
        <v>2488.04</v>
      </c>
      <c r="I2423" s="2">
        <v>277.8</v>
      </c>
      <c r="J2423" s="2">
        <v>1064.5438999999999</v>
      </c>
      <c r="K2423" s="2">
        <v>11364.94</v>
      </c>
      <c r="L2423" s="2">
        <v>19203.259999999998</v>
      </c>
    </row>
    <row r="2424" spans="1:12" x14ac:dyDescent="0.25">
      <c r="A2424" s="2">
        <f t="shared" si="111"/>
        <v>17</v>
      </c>
      <c r="B2424" s="2">
        <f t="shared" si="112"/>
        <v>10</v>
      </c>
      <c r="C2424" s="2">
        <f t="shared" si="113"/>
        <v>2017</v>
      </c>
      <c r="D2424" s="5">
        <v>43025</v>
      </c>
      <c r="E2424" s="34">
        <v>932.62599999999998</v>
      </c>
      <c r="F2424" s="2">
        <v>87.63</v>
      </c>
      <c r="G2424" s="2">
        <v>0.16</v>
      </c>
      <c r="H2424" s="2">
        <v>2154.1</v>
      </c>
      <c r="I2424" s="2">
        <v>398.65</v>
      </c>
      <c r="J2424" s="2">
        <v>1064.3323</v>
      </c>
      <c r="K2424" s="2">
        <v>11272.75</v>
      </c>
      <c r="L2424" s="2">
        <v>19122.46</v>
      </c>
    </row>
    <row r="2425" spans="1:12" x14ac:dyDescent="0.25">
      <c r="A2425" s="2">
        <f t="shared" si="111"/>
        <v>18</v>
      </c>
      <c r="B2425" s="2">
        <f t="shared" si="112"/>
        <v>10</v>
      </c>
      <c r="C2425" s="2">
        <f t="shared" si="113"/>
        <v>2017</v>
      </c>
      <c r="D2425" s="5">
        <v>43026</v>
      </c>
      <c r="E2425" s="34">
        <v>933.80259999999998</v>
      </c>
      <c r="F2425" s="2">
        <v>87.74</v>
      </c>
      <c r="G2425" s="2">
        <v>0.11</v>
      </c>
      <c r="H2425" s="2">
        <v>1721.38</v>
      </c>
      <c r="I2425" s="2">
        <v>533.76</v>
      </c>
      <c r="J2425" s="2">
        <v>1064.3323</v>
      </c>
      <c r="K2425" s="2">
        <v>11272.75</v>
      </c>
      <c r="L2425" s="2">
        <v>19122.46</v>
      </c>
    </row>
    <row r="2426" spans="1:12" x14ac:dyDescent="0.25">
      <c r="A2426" s="2">
        <f t="shared" si="111"/>
        <v>19</v>
      </c>
      <c r="B2426" s="2">
        <f t="shared" si="112"/>
        <v>10</v>
      </c>
      <c r="C2426" s="2">
        <f t="shared" si="113"/>
        <v>2017</v>
      </c>
      <c r="D2426" s="5">
        <v>43027</v>
      </c>
      <c r="E2426" s="34">
        <v>935.35170000000005</v>
      </c>
      <c r="F2426" s="2">
        <v>87.88</v>
      </c>
      <c r="G2426" s="2">
        <v>0.14000000000000001</v>
      </c>
      <c r="H2426" s="2">
        <v>1795.69</v>
      </c>
      <c r="I2426" s="2">
        <v>262.32</v>
      </c>
      <c r="J2426" s="2">
        <v>1064.3323</v>
      </c>
      <c r="K2426" s="2">
        <v>11272.75</v>
      </c>
      <c r="L2426" s="2">
        <v>19122.46</v>
      </c>
    </row>
    <row r="2427" spans="1:12" x14ac:dyDescent="0.25">
      <c r="A2427" s="2">
        <f t="shared" si="111"/>
        <v>20</v>
      </c>
      <c r="B2427" s="2">
        <f t="shared" si="112"/>
        <v>10</v>
      </c>
      <c r="C2427" s="2">
        <f t="shared" si="113"/>
        <v>2017</v>
      </c>
      <c r="D2427" s="5">
        <v>43028</v>
      </c>
      <c r="E2427" s="34">
        <v>936.86289999999997</v>
      </c>
      <c r="F2427" s="2">
        <v>88.02</v>
      </c>
      <c r="G2427" s="2">
        <v>0.15</v>
      </c>
      <c r="H2427" s="2">
        <v>1978.56</v>
      </c>
      <c r="I2427" s="2">
        <v>362.88</v>
      </c>
      <c r="J2427" s="2">
        <v>1064.3323</v>
      </c>
      <c r="K2427" s="2">
        <v>11272.75</v>
      </c>
      <c r="L2427" s="2">
        <v>19122.46</v>
      </c>
    </row>
    <row r="2428" spans="1:12" x14ac:dyDescent="0.25">
      <c r="A2428" s="2">
        <f t="shared" si="111"/>
        <v>21</v>
      </c>
      <c r="B2428" s="2">
        <f t="shared" si="112"/>
        <v>10</v>
      </c>
      <c r="C2428" s="2">
        <f t="shared" si="113"/>
        <v>2017</v>
      </c>
      <c r="D2428" s="5">
        <v>43029</v>
      </c>
      <c r="E2428" s="34">
        <v>939.44719999999995</v>
      </c>
      <c r="F2428" s="2">
        <v>88.27</v>
      </c>
      <c r="G2428" s="2">
        <v>0.24</v>
      </c>
      <c r="H2428" s="2">
        <v>2684.46</v>
      </c>
      <c r="I2428" s="2">
        <v>143.41999999999999</v>
      </c>
      <c r="J2428" s="2">
        <v>1064.3323</v>
      </c>
      <c r="K2428" s="2">
        <v>11272.75</v>
      </c>
      <c r="L2428" s="2">
        <v>19122.46</v>
      </c>
    </row>
    <row r="2429" spans="1:12" x14ac:dyDescent="0.25">
      <c r="A2429" s="2">
        <f t="shared" si="111"/>
        <v>22</v>
      </c>
      <c r="B2429" s="2">
        <f t="shared" si="112"/>
        <v>10</v>
      </c>
      <c r="C2429" s="2">
        <f t="shared" si="113"/>
        <v>2017</v>
      </c>
      <c r="D2429" s="5">
        <v>43030</v>
      </c>
      <c r="E2429" s="34">
        <v>941.78030000000001</v>
      </c>
      <c r="F2429" s="2">
        <v>88.49</v>
      </c>
      <c r="G2429" s="2">
        <v>0.22</v>
      </c>
      <c r="H2429" s="2">
        <v>2468.06</v>
      </c>
      <c r="I2429" s="2">
        <v>161.69</v>
      </c>
      <c r="J2429" s="2">
        <v>1064.3323</v>
      </c>
      <c r="K2429" s="2">
        <v>11272.75</v>
      </c>
      <c r="L2429" s="2">
        <v>19122.46</v>
      </c>
    </row>
    <row r="2430" spans="1:12" x14ac:dyDescent="0.25">
      <c r="A2430" s="2">
        <f t="shared" si="111"/>
        <v>23</v>
      </c>
      <c r="B2430" s="2">
        <f t="shared" si="112"/>
        <v>10</v>
      </c>
      <c r="C2430" s="2">
        <f t="shared" si="113"/>
        <v>2017</v>
      </c>
      <c r="D2430" s="5">
        <v>43031</v>
      </c>
      <c r="E2430" s="34">
        <v>942.40089999999998</v>
      </c>
      <c r="F2430" s="2">
        <v>88.55</v>
      </c>
      <c r="G2430" s="2">
        <v>7.0000000000000007E-2</v>
      </c>
      <c r="H2430" s="2">
        <v>1342.53</v>
      </c>
      <c r="I2430" s="2">
        <v>617.21</v>
      </c>
      <c r="J2430" s="2">
        <v>1064.2482</v>
      </c>
      <c r="K2430" s="2">
        <v>11423.64</v>
      </c>
      <c r="L2430" s="2">
        <v>19722.66</v>
      </c>
    </row>
    <row r="2431" spans="1:12" x14ac:dyDescent="0.25">
      <c r="A2431" s="2">
        <f t="shared" si="111"/>
        <v>24</v>
      </c>
      <c r="B2431" s="2">
        <f t="shared" si="112"/>
        <v>10</v>
      </c>
      <c r="C2431" s="2">
        <f t="shared" si="113"/>
        <v>2017</v>
      </c>
      <c r="D2431" s="5">
        <v>43032</v>
      </c>
      <c r="E2431" s="34">
        <v>943.32939999999996</v>
      </c>
      <c r="F2431" s="2">
        <v>88.64</v>
      </c>
      <c r="G2431" s="2">
        <v>0.09</v>
      </c>
      <c r="H2431" s="2">
        <v>1367.04</v>
      </c>
      <c r="I2431" s="2">
        <v>413.82</v>
      </c>
      <c r="J2431" s="2">
        <v>1064.2482</v>
      </c>
      <c r="K2431" s="2">
        <v>11423.65</v>
      </c>
      <c r="L2431" s="2">
        <v>19722.66</v>
      </c>
    </row>
    <row r="2432" spans="1:12" x14ac:dyDescent="0.25">
      <c r="A2432" s="2">
        <f t="shared" si="111"/>
        <v>25</v>
      </c>
      <c r="B2432" s="2">
        <f t="shared" si="112"/>
        <v>10</v>
      </c>
      <c r="C2432" s="2">
        <f t="shared" si="113"/>
        <v>2017</v>
      </c>
      <c r="D2432" s="5">
        <v>43033</v>
      </c>
      <c r="E2432" s="34">
        <v>944.71159999999998</v>
      </c>
      <c r="F2432" s="2">
        <v>88.77</v>
      </c>
      <c r="G2432" s="2">
        <v>0.14000000000000001</v>
      </c>
      <c r="H2432" s="2">
        <v>1646.34</v>
      </c>
      <c r="I2432" s="2">
        <v>186.32</v>
      </c>
      <c r="J2432" s="2">
        <v>1064.2482</v>
      </c>
      <c r="K2432" s="2">
        <v>11423.63</v>
      </c>
      <c r="L2432" s="2">
        <v>19722.66</v>
      </c>
    </row>
    <row r="2433" spans="1:12" x14ac:dyDescent="0.25">
      <c r="A2433" s="2">
        <f t="shared" si="111"/>
        <v>26</v>
      </c>
      <c r="B2433" s="2">
        <f t="shared" si="112"/>
        <v>10</v>
      </c>
      <c r="C2433" s="2">
        <f t="shared" si="113"/>
        <v>2017</v>
      </c>
      <c r="D2433" s="5">
        <v>43034</v>
      </c>
      <c r="E2433" s="34">
        <v>945.38589999999999</v>
      </c>
      <c r="F2433" s="2">
        <v>88.83</v>
      </c>
      <c r="G2433" s="2">
        <v>7.0000000000000007E-2</v>
      </c>
      <c r="H2433" s="2">
        <v>1218.78</v>
      </c>
      <c r="I2433" s="2">
        <v>472.95</v>
      </c>
      <c r="J2433" s="2">
        <v>1064.2482</v>
      </c>
      <c r="K2433" s="2">
        <v>11423.63</v>
      </c>
      <c r="L2433" s="2">
        <v>19722.66</v>
      </c>
    </row>
    <row r="2434" spans="1:12" x14ac:dyDescent="0.25">
      <c r="A2434" s="2">
        <f t="shared" ref="A2434:A2497" si="114">+DAY(D2434)</f>
        <v>27</v>
      </c>
      <c r="B2434" s="2">
        <f t="shared" ref="B2434:B2497" si="115">+MONTH(D2434)</f>
        <v>10</v>
      </c>
      <c r="C2434" s="2">
        <f t="shared" ref="C2434:C2497" si="116">+YEAR(D2434)</f>
        <v>2017</v>
      </c>
      <c r="D2434" s="5">
        <v>43035</v>
      </c>
      <c r="E2434" s="34">
        <v>946.15859999999998</v>
      </c>
      <c r="F2434" s="2">
        <v>88.9</v>
      </c>
      <c r="G2434" s="2">
        <v>0.08</v>
      </c>
      <c r="H2434" s="2">
        <v>1292.3699999999999</v>
      </c>
      <c r="I2434" s="2">
        <v>407.43</v>
      </c>
      <c r="J2434" s="2">
        <v>1064.2482</v>
      </c>
      <c r="K2434" s="2">
        <v>11423.64</v>
      </c>
      <c r="L2434" s="2">
        <v>19722.66</v>
      </c>
    </row>
    <row r="2435" spans="1:12" x14ac:dyDescent="0.25">
      <c r="A2435" s="2">
        <f t="shared" si="114"/>
        <v>28</v>
      </c>
      <c r="B2435" s="2">
        <f t="shared" si="115"/>
        <v>10</v>
      </c>
      <c r="C2435" s="2">
        <f t="shared" si="116"/>
        <v>2017</v>
      </c>
      <c r="D2435" s="5">
        <v>43036</v>
      </c>
      <c r="E2435" s="34">
        <v>947.84460000000001</v>
      </c>
      <c r="F2435" s="2">
        <v>88.99</v>
      </c>
      <c r="G2435" s="2">
        <v>0.16</v>
      </c>
      <c r="H2435" s="2">
        <v>2053.91</v>
      </c>
      <c r="I2435" s="2">
        <v>359.11</v>
      </c>
      <c r="J2435" s="2">
        <v>1065.1104</v>
      </c>
      <c r="K2435" s="2">
        <v>11588.76</v>
      </c>
      <c r="L2435" s="2">
        <v>19998.57</v>
      </c>
    </row>
    <row r="2436" spans="1:12" x14ac:dyDescent="0.25">
      <c r="A2436" s="2">
        <f t="shared" si="114"/>
        <v>29</v>
      </c>
      <c r="B2436" s="2">
        <f t="shared" si="115"/>
        <v>10</v>
      </c>
      <c r="C2436" s="2">
        <f t="shared" si="116"/>
        <v>2017</v>
      </c>
      <c r="D2436" s="5">
        <v>43037</v>
      </c>
      <c r="E2436" s="34">
        <v>949.34339999999997</v>
      </c>
      <c r="F2436" s="2">
        <v>89.2</v>
      </c>
      <c r="G2436" s="2">
        <v>0.15</v>
      </c>
      <c r="H2436" s="2">
        <v>2004.77</v>
      </c>
      <c r="I2436" s="2">
        <v>445.15</v>
      </c>
      <c r="J2436" s="2">
        <v>1064.2482</v>
      </c>
      <c r="K2436" s="2">
        <v>11423.62</v>
      </c>
      <c r="L2436" s="2">
        <v>19722.66</v>
      </c>
    </row>
    <row r="2437" spans="1:12" x14ac:dyDescent="0.25">
      <c r="A2437" s="2">
        <f t="shared" si="114"/>
        <v>30</v>
      </c>
      <c r="B2437" s="2">
        <f t="shared" si="115"/>
        <v>10</v>
      </c>
      <c r="C2437" s="2">
        <f t="shared" si="116"/>
        <v>2017</v>
      </c>
      <c r="D2437" s="5">
        <v>43038</v>
      </c>
      <c r="E2437" s="34">
        <v>948.61739999999998</v>
      </c>
      <c r="F2437" s="2">
        <v>89.13</v>
      </c>
      <c r="G2437" s="2">
        <v>-0.01</v>
      </c>
      <c r="H2437" s="2">
        <v>873</v>
      </c>
      <c r="I2437" s="2">
        <v>979.87</v>
      </c>
      <c r="J2437" s="2">
        <v>1064.3051</v>
      </c>
      <c r="K2437" s="2">
        <v>11424.32</v>
      </c>
      <c r="L2437" s="2">
        <v>19724.03</v>
      </c>
    </row>
    <row r="2438" spans="1:12" x14ac:dyDescent="0.25">
      <c r="A2438" s="2">
        <f t="shared" si="114"/>
        <v>31</v>
      </c>
      <c r="B2438" s="2">
        <f t="shared" si="115"/>
        <v>10</v>
      </c>
      <c r="C2438" s="2">
        <f t="shared" si="116"/>
        <v>2017</v>
      </c>
      <c r="D2438" s="5">
        <v>43039</v>
      </c>
      <c r="E2438" s="34">
        <v>947.89909999999998</v>
      </c>
      <c r="F2438" s="2">
        <v>89.06</v>
      </c>
      <c r="G2438" s="2">
        <v>-7.0000000000000007E-2</v>
      </c>
      <c r="H2438" s="2">
        <v>562.04</v>
      </c>
      <c r="I2438" s="2">
        <v>1328.22</v>
      </c>
      <c r="J2438" s="2">
        <v>1064.3051</v>
      </c>
      <c r="K2438" s="2">
        <v>11507.2</v>
      </c>
      <c r="L2438" s="2">
        <v>19724.13</v>
      </c>
    </row>
    <row r="2439" spans="1:12" x14ac:dyDescent="0.25">
      <c r="A2439" s="2">
        <f t="shared" si="114"/>
        <v>1</v>
      </c>
      <c r="B2439" s="2">
        <f t="shared" si="115"/>
        <v>11</v>
      </c>
      <c r="C2439" s="2">
        <f t="shared" si="116"/>
        <v>2017</v>
      </c>
      <c r="D2439" s="5">
        <v>43040</v>
      </c>
      <c r="E2439" s="34">
        <v>947.48119999999994</v>
      </c>
      <c r="F2439" s="2">
        <v>89.02</v>
      </c>
      <c r="G2439" s="2">
        <v>-0.04</v>
      </c>
      <c r="H2439" s="2">
        <v>622.89</v>
      </c>
      <c r="I2439" s="2">
        <v>1051.4000000000001</v>
      </c>
      <c r="J2439" s="2">
        <v>1064.3051</v>
      </c>
      <c r="K2439" s="2">
        <v>11642.5</v>
      </c>
      <c r="L2439" s="2">
        <v>19724.169999999998</v>
      </c>
    </row>
    <row r="2440" spans="1:12" x14ac:dyDescent="0.25">
      <c r="A2440" s="2">
        <f t="shared" si="114"/>
        <v>2</v>
      </c>
      <c r="B2440" s="2">
        <f t="shared" si="115"/>
        <v>11</v>
      </c>
      <c r="C2440" s="2">
        <f t="shared" si="116"/>
        <v>2017</v>
      </c>
      <c r="D2440" s="5">
        <v>43041</v>
      </c>
      <c r="E2440" s="34">
        <v>946.19539999999995</v>
      </c>
      <c r="F2440" s="2">
        <v>88.9</v>
      </c>
      <c r="G2440" s="2">
        <v>-0.08</v>
      </c>
      <c r="H2440" s="2">
        <v>561.99</v>
      </c>
      <c r="I2440" s="2">
        <v>1448.13</v>
      </c>
      <c r="J2440" s="2">
        <v>1064.3051</v>
      </c>
      <c r="K2440" s="2">
        <v>11642.26</v>
      </c>
      <c r="L2440" s="2">
        <v>19725.02</v>
      </c>
    </row>
    <row r="2441" spans="1:12" x14ac:dyDescent="0.25">
      <c r="A2441" s="2">
        <f t="shared" si="114"/>
        <v>3</v>
      </c>
      <c r="B2441" s="2">
        <f t="shared" si="115"/>
        <v>11</v>
      </c>
      <c r="C2441" s="2">
        <f t="shared" si="116"/>
        <v>2017</v>
      </c>
      <c r="D2441" s="5">
        <v>43042</v>
      </c>
      <c r="E2441" s="34">
        <v>945.51790000000005</v>
      </c>
      <c r="F2441" s="2">
        <v>88.84</v>
      </c>
      <c r="G2441" s="2">
        <v>-7.0000000000000007E-2</v>
      </c>
      <c r="H2441" s="2">
        <v>690.81</v>
      </c>
      <c r="I2441" s="2">
        <v>1393.61</v>
      </c>
      <c r="J2441" s="2">
        <v>1064.3051</v>
      </c>
      <c r="K2441" s="2">
        <v>11642.21</v>
      </c>
      <c r="L2441" s="2">
        <v>19724.93</v>
      </c>
    </row>
    <row r="2442" spans="1:12" x14ac:dyDescent="0.25">
      <c r="A2442" s="2">
        <f t="shared" si="114"/>
        <v>4</v>
      </c>
      <c r="B2442" s="2">
        <f t="shared" si="115"/>
        <v>11</v>
      </c>
      <c r="C2442" s="2">
        <f t="shared" si="116"/>
        <v>2017</v>
      </c>
      <c r="D2442" s="5">
        <v>43043</v>
      </c>
      <c r="E2442" s="34">
        <v>945.64530000000002</v>
      </c>
      <c r="F2442" s="2">
        <v>88.85</v>
      </c>
      <c r="G2442" s="2">
        <v>0.01</v>
      </c>
      <c r="H2442" s="2">
        <v>1012.11</v>
      </c>
      <c r="I2442" s="2">
        <v>953.44</v>
      </c>
      <c r="J2442" s="2">
        <v>1064.3051</v>
      </c>
      <c r="K2442" s="2">
        <v>11642.69</v>
      </c>
      <c r="L2442" s="2">
        <v>19723.62</v>
      </c>
    </row>
    <row r="2443" spans="1:12" x14ac:dyDescent="0.25">
      <c r="A2443" s="2">
        <f t="shared" si="114"/>
        <v>5</v>
      </c>
      <c r="B2443" s="2">
        <f t="shared" si="115"/>
        <v>11</v>
      </c>
      <c r="C2443" s="2">
        <f t="shared" si="116"/>
        <v>2017</v>
      </c>
      <c r="D2443" s="5">
        <v>43044</v>
      </c>
      <c r="E2443" s="34">
        <v>945.54259999999999</v>
      </c>
      <c r="F2443" s="2">
        <v>88.84</v>
      </c>
      <c r="G2443" s="2">
        <v>-0.01</v>
      </c>
      <c r="H2443" s="2">
        <v>761.42</v>
      </c>
      <c r="I2443" s="2">
        <v>885.21</v>
      </c>
      <c r="J2443" s="2">
        <v>1064.3051</v>
      </c>
      <c r="K2443" s="2">
        <v>11642.29</v>
      </c>
      <c r="L2443" s="2">
        <v>19724.75</v>
      </c>
    </row>
    <row r="2444" spans="1:12" x14ac:dyDescent="0.25">
      <c r="A2444" s="2">
        <f t="shared" si="114"/>
        <v>6</v>
      </c>
      <c r="B2444" s="2">
        <f t="shared" si="115"/>
        <v>11</v>
      </c>
      <c r="C2444" s="2">
        <f t="shared" si="116"/>
        <v>2017</v>
      </c>
      <c r="D2444" s="5">
        <v>43045</v>
      </c>
      <c r="E2444" s="34">
        <v>943.12519999999995</v>
      </c>
      <c r="F2444" s="2">
        <v>88.61</v>
      </c>
      <c r="G2444" s="2">
        <v>-0.23</v>
      </c>
      <c r="H2444" s="2">
        <v>276.16000000000003</v>
      </c>
      <c r="I2444" s="2">
        <v>2697.29</v>
      </c>
      <c r="J2444" s="2">
        <v>1064.3189</v>
      </c>
      <c r="K2444" s="2">
        <v>11642.11</v>
      </c>
      <c r="L2444" s="2">
        <v>19727.98</v>
      </c>
    </row>
    <row r="2445" spans="1:12" x14ac:dyDescent="0.25">
      <c r="A2445" s="2">
        <f t="shared" si="114"/>
        <v>7</v>
      </c>
      <c r="B2445" s="2">
        <f t="shared" si="115"/>
        <v>11</v>
      </c>
      <c r="C2445" s="2">
        <f t="shared" si="116"/>
        <v>2017</v>
      </c>
      <c r="D2445" s="5">
        <v>43046</v>
      </c>
      <c r="E2445" s="34">
        <v>940.13459999999998</v>
      </c>
      <c r="F2445" s="2">
        <v>88.33</v>
      </c>
      <c r="G2445" s="2">
        <v>-0.28000000000000003</v>
      </c>
      <c r="H2445" s="2">
        <v>371.19</v>
      </c>
      <c r="I2445" s="2">
        <v>3368.21</v>
      </c>
      <c r="J2445" s="2">
        <v>1064.3189</v>
      </c>
      <c r="K2445" s="2">
        <v>11642.58</v>
      </c>
      <c r="L2445" s="2">
        <v>19726.75</v>
      </c>
    </row>
    <row r="2446" spans="1:12" x14ac:dyDescent="0.25">
      <c r="A2446" s="2">
        <f t="shared" si="114"/>
        <v>8</v>
      </c>
      <c r="B2446" s="2">
        <f t="shared" si="115"/>
        <v>11</v>
      </c>
      <c r="C2446" s="2">
        <f t="shared" si="116"/>
        <v>2017</v>
      </c>
      <c r="D2446" s="5">
        <v>43047</v>
      </c>
      <c r="E2446" s="34">
        <v>936.77570000000003</v>
      </c>
      <c r="F2446" s="2">
        <v>88.02</v>
      </c>
      <c r="G2446" s="2">
        <v>-0.32</v>
      </c>
      <c r="H2446" s="2">
        <v>303.24</v>
      </c>
      <c r="I2446" s="2">
        <v>3680.19</v>
      </c>
      <c r="J2446" s="2">
        <v>1064.3189</v>
      </c>
      <c r="K2446" s="2">
        <v>11643.12</v>
      </c>
      <c r="L2446" s="2">
        <v>19725.150000000001</v>
      </c>
    </row>
    <row r="2447" spans="1:12" x14ac:dyDescent="0.25">
      <c r="A2447" s="2">
        <f t="shared" si="114"/>
        <v>9</v>
      </c>
      <c r="B2447" s="2">
        <f t="shared" si="115"/>
        <v>11</v>
      </c>
      <c r="C2447" s="2">
        <f t="shared" si="116"/>
        <v>2017</v>
      </c>
      <c r="D2447" s="5">
        <v>43048</v>
      </c>
      <c r="E2447" s="34">
        <v>934.61120000000005</v>
      </c>
      <c r="F2447" s="2">
        <v>87.81</v>
      </c>
      <c r="G2447" s="2">
        <v>-0.25</v>
      </c>
      <c r="H2447" s="2">
        <v>450.35</v>
      </c>
      <c r="I2447" s="2">
        <v>3132.88</v>
      </c>
      <c r="J2447" s="2">
        <v>1064.3189</v>
      </c>
      <c r="K2447" s="2">
        <v>11644.2</v>
      </c>
      <c r="L2447" s="2">
        <v>19722.09</v>
      </c>
    </row>
    <row r="2448" spans="1:12" x14ac:dyDescent="0.25">
      <c r="A2448" s="2">
        <f t="shared" si="114"/>
        <v>10</v>
      </c>
      <c r="B2448" s="2">
        <f t="shared" si="115"/>
        <v>11</v>
      </c>
      <c r="C2448" s="2">
        <f t="shared" si="116"/>
        <v>2017</v>
      </c>
      <c r="D2448" s="5">
        <v>43049</v>
      </c>
      <c r="E2448" s="34">
        <v>931.96820000000002</v>
      </c>
      <c r="F2448" s="2">
        <v>87.56</v>
      </c>
      <c r="G2448" s="2">
        <v>-0.19</v>
      </c>
      <c r="H2448" s="2">
        <v>380.35</v>
      </c>
      <c r="I2448" s="2">
        <v>2447.92</v>
      </c>
      <c r="J2448" s="2">
        <v>1064.3189</v>
      </c>
      <c r="K2448" s="2">
        <v>11641.57</v>
      </c>
      <c r="L2448" s="2">
        <v>19728.8</v>
      </c>
    </row>
    <row r="2449" spans="1:12" x14ac:dyDescent="0.25">
      <c r="A2449" s="2">
        <f t="shared" si="114"/>
        <v>11</v>
      </c>
      <c r="B2449" s="2">
        <f t="shared" si="115"/>
        <v>11</v>
      </c>
      <c r="C2449" s="2">
        <f t="shared" si="116"/>
        <v>2017</v>
      </c>
      <c r="D2449" s="5">
        <v>43050</v>
      </c>
      <c r="E2449" s="34">
        <v>930.54280000000006</v>
      </c>
      <c r="F2449" s="2">
        <v>87.43</v>
      </c>
      <c r="G2449" s="2">
        <v>-0.13</v>
      </c>
      <c r="H2449" s="2">
        <v>558.02</v>
      </c>
      <c r="I2449" s="2">
        <v>1953.42</v>
      </c>
      <c r="J2449" s="2">
        <v>1064.3189</v>
      </c>
      <c r="K2449" s="2">
        <v>11642.03</v>
      </c>
      <c r="L2449" s="2">
        <v>19727.62</v>
      </c>
    </row>
    <row r="2450" spans="1:12" x14ac:dyDescent="0.25">
      <c r="A2450" s="2">
        <f t="shared" si="114"/>
        <v>12</v>
      </c>
      <c r="B2450" s="2">
        <f t="shared" si="115"/>
        <v>11</v>
      </c>
      <c r="C2450" s="2">
        <f t="shared" si="116"/>
        <v>2017</v>
      </c>
      <c r="D2450" s="5">
        <v>43051</v>
      </c>
      <c r="E2450" s="34">
        <v>928.94470000000001</v>
      </c>
      <c r="F2450" s="2">
        <v>87.28</v>
      </c>
      <c r="G2450" s="2">
        <v>-0.15</v>
      </c>
      <c r="H2450" s="2">
        <v>442.87</v>
      </c>
      <c r="I2450" s="2">
        <v>2042.51</v>
      </c>
      <c r="J2450" s="2">
        <v>1064.3189</v>
      </c>
      <c r="K2450" s="2">
        <v>11641.95</v>
      </c>
      <c r="L2450" s="2">
        <v>19727.669999999998</v>
      </c>
    </row>
    <row r="2451" spans="1:12" x14ac:dyDescent="0.25">
      <c r="A2451" s="2">
        <f t="shared" si="114"/>
        <v>13</v>
      </c>
      <c r="B2451" s="2">
        <f t="shared" si="115"/>
        <v>11</v>
      </c>
      <c r="C2451" s="2">
        <f t="shared" si="116"/>
        <v>2017</v>
      </c>
      <c r="D2451" s="5">
        <v>43052</v>
      </c>
      <c r="E2451" s="34">
        <v>925.74109999999996</v>
      </c>
      <c r="F2451" s="2">
        <v>86.98</v>
      </c>
      <c r="G2451" s="2">
        <v>-0.35</v>
      </c>
      <c r="H2451" s="2">
        <v>201.55</v>
      </c>
      <c r="I2451" s="2">
        <v>3944.15</v>
      </c>
      <c r="J2451" s="2">
        <v>1064.3031000000001</v>
      </c>
      <c r="K2451" s="2">
        <v>11626.71</v>
      </c>
      <c r="L2451" s="2">
        <v>19742.38</v>
      </c>
    </row>
    <row r="2452" spans="1:12" x14ac:dyDescent="0.25">
      <c r="A2452" s="2">
        <f t="shared" si="114"/>
        <v>14</v>
      </c>
      <c r="B2452" s="2">
        <f t="shared" si="115"/>
        <v>11</v>
      </c>
      <c r="C2452" s="2">
        <f t="shared" si="116"/>
        <v>2017</v>
      </c>
      <c r="D2452" s="5">
        <v>43053</v>
      </c>
      <c r="E2452" s="34">
        <v>920.94200000000001</v>
      </c>
      <c r="F2452" s="2">
        <v>86.53</v>
      </c>
      <c r="G2452" s="2">
        <v>-0.4</v>
      </c>
      <c r="H2452" s="2">
        <v>191.75</v>
      </c>
      <c r="I2452" s="2">
        <v>4463.22</v>
      </c>
      <c r="J2452" s="2">
        <v>1064.3031000000001</v>
      </c>
      <c r="K2452" s="2">
        <v>11627.49</v>
      </c>
      <c r="L2452" s="2">
        <v>19740.07</v>
      </c>
    </row>
    <row r="2453" spans="1:12" x14ac:dyDescent="0.25">
      <c r="A2453" s="2">
        <f t="shared" si="114"/>
        <v>15</v>
      </c>
      <c r="B2453" s="2">
        <f t="shared" si="115"/>
        <v>11</v>
      </c>
      <c r="C2453" s="2">
        <f t="shared" si="116"/>
        <v>2017</v>
      </c>
      <c r="D2453" s="5">
        <v>43054</v>
      </c>
      <c r="E2453" s="34">
        <v>916.79549999999995</v>
      </c>
      <c r="F2453" s="2">
        <v>86.14</v>
      </c>
      <c r="G2453" s="2">
        <v>-0.38</v>
      </c>
      <c r="H2453" s="2">
        <v>319.81</v>
      </c>
      <c r="I2453" s="2">
        <v>4396.9399999999996</v>
      </c>
      <c r="J2453" s="2">
        <v>1064.3031000000001</v>
      </c>
      <c r="K2453" s="2">
        <v>11628.83</v>
      </c>
      <c r="L2453" s="2">
        <v>19749.77</v>
      </c>
    </row>
    <row r="2454" spans="1:12" x14ac:dyDescent="0.25">
      <c r="A2454" s="2">
        <f t="shared" si="114"/>
        <v>16</v>
      </c>
      <c r="B2454" s="2">
        <f t="shared" si="115"/>
        <v>11</v>
      </c>
      <c r="C2454" s="2">
        <f t="shared" si="116"/>
        <v>2017</v>
      </c>
      <c r="D2454" s="5">
        <v>43055</v>
      </c>
      <c r="E2454" s="34">
        <v>913.87729999999999</v>
      </c>
      <c r="F2454" s="2">
        <v>85.85</v>
      </c>
      <c r="G2454" s="2">
        <v>-0.33</v>
      </c>
      <c r="H2454" s="2">
        <v>304.07</v>
      </c>
      <c r="I2454" s="2">
        <v>3811.96</v>
      </c>
      <c r="J2454" s="2">
        <v>1064.5271</v>
      </c>
      <c r="K2454" s="2">
        <v>11619.67</v>
      </c>
      <c r="L2454" s="2">
        <v>19762.39</v>
      </c>
    </row>
    <row r="2455" spans="1:12" x14ac:dyDescent="0.25">
      <c r="A2455" s="2">
        <f t="shared" si="114"/>
        <v>17</v>
      </c>
      <c r="B2455" s="2">
        <f t="shared" si="115"/>
        <v>11</v>
      </c>
      <c r="C2455" s="2">
        <f t="shared" si="116"/>
        <v>2017</v>
      </c>
      <c r="D2455" s="5">
        <v>43056</v>
      </c>
      <c r="E2455" s="34">
        <v>909.48299999999995</v>
      </c>
      <c r="F2455" s="2">
        <v>85.44</v>
      </c>
      <c r="G2455" s="2">
        <v>-0.34</v>
      </c>
      <c r="H2455" s="2">
        <v>230.4</v>
      </c>
      <c r="I2455" s="2">
        <v>3883.29</v>
      </c>
      <c r="J2455" s="2">
        <v>1064.5271</v>
      </c>
      <c r="K2455" s="2">
        <v>11620.81</v>
      </c>
      <c r="L2455" s="2">
        <v>19759.5</v>
      </c>
    </row>
    <row r="2456" spans="1:12" x14ac:dyDescent="0.25">
      <c r="A2456" s="2">
        <f t="shared" si="114"/>
        <v>18</v>
      </c>
      <c r="B2456" s="2">
        <f t="shared" si="115"/>
        <v>11</v>
      </c>
      <c r="C2456" s="2">
        <f t="shared" si="116"/>
        <v>2017</v>
      </c>
      <c r="D2456" s="5">
        <v>43057</v>
      </c>
      <c r="E2456" s="34">
        <v>908.20669999999996</v>
      </c>
      <c r="F2456" s="2">
        <v>85.32</v>
      </c>
      <c r="G2456" s="2">
        <v>-0.25</v>
      </c>
      <c r="H2456" s="2">
        <v>299.79000000000002</v>
      </c>
      <c r="I2456" s="2">
        <v>2968.86</v>
      </c>
      <c r="J2456" s="2">
        <v>1064.5271</v>
      </c>
      <c r="K2456" s="2">
        <v>11621.83</v>
      </c>
      <c r="L2456" s="2">
        <v>19756.72</v>
      </c>
    </row>
    <row r="2457" spans="1:12" x14ac:dyDescent="0.25">
      <c r="A2457" s="2">
        <f t="shared" si="114"/>
        <v>19</v>
      </c>
      <c r="B2457" s="2">
        <f t="shared" si="115"/>
        <v>11</v>
      </c>
      <c r="C2457" s="2">
        <f t="shared" si="116"/>
        <v>2017</v>
      </c>
      <c r="D2457" s="5">
        <v>43058</v>
      </c>
      <c r="E2457" s="34">
        <v>905.96929999999998</v>
      </c>
      <c r="F2457" s="2">
        <v>85.11</v>
      </c>
      <c r="G2457" s="2">
        <v>-0.27</v>
      </c>
      <c r="H2457" s="2">
        <v>206.43</v>
      </c>
      <c r="I2457" s="2">
        <v>3097.81</v>
      </c>
      <c r="J2457" s="2">
        <v>1064.5271</v>
      </c>
      <c r="K2457" s="2">
        <v>11622.47</v>
      </c>
      <c r="L2457" s="2">
        <v>19754.759999999998</v>
      </c>
    </row>
    <row r="2458" spans="1:12" x14ac:dyDescent="0.25">
      <c r="A2458" s="2">
        <f t="shared" si="114"/>
        <v>20</v>
      </c>
      <c r="B2458" s="2">
        <f t="shared" si="115"/>
        <v>11</v>
      </c>
      <c r="C2458" s="2">
        <f t="shared" si="116"/>
        <v>2017</v>
      </c>
      <c r="D2458" s="5">
        <v>43059</v>
      </c>
      <c r="E2458" s="34">
        <v>902.89139999999998</v>
      </c>
      <c r="F2458" s="2">
        <v>84.82</v>
      </c>
      <c r="G2458" s="2">
        <v>-0.35</v>
      </c>
      <c r="H2458" s="2">
        <v>179.62</v>
      </c>
      <c r="I2458" s="2">
        <v>3883.34</v>
      </c>
      <c r="J2458" s="2">
        <v>1064.51</v>
      </c>
      <c r="K2458" s="2">
        <v>11622.92</v>
      </c>
      <c r="L2458" s="2">
        <v>19752.38</v>
      </c>
    </row>
    <row r="2459" spans="1:12" x14ac:dyDescent="0.25">
      <c r="A2459" s="2">
        <f t="shared" si="114"/>
        <v>21</v>
      </c>
      <c r="B2459" s="2">
        <f t="shared" si="115"/>
        <v>11</v>
      </c>
      <c r="C2459" s="2">
        <f t="shared" si="116"/>
        <v>2017</v>
      </c>
      <c r="D2459" s="5">
        <v>43060</v>
      </c>
      <c r="E2459" s="34">
        <v>896.16420000000005</v>
      </c>
      <c r="F2459" s="2">
        <v>84.19</v>
      </c>
      <c r="G2459" s="2">
        <v>-0.34</v>
      </c>
      <c r="H2459" s="2">
        <v>310.82</v>
      </c>
      <c r="I2459" s="2">
        <v>3922.39</v>
      </c>
      <c r="J2459" s="2">
        <v>1064.51</v>
      </c>
      <c r="K2459" s="2">
        <v>11623.66</v>
      </c>
      <c r="L2459" s="2">
        <v>19750.240000000002</v>
      </c>
    </row>
    <row r="2460" spans="1:12" x14ac:dyDescent="0.25">
      <c r="A2460" s="2">
        <f t="shared" si="114"/>
        <v>22</v>
      </c>
      <c r="B2460" s="2">
        <f t="shared" si="115"/>
        <v>11</v>
      </c>
      <c r="C2460" s="2">
        <f t="shared" si="116"/>
        <v>2017</v>
      </c>
      <c r="D2460" s="5">
        <v>43061</v>
      </c>
      <c r="E2460" s="34">
        <v>893.4479</v>
      </c>
      <c r="F2460" s="2">
        <v>83.93</v>
      </c>
      <c r="G2460" s="2">
        <v>-0.25</v>
      </c>
      <c r="H2460" s="2">
        <v>417.54</v>
      </c>
      <c r="I2460" s="2">
        <v>3130.99</v>
      </c>
      <c r="J2460" s="2">
        <v>1064.51</v>
      </c>
      <c r="K2460" s="2">
        <v>11624.2</v>
      </c>
      <c r="L2460" s="2">
        <v>19748.61</v>
      </c>
    </row>
    <row r="2461" spans="1:12" x14ac:dyDescent="0.25">
      <c r="A2461" s="2">
        <f t="shared" si="114"/>
        <v>23</v>
      </c>
      <c r="B2461" s="2">
        <f t="shared" si="115"/>
        <v>11</v>
      </c>
      <c r="C2461" s="2">
        <f t="shared" si="116"/>
        <v>2017</v>
      </c>
      <c r="D2461" s="5">
        <v>43062</v>
      </c>
      <c r="E2461" s="34">
        <v>890.46870000000001</v>
      </c>
      <c r="F2461" s="2">
        <v>83.65</v>
      </c>
      <c r="G2461" s="2">
        <v>-0.28000000000000003</v>
      </c>
      <c r="H2461" s="2">
        <v>249.48</v>
      </c>
      <c r="I2461" s="2">
        <v>3199.32</v>
      </c>
      <c r="J2461" s="2">
        <v>1064.51</v>
      </c>
      <c r="K2461" s="2">
        <v>11624.64</v>
      </c>
      <c r="L2461" s="2">
        <v>19747.53</v>
      </c>
    </row>
    <row r="2462" spans="1:12" x14ac:dyDescent="0.25">
      <c r="A2462" s="2">
        <f t="shared" si="114"/>
        <v>24</v>
      </c>
      <c r="B2462" s="2">
        <f t="shared" si="115"/>
        <v>11</v>
      </c>
      <c r="C2462" s="2">
        <f t="shared" si="116"/>
        <v>2017</v>
      </c>
      <c r="D2462" s="5">
        <v>43063</v>
      </c>
      <c r="E2462" s="34">
        <v>887.00840000000005</v>
      </c>
      <c r="F2462" s="2">
        <v>83.29</v>
      </c>
      <c r="G2462" s="2">
        <v>-0.32</v>
      </c>
      <c r="H2462" s="2">
        <v>210.66</v>
      </c>
      <c r="I2462" s="2">
        <v>3645.1</v>
      </c>
      <c r="J2462" s="2">
        <v>1065.0232000000001</v>
      </c>
      <c r="K2462" s="2">
        <v>11672.33</v>
      </c>
      <c r="L2462" s="2">
        <v>19756.96</v>
      </c>
    </row>
    <row r="2463" spans="1:12" x14ac:dyDescent="0.25">
      <c r="A2463" s="2">
        <f t="shared" si="114"/>
        <v>25</v>
      </c>
      <c r="B2463" s="2">
        <f t="shared" si="115"/>
        <v>11</v>
      </c>
      <c r="C2463" s="2">
        <f t="shared" si="116"/>
        <v>2017</v>
      </c>
      <c r="D2463" s="5">
        <v>43064</v>
      </c>
      <c r="E2463" s="34">
        <v>884.51829999999995</v>
      </c>
      <c r="F2463" s="2">
        <v>83.05</v>
      </c>
      <c r="G2463" s="2">
        <v>-0.23</v>
      </c>
      <c r="H2463" s="2">
        <v>274.13</v>
      </c>
      <c r="I2463" s="2">
        <v>2766.35</v>
      </c>
      <c r="J2463" s="2">
        <v>1065.0232000000001</v>
      </c>
      <c r="K2463" s="2">
        <v>11673.44</v>
      </c>
      <c r="L2463" s="2">
        <v>19753.89</v>
      </c>
    </row>
    <row r="2464" spans="1:12" x14ac:dyDescent="0.25">
      <c r="A2464" s="2">
        <f t="shared" si="114"/>
        <v>26</v>
      </c>
      <c r="B2464" s="2">
        <f t="shared" si="115"/>
        <v>11</v>
      </c>
      <c r="C2464" s="2">
        <f t="shared" si="116"/>
        <v>2017</v>
      </c>
      <c r="D2464" s="5">
        <v>43065</v>
      </c>
      <c r="E2464" s="34">
        <v>881.70929999999998</v>
      </c>
      <c r="F2464" s="2">
        <v>82.79</v>
      </c>
      <c r="G2464" s="2">
        <v>-0.27</v>
      </c>
      <c r="H2464" s="2">
        <v>268.39</v>
      </c>
      <c r="I2464" s="2">
        <v>3123.07</v>
      </c>
      <c r="J2464" s="2">
        <v>1065.0232000000001</v>
      </c>
      <c r="K2464" s="2">
        <v>11674.19</v>
      </c>
      <c r="L2464" s="2">
        <v>19752</v>
      </c>
    </row>
    <row r="2465" spans="1:12" x14ac:dyDescent="0.25">
      <c r="A2465" s="2">
        <f t="shared" si="114"/>
        <v>27</v>
      </c>
      <c r="B2465" s="2">
        <f t="shared" si="115"/>
        <v>11</v>
      </c>
      <c r="C2465" s="2">
        <f t="shared" si="116"/>
        <v>2017</v>
      </c>
      <c r="D2465" s="5">
        <v>43066</v>
      </c>
      <c r="E2465" s="34">
        <v>876.37189999999998</v>
      </c>
      <c r="F2465" s="2">
        <v>82.29</v>
      </c>
      <c r="G2465" s="2">
        <v>-0.47</v>
      </c>
      <c r="H2465" s="2">
        <v>191.01</v>
      </c>
      <c r="I2465" s="2">
        <v>5227.9799999999996</v>
      </c>
      <c r="J2465" s="2">
        <v>1065.0259000000001</v>
      </c>
      <c r="K2465" s="2">
        <v>11675.01</v>
      </c>
      <c r="L2465" s="2">
        <v>19750.03</v>
      </c>
    </row>
    <row r="2466" spans="1:12" x14ac:dyDescent="0.25">
      <c r="A2466" s="2">
        <f t="shared" si="114"/>
        <v>28</v>
      </c>
      <c r="B2466" s="2">
        <f t="shared" si="115"/>
        <v>11</v>
      </c>
      <c r="C2466" s="2">
        <f t="shared" si="116"/>
        <v>2017</v>
      </c>
      <c r="D2466" s="5">
        <v>43067</v>
      </c>
      <c r="E2466" s="34">
        <v>870.61260000000004</v>
      </c>
      <c r="F2466" s="2">
        <v>81.75</v>
      </c>
      <c r="G2466" s="2">
        <v>-0.51</v>
      </c>
      <c r="H2466" s="2">
        <v>104.91</v>
      </c>
      <c r="I2466" s="2">
        <v>5550.51</v>
      </c>
      <c r="J2466" s="2">
        <v>1065.0259000000001</v>
      </c>
      <c r="K2466" s="2">
        <v>11675.76</v>
      </c>
      <c r="L2466" s="2">
        <v>19747.89</v>
      </c>
    </row>
    <row r="2467" spans="1:12" x14ac:dyDescent="0.25">
      <c r="A2467" s="2">
        <f t="shared" si="114"/>
        <v>29</v>
      </c>
      <c r="B2467" s="2">
        <f t="shared" si="115"/>
        <v>11</v>
      </c>
      <c r="C2467" s="2">
        <f t="shared" si="116"/>
        <v>2017</v>
      </c>
      <c r="D2467" s="5">
        <v>43068</v>
      </c>
      <c r="E2467" s="34">
        <v>864.2441</v>
      </c>
      <c r="F2467" s="2">
        <v>81.150000000000006</v>
      </c>
      <c r="G2467" s="2">
        <v>-0.62</v>
      </c>
      <c r="H2467" s="2">
        <v>77.599999999999994</v>
      </c>
      <c r="I2467" s="2">
        <v>6670.43</v>
      </c>
      <c r="J2467" s="2">
        <v>1065.0259000000001</v>
      </c>
      <c r="K2467" s="2">
        <v>11675.77</v>
      </c>
      <c r="L2467" s="2">
        <v>19747.66</v>
      </c>
    </row>
    <row r="2468" spans="1:12" x14ac:dyDescent="0.25">
      <c r="A2468" s="2">
        <f t="shared" si="114"/>
        <v>30</v>
      </c>
      <c r="B2468" s="2">
        <f t="shared" si="115"/>
        <v>11</v>
      </c>
      <c r="C2468" s="2">
        <f t="shared" si="116"/>
        <v>2017</v>
      </c>
      <c r="D2468" s="5">
        <v>43069</v>
      </c>
      <c r="E2468" s="34">
        <v>857.05409999999995</v>
      </c>
      <c r="F2468" s="2">
        <v>80.47</v>
      </c>
      <c r="G2468" s="2">
        <v>-0.63</v>
      </c>
      <c r="H2468" s="2">
        <v>135.11000000000001</v>
      </c>
      <c r="I2468" s="2">
        <v>6831.71</v>
      </c>
      <c r="J2468" s="2">
        <v>1065.0259000000001</v>
      </c>
      <c r="K2468" s="2">
        <v>11676.56</v>
      </c>
      <c r="L2468" s="2">
        <v>19761.400000000001</v>
      </c>
    </row>
    <row r="2469" spans="1:12" x14ac:dyDescent="0.25">
      <c r="A2469" s="2">
        <f t="shared" si="114"/>
        <v>1</v>
      </c>
      <c r="B2469" s="2">
        <f t="shared" si="115"/>
        <v>12</v>
      </c>
      <c r="C2469" s="2">
        <f t="shared" si="116"/>
        <v>2017</v>
      </c>
      <c r="D2469" s="5">
        <v>43070</v>
      </c>
      <c r="E2469" s="34">
        <v>851.40430000000003</v>
      </c>
      <c r="F2469" s="2">
        <v>79.92</v>
      </c>
      <c r="G2469" s="2">
        <v>-0.67</v>
      </c>
      <c r="H2469" s="2">
        <v>80.78</v>
      </c>
      <c r="I2469" s="2">
        <v>7188.94</v>
      </c>
      <c r="J2469" s="2">
        <v>1065.2579000000001</v>
      </c>
      <c r="K2469" s="2">
        <v>11747</v>
      </c>
      <c r="L2469" s="2">
        <v>19829.77</v>
      </c>
    </row>
    <row r="2470" spans="1:12" x14ac:dyDescent="0.25">
      <c r="A2470" s="2">
        <f t="shared" si="114"/>
        <v>2</v>
      </c>
      <c r="B2470" s="2">
        <f t="shared" si="115"/>
        <v>12</v>
      </c>
      <c r="C2470" s="2">
        <f t="shared" si="116"/>
        <v>2017</v>
      </c>
      <c r="D2470" s="5">
        <v>43071</v>
      </c>
      <c r="E2470" s="34">
        <v>846.45650000000001</v>
      </c>
      <c r="F2470" s="2">
        <v>79.459999999999994</v>
      </c>
      <c r="G2470" s="2">
        <v>-0.54</v>
      </c>
      <c r="H2470" s="2">
        <v>195.07</v>
      </c>
      <c r="I2470" s="2">
        <v>5963.66</v>
      </c>
      <c r="J2470" s="2">
        <v>1065.2579000000001</v>
      </c>
      <c r="K2470" s="2">
        <v>11747.82</v>
      </c>
      <c r="L2470" s="2">
        <v>19827.419999999998</v>
      </c>
    </row>
    <row r="2471" spans="1:12" x14ac:dyDescent="0.25">
      <c r="A2471" s="2">
        <f t="shared" si="114"/>
        <v>3</v>
      </c>
      <c r="B2471" s="2">
        <f t="shared" si="115"/>
        <v>12</v>
      </c>
      <c r="C2471" s="2">
        <f t="shared" si="116"/>
        <v>2017</v>
      </c>
      <c r="D2471" s="5">
        <v>43072</v>
      </c>
      <c r="E2471" s="34">
        <v>839.48479999999995</v>
      </c>
      <c r="F2471" s="2">
        <v>78.81</v>
      </c>
      <c r="G2471" s="2">
        <v>-0.49</v>
      </c>
      <c r="H2471" s="2">
        <v>432.07</v>
      </c>
      <c r="I2471" s="2">
        <v>5624.19</v>
      </c>
      <c r="J2471" s="2">
        <v>1065.2579000000001</v>
      </c>
      <c r="K2471" s="2">
        <v>11748.61</v>
      </c>
      <c r="L2471" s="2">
        <v>19825.13</v>
      </c>
    </row>
    <row r="2472" spans="1:12" x14ac:dyDescent="0.25">
      <c r="A2472" s="2">
        <f t="shared" si="114"/>
        <v>4</v>
      </c>
      <c r="B2472" s="2">
        <f t="shared" si="115"/>
        <v>12</v>
      </c>
      <c r="C2472" s="2">
        <f t="shared" si="116"/>
        <v>2017</v>
      </c>
      <c r="D2472" s="5">
        <v>43073</v>
      </c>
      <c r="E2472" s="34">
        <v>833.1549</v>
      </c>
      <c r="F2472" s="2">
        <v>78.209999999999994</v>
      </c>
      <c r="G2472" s="2">
        <v>-0.59</v>
      </c>
      <c r="H2472" s="2">
        <v>251.06</v>
      </c>
      <c r="I2472" s="2">
        <v>6524.5</v>
      </c>
      <c r="J2472" s="2">
        <v>1065.2593999999999</v>
      </c>
      <c r="K2472" s="2">
        <v>11749.27</v>
      </c>
      <c r="L2472" s="2">
        <v>19823.25</v>
      </c>
    </row>
    <row r="2473" spans="1:12" x14ac:dyDescent="0.25">
      <c r="A2473" s="2">
        <f t="shared" si="114"/>
        <v>5</v>
      </c>
      <c r="B2473" s="2">
        <f t="shared" si="115"/>
        <v>12</v>
      </c>
      <c r="C2473" s="2">
        <f t="shared" si="116"/>
        <v>2017</v>
      </c>
      <c r="D2473" s="5">
        <v>43074</v>
      </c>
      <c r="E2473" s="34">
        <v>827.25400000000002</v>
      </c>
      <c r="F2473" s="2">
        <v>77.66</v>
      </c>
      <c r="G2473" s="2">
        <v>-0.55000000000000004</v>
      </c>
      <c r="H2473" s="2">
        <v>413.26</v>
      </c>
      <c r="I2473" s="2">
        <v>6294.32</v>
      </c>
      <c r="J2473" s="2">
        <v>1065.2593999999999</v>
      </c>
      <c r="K2473" s="2">
        <v>11702.77</v>
      </c>
      <c r="L2473" s="2">
        <v>19821.63</v>
      </c>
    </row>
    <row r="2474" spans="1:12" x14ac:dyDescent="0.25">
      <c r="A2474" s="2">
        <f t="shared" si="114"/>
        <v>6</v>
      </c>
      <c r="B2474" s="2">
        <f t="shared" si="115"/>
        <v>12</v>
      </c>
      <c r="C2474" s="2">
        <f t="shared" si="116"/>
        <v>2017</v>
      </c>
      <c r="D2474" s="5">
        <v>43075</v>
      </c>
      <c r="E2474" s="34">
        <v>821.58789999999999</v>
      </c>
      <c r="F2474" s="2">
        <v>77.13</v>
      </c>
      <c r="G2474" s="2">
        <v>-0.54</v>
      </c>
      <c r="H2474" s="2">
        <v>467.69</v>
      </c>
      <c r="I2474" s="2">
        <v>6208.92</v>
      </c>
      <c r="J2474" s="2">
        <v>1065.2593999999999</v>
      </c>
      <c r="K2474" s="2">
        <v>11703.46</v>
      </c>
      <c r="L2474" s="2">
        <v>19819.62</v>
      </c>
    </row>
    <row r="2475" spans="1:12" x14ac:dyDescent="0.25">
      <c r="A2475" s="2">
        <f t="shared" si="114"/>
        <v>7</v>
      </c>
      <c r="B2475" s="2">
        <f t="shared" si="115"/>
        <v>12</v>
      </c>
      <c r="C2475" s="2">
        <f t="shared" si="116"/>
        <v>2017</v>
      </c>
      <c r="D2475" s="5">
        <v>43076</v>
      </c>
      <c r="E2475" s="34">
        <v>815.21900000000005</v>
      </c>
      <c r="F2475" s="2">
        <v>76.53</v>
      </c>
      <c r="G2475" s="2">
        <v>-0.57999999999999996</v>
      </c>
      <c r="H2475" s="2">
        <v>320.55</v>
      </c>
      <c r="I2475" s="2">
        <v>6521.49</v>
      </c>
      <c r="J2475" s="2">
        <v>1065.2593999999999</v>
      </c>
      <c r="K2475" s="2">
        <v>11703.69</v>
      </c>
      <c r="L2475" s="2">
        <v>19819.22</v>
      </c>
    </row>
    <row r="2476" spans="1:12" x14ac:dyDescent="0.25">
      <c r="A2476" s="2">
        <f t="shared" si="114"/>
        <v>8</v>
      </c>
      <c r="B2476" s="2">
        <f t="shared" si="115"/>
        <v>12</v>
      </c>
      <c r="C2476" s="2">
        <f t="shared" si="116"/>
        <v>2017</v>
      </c>
      <c r="D2476" s="5">
        <v>43077</v>
      </c>
      <c r="E2476" s="34">
        <v>809.23879999999997</v>
      </c>
      <c r="F2476" s="2">
        <v>75.97</v>
      </c>
      <c r="G2476" s="2">
        <v>-0.56000000000000005</v>
      </c>
      <c r="H2476" s="2">
        <v>123.11</v>
      </c>
      <c r="I2476" s="2">
        <v>6106.05</v>
      </c>
      <c r="J2476" s="2">
        <v>1065.2593999999999</v>
      </c>
      <c r="K2476" s="2">
        <v>11704.21</v>
      </c>
      <c r="L2476" s="2">
        <v>19817.990000000002</v>
      </c>
    </row>
    <row r="2477" spans="1:12" x14ac:dyDescent="0.25">
      <c r="A2477" s="2">
        <f t="shared" si="114"/>
        <v>9</v>
      </c>
      <c r="B2477" s="2">
        <f t="shared" si="115"/>
        <v>12</v>
      </c>
      <c r="C2477" s="2">
        <f t="shared" si="116"/>
        <v>2017</v>
      </c>
      <c r="D2477" s="5">
        <v>43078</v>
      </c>
      <c r="E2477" s="34">
        <v>803.26710000000003</v>
      </c>
      <c r="F2477" s="2">
        <v>75.41</v>
      </c>
      <c r="G2477" s="2">
        <v>-0.56000000000000005</v>
      </c>
      <c r="H2477" s="2">
        <v>118.08</v>
      </c>
      <c r="I2477" s="2">
        <v>6045.87</v>
      </c>
      <c r="J2477" s="2">
        <v>1065.2593999999999</v>
      </c>
      <c r="K2477" s="2">
        <v>11704.86</v>
      </c>
      <c r="L2477" s="2">
        <v>19816.080000000002</v>
      </c>
    </row>
    <row r="2478" spans="1:12" x14ac:dyDescent="0.25">
      <c r="A2478" s="2">
        <f t="shared" si="114"/>
        <v>10</v>
      </c>
      <c r="B2478" s="2">
        <f t="shared" si="115"/>
        <v>12</v>
      </c>
      <c r="C2478" s="2">
        <f t="shared" si="116"/>
        <v>2017</v>
      </c>
      <c r="D2478" s="5">
        <v>43079</v>
      </c>
      <c r="E2478" s="34">
        <v>797.16030000000001</v>
      </c>
      <c r="F2478" s="2">
        <v>74.83</v>
      </c>
      <c r="G2478" s="2">
        <v>-0.56999999999999995</v>
      </c>
      <c r="H2478" s="2">
        <v>137.5</v>
      </c>
      <c r="I2478" s="2">
        <v>6212.8</v>
      </c>
      <c r="J2478" s="2">
        <v>1065.2593999999999</v>
      </c>
      <c r="K2478" s="2">
        <v>11705.56</v>
      </c>
      <c r="L2478" s="2">
        <v>19814.22</v>
      </c>
    </row>
    <row r="2479" spans="1:12" x14ac:dyDescent="0.25">
      <c r="A2479" s="2">
        <f t="shared" si="114"/>
        <v>11</v>
      </c>
      <c r="B2479" s="2">
        <f t="shared" si="115"/>
        <v>12</v>
      </c>
      <c r="C2479" s="2">
        <f t="shared" si="116"/>
        <v>2017</v>
      </c>
      <c r="D2479" s="5">
        <v>43080</v>
      </c>
      <c r="E2479" s="34">
        <v>790.76869999999997</v>
      </c>
      <c r="F2479" s="2">
        <v>74.23</v>
      </c>
      <c r="G2479" s="2">
        <v>-0.68</v>
      </c>
      <c r="H2479" s="2">
        <v>103.87</v>
      </c>
      <c r="I2479" s="2">
        <v>7322.42</v>
      </c>
      <c r="J2479" s="2">
        <v>1065.2507000000001</v>
      </c>
      <c r="K2479" s="2">
        <v>11706.11</v>
      </c>
      <c r="L2479" s="2">
        <v>19812.2</v>
      </c>
    </row>
    <row r="2480" spans="1:12" x14ac:dyDescent="0.25">
      <c r="A2480" s="2">
        <f t="shared" si="114"/>
        <v>12</v>
      </c>
      <c r="B2480" s="2">
        <f t="shared" si="115"/>
        <v>12</v>
      </c>
      <c r="C2480" s="2">
        <f t="shared" si="116"/>
        <v>2017</v>
      </c>
      <c r="D2480" s="5">
        <v>43081</v>
      </c>
      <c r="E2480" s="34">
        <v>781.11630000000002</v>
      </c>
      <c r="F2480" s="2">
        <v>73.33</v>
      </c>
      <c r="G2480" s="2">
        <v>-0.81</v>
      </c>
      <c r="H2480" s="2">
        <v>119.4</v>
      </c>
      <c r="I2480" s="2">
        <v>8716.64</v>
      </c>
      <c r="J2480" s="2">
        <v>1065.2507000000001</v>
      </c>
      <c r="K2480" s="2">
        <v>11697.25</v>
      </c>
      <c r="L2480" s="2">
        <v>19810.11</v>
      </c>
    </row>
    <row r="2481" spans="1:12" x14ac:dyDescent="0.25">
      <c r="A2481" s="2">
        <f t="shared" si="114"/>
        <v>13</v>
      </c>
      <c r="B2481" s="2">
        <f t="shared" si="115"/>
        <v>12</v>
      </c>
      <c r="C2481" s="2">
        <f t="shared" si="116"/>
        <v>2017</v>
      </c>
      <c r="D2481" s="5">
        <v>43082</v>
      </c>
      <c r="E2481" s="34">
        <v>773.3</v>
      </c>
      <c r="F2481" s="2">
        <v>72.59</v>
      </c>
      <c r="G2481" s="2">
        <v>-0.73</v>
      </c>
      <c r="H2481" s="2">
        <v>132.46</v>
      </c>
      <c r="I2481" s="2">
        <v>7881.03</v>
      </c>
      <c r="J2481" s="2">
        <v>1065.2507000000001</v>
      </c>
      <c r="K2481" s="2">
        <v>11698.01</v>
      </c>
      <c r="L2481" s="2">
        <v>19808.02</v>
      </c>
    </row>
    <row r="2482" spans="1:12" x14ac:dyDescent="0.25">
      <c r="A2482" s="2">
        <f t="shared" si="114"/>
        <v>14</v>
      </c>
      <c r="B2482" s="2">
        <f t="shared" si="115"/>
        <v>12</v>
      </c>
      <c r="C2482" s="2">
        <f t="shared" si="116"/>
        <v>2017</v>
      </c>
      <c r="D2482" s="5">
        <v>43083</v>
      </c>
      <c r="E2482" s="34">
        <v>766.81550000000004</v>
      </c>
      <c r="F2482" s="2">
        <v>71.98</v>
      </c>
      <c r="G2482" s="2">
        <v>-0.6</v>
      </c>
      <c r="H2482" s="2">
        <v>245.46</v>
      </c>
      <c r="I2482" s="2">
        <v>6683.83</v>
      </c>
      <c r="J2482" s="2">
        <v>1065.2507000000001</v>
      </c>
      <c r="K2482" s="2">
        <v>11698.52</v>
      </c>
      <c r="L2482" s="2">
        <v>19806.57</v>
      </c>
    </row>
    <row r="2483" spans="1:12" x14ac:dyDescent="0.25">
      <c r="A2483" s="2">
        <f t="shared" si="114"/>
        <v>15</v>
      </c>
      <c r="B2483" s="2">
        <f t="shared" si="115"/>
        <v>12</v>
      </c>
      <c r="C2483" s="2">
        <f t="shared" si="116"/>
        <v>2017</v>
      </c>
      <c r="D2483" s="5">
        <v>43084</v>
      </c>
      <c r="E2483" s="34">
        <v>761.42399999999998</v>
      </c>
      <c r="F2483" s="2">
        <v>71.48</v>
      </c>
      <c r="G2483" s="2">
        <v>-0.6</v>
      </c>
      <c r="H2483" s="2">
        <v>310.10000000000002</v>
      </c>
      <c r="I2483" s="2">
        <v>6717.1</v>
      </c>
      <c r="J2483" s="2">
        <v>1065.2507000000001</v>
      </c>
      <c r="K2483" s="2">
        <v>11699.25</v>
      </c>
      <c r="L2483" s="2">
        <v>19804.57</v>
      </c>
    </row>
    <row r="2484" spans="1:12" x14ac:dyDescent="0.25">
      <c r="A2484" s="2">
        <f t="shared" si="114"/>
        <v>16</v>
      </c>
      <c r="B2484" s="2">
        <f t="shared" si="115"/>
        <v>12</v>
      </c>
      <c r="C2484" s="2">
        <f t="shared" si="116"/>
        <v>2017</v>
      </c>
      <c r="D2484" s="5">
        <v>43085</v>
      </c>
      <c r="E2484" s="34">
        <v>755.92010000000005</v>
      </c>
      <c r="F2484" s="2">
        <v>70.89</v>
      </c>
      <c r="G2484" s="2">
        <v>-0.51</v>
      </c>
      <c r="H2484" s="2">
        <v>315.89</v>
      </c>
      <c r="I2484" s="2">
        <v>5790.2</v>
      </c>
      <c r="J2484" s="2">
        <v>1066.3307</v>
      </c>
      <c r="K2484" s="2">
        <v>11700.08</v>
      </c>
      <c r="L2484" s="2">
        <v>19802.46</v>
      </c>
    </row>
    <row r="2485" spans="1:12" x14ac:dyDescent="0.25">
      <c r="A2485" s="2">
        <f t="shared" si="114"/>
        <v>17</v>
      </c>
      <c r="B2485" s="2">
        <f t="shared" si="115"/>
        <v>12</v>
      </c>
      <c r="C2485" s="2">
        <f t="shared" si="116"/>
        <v>2017</v>
      </c>
      <c r="D2485" s="5">
        <v>43086</v>
      </c>
      <c r="E2485" s="34">
        <v>750.69730000000004</v>
      </c>
      <c r="F2485" s="2">
        <v>70.400000000000006</v>
      </c>
      <c r="G2485" s="2">
        <v>-0.49</v>
      </c>
      <c r="H2485" s="2">
        <v>290.81</v>
      </c>
      <c r="I2485" s="2">
        <v>5486.75</v>
      </c>
      <c r="J2485" s="2">
        <v>1066.3307</v>
      </c>
      <c r="K2485" s="2">
        <v>11700.85</v>
      </c>
      <c r="L2485" s="2">
        <v>19800.37</v>
      </c>
    </row>
    <row r="2486" spans="1:12" x14ac:dyDescent="0.25">
      <c r="A2486" s="2">
        <f t="shared" si="114"/>
        <v>18</v>
      </c>
      <c r="B2486" s="2">
        <f t="shared" si="115"/>
        <v>12</v>
      </c>
      <c r="C2486" s="2">
        <f t="shared" si="116"/>
        <v>2017</v>
      </c>
      <c r="D2486" s="5">
        <v>43087</v>
      </c>
      <c r="E2486" s="34">
        <v>743.18809999999996</v>
      </c>
      <c r="F2486" s="2">
        <v>69.7</v>
      </c>
      <c r="G2486" s="2">
        <v>-0.7</v>
      </c>
      <c r="H2486" s="2">
        <v>136.30000000000001</v>
      </c>
      <c r="I2486" s="2">
        <v>7573.63</v>
      </c>
      <c r="J2486" s="2">
        <v>1066.3323</v>
      </c>
      <c r="K2486" s="2">
        <v>11701.59</v>
      </c>
      <c r="L2486" s="2">
        <v>19798.509999999998</v>
      </c>
    </row>
    <row r="2487" spans="1:12" x14ac:dyDescent="0.25">
      <c r="A2487" s="2">
        <f t="shared" si="114"/>
        <v>19</v>
      </c>
      <c r="B2487" s="2">
        <f t="shared" si="115"/>
        <v>12</v>
      </c>
      <c r="C2487" s="2">
        <f t="shared" si="116"/>
        <v>2017</v>
      </c>
      <c r="D2487" s="5">
        <v>43088</v>
      </c>
      <c r="E2487" s="34">
        <v>735.39980000000003</v>
      </c>
      <c r="F2487" s="2">
        <v>68.97</v>
      </c>
      <c r="G2487" s="2">
        <v>-0.75</v>
      </c>
      <c r="H2487" s="2">
        <v>163.49</v>
      </c>
      <c r="I2487" s="2">
        <v>8157.41</v>
      </c>
      <c r="J2487" s="2">
        <v>1066.3323</v>
      </c>
      <c r="K2487" s="2">
        <v>11702.31</v>
      </c>
      <c r="L2487" s="2">
        <v>19749.099999999999</v>
      </c>
    </row>
    <row r="2488" spans="1:12" x14ac:dyDescent="0.25">
      <c r="A2488" s="2">
        <f t="shared" si="114"/>
        <v>20</v>
      </c>
      <c r="B2488" s="2">
        <f t="shared" si="115"/>
        <v>12</v>
      </c>
      <c r="C2488" s="2">
        <f t="shared" si="116"/>
        <v>2017</v>
      </c>
      <c r="D2488" s="5">
        <v>43089</v>
      </c>
      <c r="E2488" s="34">
        <v>728.12090000000001</v>
      </c>
      <c r="F2488" s="2">
        <v>68.28</v>
      </c>
      <c r="G2488" s="2">
        <v>-0.67</v>
      </c>
      <c r="H2488" s="2">
        <v>192.23</v>
      </c>
      <c r="I2488" s="2">
        <v>7296.71</v>
      </c>
      <c r="J2488" s="2">
        <v>1066.3323</v>
      </c>
      <c r="K2488" s="2">
        <v>11703.09</v>
      </c>
      <c r="L2488" s="2">
        <v>19794.34</v>
      </c>
    </row>
    <row r="2489" spans="1:12" x14ac:dyDescent="0.25">
      <c r="A2489" s="2">
        <f t="shared" si="114"/>
        <v>21</v>
      </c>
      <c r="B2489" s="2">
        <f t="shared" si="115"/>
        <v>12</v>
      </c>
      <c r="C2489" s="2">
        <f t="shared" si="116"/>
        <v>2017</v>
      </c>
      <c r="D2489" s="5">
        <v>43090</v>
      </c>
      <c r="E2489" s="34">
        <v>722.00810000000001</v>
      </c>
      <c r="F2489" s="2">
        <v>67.709999999999994</v>
      </c>
      <c r="G2489" s="2">
        <v>-0.56000000000000005</v>
      </c>
      <c r="H2489" s="2">
        <v>351.52</v>
      </c>
      <c r="I2489" s="2">
        <v>6358.49</v>
      </c>
      <c r="J2489" s="2">
        <v>1066.3323</v>
      </c>
      <c r="K2489" s="2">
        <v>11703.77</v>
      </c>
      <c r="L2489" s="2">
        <v>19745.36</v>
      </c>
    </row>
    <row r="2490" spans="1:12" x14ac:dyDescent="0.25">
      <c r="A2490" s="2">
        <f t="shared" si="114"/>
        <v>22</v>
      </c>
      <c r="B2490" s="2">
        <f t="shared" si="115"/>
        <v>12</v>
      </c>
      <c r="C2490" s="2">
        <f t="shared" si="116"/>
        <v>2017</v>
      </c>
      <c r="D2490" s="5">
        <v>43091</v>
      </c>
      <c r="E2490" s="34">
        <v>717.42970000000003</v>
      </c>
      <c r="F2490" s="2">
        <v>67.28</v>
      </c>
      <c r="G2490" s="2">
        <v>-0.42</v>
      </c>
      <c r="H2490" s="2">
        <v>642.53</v>
      </c>
      <c r="I2490" s="2">
        <v>5172.96</v>
      </c>
      <c r="J2490" s="2">
        <v>1066.3773000000001</v>
      </c>
      <c r="K2490" s="2">
        <v>11704.13</v>
      </c>
      <c r="L2490" s="2">
        <v>19791.53</v>
      </c>
    </row>
    <row r="2491" spans="1:12" x14ac:dyDescent="0.25">
      <c r="A2491" s="2">
        <f t="shared" si="114"/>
        <v>23</v>
      </c>
      <c r="B2491" s="2">
        <f t="shared" si="115"/>
        <v>12</v>
      </c>
      <c r="C2491" s="2">
        <f t="shared" si="116"/>
        <v>2017</v>
      </c>
      <c r="D2491" s="5">
        <v>43092</v>
      </c>
      <c r="E2491" s="34">
        <v>715.0711</v>
      </c>
      <c r="F2491" s="2">
        <v>67.06</v>
      </c>
      <c r="G2491" s="2">
        <v>-0.22</v>
      </c>
      <c r="H2491" s="2">
        <v>1107.68</v>
      </c>
      <c r="I2491" s="2">
        <v>3446.25</v>
      </c>
      <c r="J2491" s="2">
        <v>1066.3773000000001</v>
      </c>
      <c r="K2491" s="2">
        <v>11704.27</v>
      </c>
      <c r="L2491" s="2">
        <v>19791.2</v>
      </c>
    </row>
    <row r="2492" spans="1:12" x14ac:dyDescent="0.25">
      <c r="A2492" s="2">
        <f t="shared" si="114"/>
        <v>24</v>
      </c>
      <c r="B2492" s="2">
        <f t="shared" si="115"/>
        <v>12</v>
      </c>
      <c r="C2492" s="2">
        <f t="shared" si="116"/>
        <v>2017</v>
      </c>
      <c r="D2492" s="5">
        <v>43093</v>
      </c>
      <c r="E2492" s="34">
        <v>713.44830000000002</v>
      </c>
      <c r="F2492" s="2">
        <v>66.900000000000006</v>
      </c>
      <c r="G2492" s="2">
        <v>-0.15</v>
      </c>
      <c r="H2492" s="2">
        <v>1220.72</v>
      </c>
      <c r="I2492" s="2">
        <v>2827.65</v>
      </c>
      <c r="J2492" s="2">
        <v>1066.3773000000001</v>
      </c>
      <c r="K2492" s="2">
        <v>11704.59</v>
      </c>
      <c r="L2492" s="2">
        <v>19790.490000000002</v>
      </c>
    </row>
    <row r="2493" spans="1:12" x14ac:dyDescent="0.25">
      <c r="A2493" s="2">
        <f t="shared" si="114"/>
        <v>25</v>
      </c>
      <c r="B2493" s="2">
        <f t="shared" si="115"/>
        <v>12</v>
      </c>
      <c r="C2493" s="2">
        <f t="shared" si="116"/>
        <v>2017</v>
      </c>
      <c r="D2493" s="5">
        <v>43094</v>
      </c>
      <c r="E2493" s="34">
        <v>712.08029999999997</v>
      </c>
      <c r="F2493" s="2">
        <v>66.78</v>
      </c>
      <c r="G2493" s="2">
        <v>-0.18</v>
      </c>
      <c r="H2493" s="2">
        <v>1188.8599999999999</v>
      </c>
      <c r="I2493" s="2">
        <v>3124.34</v>
      </c>
      <c r="J2493" s="2">
        <v>1066.3833</v>
      </c>
      <c r="K2493" s="2">
        <v>11704.68</v>
      </c>
      <c r="L2493" s="2">
        <v>19790.68</v>
      </c>
    </row>
    <row r="2494" spans="1:12" x14ac:dyDescent="0.25">
      <c r="A2494" s="2">
        <f t="shared" si="114"/>
        <v>26</v>
      </c>
      <c r="B2494" s="2">
        <f t="shared" si="115"/>
        <v>12</v>
      </c>
      <c r="C2494" s="2">
        <f t="shared" si="116"/>
        <v>2017</v>
      </c>
      <c r="D2494" s="5">
        <v>43095</v>
      </c>
      <c r="E2494" s="34">
        <v>709.85440000000006</v>
      </c>
      <c r="F2494" s="2">
        <v>66.56</v>
      </c>
      <c r="G2494" s="2">
        <v>-0.27</v>
      </c>
      <c r="H2494" s="2">
        <v>709.1</v>
      </c>
      <c r="I2494" s="2">
        <v>3631.78</v>
      </c>
      <c r="J2494" s="2">
        <v>1066.4083000000001</v>
      </c>
      <c r="K2494" s="2">
        <v>11704.82</v>
      </c>
      <c r="L2494" s="2">
        <v>19790.46</v>
      </c>
    </row>
    <row r="2495" spans="1:12" x14ac:dyDescent="0.25">
      <c r="A2495" s="2">
        <f t="shared" si="114"/>
        <v>27</v>
      </c>
      <c r="B2495" s="2">
        <f t="shared" si="115"/>
        <v>12</v>
      </c>
      <c r="C2495" s="2">
        <f t="shared" si="116"/>
        <v>2017</v>
      </c>
      <c r="D2495" s="5">
        <v>43096</v>
      </c>
      <c r="E2495" s="34">
        <v>707.14599999999996</v>
      </c>
      <c r="F2495" s="2">
        <v>66.31</v>
      </c>
      <c r="G2495" s="2">
        <v>-0.32</v>
      </c>
      <c r="H2495" s="2">
        <v>377.69</v>
      </c>
      <c r="I2495" s="2">
        <v>3778</v>
      </c>
      <c r="J2495" s="2">
        <v>1066.4083000000001</v>
      </c>
      <c r="K2495" s="2">
        <v>11704.45</v>
      </c>
      <c r="L2495" s="2">
        <v>19791.55</v>
      </c>
    </row>
    <row r="2496" spans="1:12" x14ac:dyDescent="0.25">
      <c r="A2496" s="2">
        <f t="shared" si="114"/>
        <v>28</v>
      </c>
      <c r="B2496" s="2">
        <f t="shared" si="115"/>
        <v>12</v>
      </c>
      <c r="C2496" s="2">
        <f t="shared" si="116"/>
        <v>2017</v>
      </c>
      <c r="D2496" s="5">
        <v>43097</v>
      </c>
      <c r="E2496" s="34">
        <v>699.96199999999999</v>
      </c>
      <c r="F2496" s="2">
        <v>65.64</v>
      </c>
      <c r="G2496" s="2">
        <v>-0.47</v>
      </c>
      <c r="H2496" s="2">
        <v>163.19999999999999</v>
      </c>
      <c r="I2496" s="2">
        <v>5126.67</v>
      </c>
      <c r="J2496" s="2">
        <v>1066.4083000000001</v>
      </c>
      <c r="K2496" s="2">
        <v>11704.85</v>
      </c>
      <c r="L2496" s="2">
        <v>19790.59</v>
      </c>
    </row>
    <row r="2497" spans="1:12" x14ac:dyDescent="0.25">
      <c r="A2497" s="2">
        <f t="shared" si="114"/>
        <v>29</v>
      </c>
      <c r="B2497" s="2">
        <f t="shared" si="115"/>
        <v>12</v>
      </c>
      <c r="C2497" s="2">
        <f t="shared" si="116"/>
        <v>2017</v>
      </c>
      <c r="D2497" s="5">
        <v>43098</v>
      </c>
      <c r="E2497" s="34">
        <v>695.24390000000005</v>
      </c>
      <c r="F2497" s="2">
        <v>65.19</v>
      </c>
      <c r="G2497" s="2">
        <v>-0.44</v>
      </c>
      <c r="H2497" s="2">
        <v>389.35</v>
      </c>
      <c r="I2497" s="2">
        <v>5067.83</v>
      </c>
      <c r="J2497" s="2">
        <v>1066.4083000000001</v>
      </c>
      <c r="K2497" s="2">
        <v>11705.4</v>
      </c>
      <c r="L2497" s="2">
        <v>19788.990000000002</v>
      </c>
    </row>
    <row r="2498" spans="1:12" x14ac:dyDescent="0.25">
      <c r="A2498" s="2">
        <f t="shared" ref="A2498:A2554" si="117">+DAY(D2498)</f>
        <v>30</v>
      </c>
      <c r="B2498" s="2">
        <f t="shared" ref="B2498:B2554" si="118">+MONTH(D2498)</f>
        <v>12</v>
      </c>
      <c r="C2498" s="2">
        <f t="shared" ref="C2498:C2554" si="119">+YEAR(D2498)</f>
        <v>2017</v>
      </c>
      <c r="D2498" s="5">
        <v>43099</v>
      </c>
      <c r="E2498" s="34">
        <v>693.03380000000004</v>
      </c>
      <c r="F2498" s="2">
        <v>64.989999999999995</v>
      </c>
      <c r="G2498" s="2">
        <v>-0.21</v>
      </c>
      <c r="H2498" s="2">
        <v>1059.18</v>
      </c>
      <c r="I2498" s="2">
        <v>3307.03</v>
      </c>
      <c r="J2498" s="2">
        <v>1066.4083000000001</v>
      </c>
      <c r="K2498" s="2">
        <v>11705.94</v>
      </c>
      <c r="L2498" s="2">
        <v>19787.48</v>
      </c>
    </row>
    <row r="2499" spans="1:12" x14ac:dyDescent="0.25">
      <c r="A2499" s="2">
        <f t="shared" si="117"/>
        <v>31</v>
      </c>
      <c r="B2499" s="2">
        <f t="shared" si="118"/>
        <v>12</v>
      </c>
      <c r="C2499" s="2">
        <f t="shared" si="119"/>
        <v>2017</v>
      </c>
      <c r="D2499" s="5">
        <v>43100</v>
      </c>
      <c r="E2499" s="34">
        <v>691.89260000000002</v>
      </c>
      <c r="F2499" s="2">
        <v>64.88</v>
      </c>
      <c r="G2499" s="2">
        <v>-0.1</v>
      </c>
      <c r="H2499" s="2">
        <v>1392.65</v>
      </c>
      <c r="I2499" s="2">
        <v>2492.0500000000002</v>
      </c>
      <c r="J2499" s="2">
        <v>1066.4083000000001</v>
      </c>
      <c r="K2499" s="2">
        <v>11705.99</v>
      </c>
      <c r="L2499" s="2">
        <v>19787.45</v>
      </c>
    </row>
    <row r="2500" spans="1:12" x14ac:dyDescent="0.25">
      <c r="A2500" s="2">
        <f t="shared" si="117"/>
        <v>1</v>
      </c>
      <c r="B2500" s="2">
        <f t="shared" si="118"/>
        <v>1</v>
      </c>
      <c r="C2500" s="2">
        <f t="shared" si="119"/>
        <v>2018</v>
      </c>
      <c r="D2500" s="5">
        <v>43101</v>
      </c>
      <c r="E2500" s="34">
        <v>689.82259999999997</v>
      </c>
      <c r="F2500" s="2">
        <v>64.69</v>
      </c>
      <c r="G2500" s="2">
        <v>-0.19</v>
      </c>
      <c r="H2500" s="2">
        <v>1028.67</v>
      </c>
      <c r="I2500" s="2">
        <v>3077.39</v>
      </c>
      <c r="J2500" s="2">
        <v>1066.4101000000001</v>
      </c>
      <c r="K2500" s="2">
        <v>11705.86</v>
      </c>
      <c r="L2500" s="2">
        <v>19787.8</v>
      </c>
    </row>
    <row r="2501" spans="1:12" x14ac:dyDescent="0.25">
      <c r="A2501" s="2">
        <f t="shared" si="117"/>
        <v>2</v>
      </c>
      <c r="B2501" s="2">
        <f t="shared" si="118"/>
        <v>1</v>
      </c>
      <c r="C2501" s="2">
        <f t="shared" si="119"/>
        <v>2018</v>
      </c>
      <c r="D2501" s="5">
        <v>43102</v>
      </c>
      <c r="E2501" s="34">
        <v>686.3048</v>
      </c>
      <c r="F2501" s="2">
        <v>64.36</v>
      </c>
      <c r="G2501" s="2">
        <v>-0.33</v>
      </c>
      <c r="H2501" s="2">
        <v>516.58000000000004</v>
      </c>
      <c r="I2501" s="2">
        <v>3986.2</v>
      </c>
      <c r="J2501" s="2">
        <v>1066.4101000000001</v>
      </c>
      <c r="K2501" s="2">
        <v>11705.69</v>
      </c>
      <c r="L2501" s="2">
        <v>19788.169999999998</v>
      </c>
    </row>
    <row r="2502" spans="1:12" x14ac:dyDescent="0.25">
      <c r="A2502" s="2">
        <f t="shared" si="117"/>
        <v>3</v>
      </c>
      <c r="B2502" s="2">
        <f t="shared" si="118"/>
        <v>1</v>
      </c>
      <c r="C2502" s="2">
        <f t="shared" si="119"/>
        <v>2018</v>
      </c>
      <c r="D2502" s="5">
        <v>43103</v>
      </c>
      <c r="E2502" s="34">
        <v>682.23919999999998</v>
      </c>
      <c r="F2502" s="2">
        <v>63.98</v>
      </c>
      <c r="G2502" s="2">
        <v>-0.37</v>
      </c>
      <c r="H2502" s="2">
        <v>479.59</v>
      </c>
      <c r="I2502" s="2">
        <v>4451.62</v>
      </c>
      <c r="J2502" s="2">
        <v>1066.4101000000001</v>
      </c>
      <c r="K2502" s="2">
        <v>11706.01</v>
      </c>
      <c r="L2502" s="2">
        <v>19787.37</v>
      </c>
    </row>
    <row r="2503" spans="1:12" x14ac:dyDescent="0.25">
      <c r="A2503" s="2">
        <f t="shared" si="117"/>
        <v>4</v>
      </c>
      <c r="B2503" s="2">
        <f t="shared" si="118"/>
        <v>1</v>
      </c>
      <c r="C2503" s="2">
        <f t="shared" si="119"/>
        <v>2018</v>
      </c>
      <c r="D2503" s="5">
        <v>43104</v>
      </c>
      <c r="E2503" s="34">
        <v>678.53719999999998</v>
      </c>
      <c r="F2503" s="2">
        <v>63.63</v>
      </c>
      <c r="G2503" s="2">
        <v>-0.34</v>
      </c>
      <c r="H2503" s="2">
        <v>519.74</v>
      </c>
      <c r="I2503" s="2">
        <v>4183.09</v>
      </c>
      <c r="J2503" s="2">
        <v>1066.4101000000001</v>
      </c>
      <c r="K2503" s="2">
        <v>11706.22</v>
      </c>
      <c r="L2503" s="2">
        <v>19786.849999999999</v>
      </c>
    </row>
    <row r="2504" spans="1:12" x14ac:dyDescent="0.25">
      <c r="A2504" s="2">
        <f t="shared" si="117"/>
        <v>5</v>
      </c>
      <c r="B2504" s="2">
        <f t="shared" si="118"/>
        <v>1</v>
      </c>
      <c r="C2504" s="2">
        <f t="shared" si="119"/>
        <v>2018</v>
      </c>
      <c r="D2504" s="5">
        <v>43105</v>
      </c>
      <c r="E2504" s="34">
        <v>674.81240000000003</v>
      </c>
      <c r="F2504" s="2">
        <v>63.28</v>
      </c>
      <c r="G2504" s="2">
        <v>-0.35</v>
      </c>
      <c r="H2504" s="2">
        <v>446.69</v>
      </c>
      <c r="I2504" s="2">
        <v>4142.58</v>
      </c>
      <c r="J2504" s="2">
        <v>1066.4101000000001</v>
      </c>
      <c r="K2504" s="2">
        <v>11706.52</v>
      </c>
      <c r="L2504" s="2">
        <v>19786.13</v>
      </c>
    </row>
    <row r="2505" spans="1:12" x14ac:dyDescent="0.25">
      <c r="A2505" s="2">
        <f t="shared" si="117"/>
        <v>6</v>
      </c>
      <c r="B2505" s="2">
        <f t="shared" si="118"/>
        <v>1</v>
      </c>
      <c r="C2505" s="2">
        <f t="shared" si="119"/>
        <v>2018</v>
      </c>
      <c r="D2505" s="5">
        <v>43106</v>
      </c>
      <c r="E2505" s="34">
        <v>671.64229999999998</v>
      </c>
      <c r="F2505" s="2">
        <v>62.98</v>
      </c>
      <c r="G2505" s="2">
        <v>-0.28999999999999998</v>
      </c>
      <c r="H2505" s="2">
        <v>365.54</v>
      </c>
      <c r="I2505" s="2">
        <v>3478.74</v>
      </c>
      <c r="J2505" s="2">
        <v>1066.4101000000001</v>
      </c>
      <c r="K2505" s="2">
        <v>11706.89</v>
      </c>
      <c r="L2505" s="2">
        <v>19785.169999999998</v>
      </c>
    </row>
    <row r="2506" spans="1:12" x14ac:dyDescent="0.25">
      <c r="A2506" s="2">
        <f t="shared" si="117"/>
        <v>7</v>
      </c>
      <c r="B2506" s="2">
        <f t="shared" si="118"/>
        <v>1</v>
      </c>
      <c r="C2506" s="2">
        <f t="shared" si="119"/>
        <v>2018</v>
      </c>
      <c r="D2506" s="5">
        <v>43107</v>
      </c>
      <c r="E2506" s="34">
        <v>667.41380000000004</v>
      </c>
      <c r="F2506" s="2">
        <v>62.59</v>
      </c>
      <c r="G2506" s="2">
        <v>-0.39</v>
      </c>
      <c r="H2506" s="2">
        <v>239.49</v>
      </c>
      <c r="I2506" s="2">
        <v>4399.3599999999997</v>
      </c>
      <c r="J2506" s="2">
        <v>1066.4101000000001</v>
      </c>
      <c r="K2506" s="2">
        <v>11707.29</v>
      </c>
      <c r="L2506" s="2">
        <v>19784.11</v>
      </c>
    </row>
    <row r="2507" spans="1:12" x14ac:dyDescent="0.25">
      <c r="A2507" s="2">
        <f t="shared" si="117"/>
        <v>8</v>
      </c>
      <c r="B2507" s="2">
        <f t="shared" si="118"/>
        <v>1</v>
      </c>
      <c r="C2507" s="2">
        <f t="shared" si="119"/>
        <v>2018</v>
      </c>
      <c r="D2507" s="5">
        <v>43108</v>
      </c>
      <c r="E2507" s="34">
        <v>660.79139999999995</v>
      </c>
      <c r="F2507" s="2">
        <v>61.96</v>
      </c>
      <c r="G2507" s="2">
        <v>-0.61</v>
      </c>
      <c r="H2507" s="2">
        <v>204.38</v>
      </c>
      <c r="I2507" s="2">
        <v>6752.45</v>
      </c>
      <c r="J2507" s="2">
        <v>1066.4096999999999</v>
      </c>
      <c r="K2507" s="2">
        <v>11707.69</v>
      </c>
      <c r="L2507" s="2">
        <v>19782.900000000001</v>
      </c>
    </row>
    <row r="2508" spans="1:12" x14ac:dyDescent="0.25">
      <c r="A2508" s="2">
        <f t="shared" si="117"/>
        <v>9</v>
      </c>
      <c r="B2508" s="2">
        <f t="shared" si="118"/>
        <v>1</v>
      </c>
      <c r="C2508" s="2">
        <f t="shared" si="119"/>
        <v>2018</v>
      </c>
      <c r="D2508" s="5">
        <v>43109</v>
      </c>
      <c r="E2508" s="34">
        <v>654.60230000000001</v>
      </c>
      <c r="F2508" s="2">
        <v>61.38</v>
      </c>
      <c r="G2508" s="2">
        <v>-0.56999999999999995</v>
      </c>
      <c r="H2508" s="2">
        <v>276.41000000000003</v>
      </c>
      <c r="I2508" s="2">
        <v>6391.39</v>
      </c>
      <c r="J2508" s="2">
        <v>1066.4096999999999</v>
      </c>
      <c r="K2508" s="2">
        <v>11708.31</v>
      </c>
      <c r="L2508" s="2">
        <v>19781.09</v>
      </c>
    </row>
    <row r="2509" spans="1:12" x14ac:dyDescent="0.25">
      <c r="A2509" s="2">
        <f t="shared" si="117"/>
        <v>10</v>
      </c>
      <c r="B2509" s="2">
        <f t="shared" si="118"/>
        <v>1</v>
      </c>
      <c r="C2509" s="2">
        <f t="shared" si="119"/>
        <v>2018</v>
      </c>
      <c r="D2509" s="5">
        <v>43110</v>
      </c>
      <c r="E2509" s="34">
        <v>648.59299999999996</v>
      </c>
      <c r="F2509" s="2">
        <v>60.82</v>
      </c>
      <c r="G2509" s="2">
        <v>-0.56000000000000005</v>
      </c>
      <c r="H2509" s="2">
        <v>343.09</v>
      </c>
      <c r="I2509" s="2">
        <v>6272.22</v>
      </c>
      <c r="J2509" s="2">
        <v>1066.4096999999999</v>
      </c>
      <c r="K2509" s="2">
        <v>11708.92</v>
      </c>
      <c r="L2509" s="2">
        <v>19779.349999999999</v>
      </c>
    </row>
    <row r="2510" spans="1:12" x14ac:dyDescent="0.25">
      <c r="A2510" s="2">
        <f t="shared" si="117"/>
        <v>11</v>
      </c>
      <c r="B2510" s="2">
        <f t="shared" si="118"/>
        <v>1</v>
      </c>
      <c r="C2510" s="2">
        <f t="shared" si="119"/>
        <v>2018</v>
      </c>
      <c r="D2510" s="5">
        <v>43111</v>
      </c>
      <c r="E2510" s="34">
        <v>637.68790000000001</v>
      </c>
      <c r="F2510" s="2">
        <v>60.08</v>
      </c>
      <c r="G2510" s="2">
        <v>-0.57999999999999996</v>
      </c>
      <c r="H2510" s="2">
        <v>229.4</v>
      </c>
      <c r="I2510" s="2">
        <v>6348.35</v>
      </c>
      <c r="J2510" s="2">
        <v>1061.4583</v>
      </c>
      <c r="K2510" s="2">
        <v>11669.95</v>
      </c>
      <c r="L2510" s="2">
        <v>19421.02</v>
      </c>
    </row>
    <row r="2511" spans="1:12" x14ac:dyDescent="0.25">
      <c r="A2511" s="2">
        <f t="shared" si="117"/>
        <v>12</v>
      </c>
      <c r="B2511" s="2">
        <f t="shared" si="118"/>
        <v>1</v>
      </c>
      <c r="C2511" s="2">
        <f t="shared" si="119"/>
        <v>2018</v>
      </c>
      <c r="D2511" s="5">
        <v>43112</v>
      </c>
      <c r="E2511" s="34">
        <v>636.26670000000001</v>
      </c>
      <c r="F2511" s="2">
        <v>59.67</v>
      </c>
      <c r="G2511" s="2">
        <v>-0.56999999999999995</v>
      </c>
      <c r="H2511" s="2">
        <v>229.54</v>
      </c>
      <c r="I2511" s="2">
        <v>6279.56</v>
      </c>
      <c r="J2511" s="2">
        <v>1066.3848</v>
      </c>
      <c r="K2511" s="2">
        <v>11710.1</v>
      </c>
      <c r="L2511" s="2">
        <v>19775.93</v>
      </c>
    </row>
    <row r="2512" spans="1:12" x14ac:dyDescent="0.25">
      <c r="A2512" s="2">
        <f t="shared" si="117"/>
        <v>13</v>
      </c>
      <c r="B2512" s="2">
        <f t="shared" si="118"/>
        <v>1</v>
      </c>
      <c r="C2512" s="2">
        <f t="shared" si="119"/>
        <v>2018</v>
      </c>
      <c r="D2512" s="5">
        <v>43113</v>
      </c>
      <c r="E2512" s="34">
        <v>631.09389999999996</v>
      </c>
      <c r="F2512" s="2">
        <v>59.18</v>
      </c>
      <c r="G2512" s="2">
        <v>-0.48</v>
      </c>
      <c r="H2512" s="2">
        <v>470.04</v>
      </c>
      <c r="I2512" s="2">
        <v>5583.3</v>
      </c>
      <c r="J2512" s="2">
        <v>1066.3848</v>
      </c>
      <c r="K2512" s="2">
        <v>11710.67</v>
      </c>
      <c r="L2512" s="2">
        <v>19774.43</v>
      </c>
    </row>
    <row r="2513" spans="1:12" x14ac:dyDescent="0.25">
      <c r="A2513" s="2">
        <f t="shared" si="117"/>
        <v>14</v>
      </c>
      <c r="B2513" s="2">
        <f t="shared" si="118"/>
        <v>1</v>
      </c>
      <c r="C2513" s="2">
        <f t="shared" si="119"/>
        <v>2018</v>
      </c>
      <c r="D2513" s="5">
        <v>43114</v>
      </c>
      <c r="E2513" s="34">
        <v>625.89949999999999</v>
      </c>
      <c r="F2513" s="2">
        <v>58.69</v>
      </c>
      <c r="G2513" s="2">
        <v>-0.51</v>
      </c>
      <c r="H2513" s="2">
        <v>490.3</v>
      </c>
      <c r="I2513" s="2">
        <v>5926.34</v>
      </c>
      <c r="J2513" s="2">
        <v>1066.3848</v>
      </c>
      <c r="K2513" s="2">
        <v>11710.99</v>
      </c>
      <c r="L2513" s="2">
        <v>19773.650000000001</v>
      </c>
    </row>
    <row r="2514" spans="1:12" x14ac:dyDescent="0.25">
      <c r="A2514" s="2">
        <f t="shared" si="117"/>
        <v>15</v>
      </c>
      <c r="B2514" s="2">
        <f t="shared" si="118"/>
        <v>1</v>
      </c>
      <c r="C2514" s="2">
        <f t="shared" si="119"/>
        <v>2018</v>
      </c>
      <c r="D2514" s="5">
        <v>43115</v>
      </c>
      <c r="E2514" s="34">
        <v>618.81079999999997</v>
      </c>
      <c r="F2514" s="2">
        <v>58.03</v>
      </c>
      <c r="G2514" s="2">
        <v>-0.66</v>
      </c>
      <c r="H2514" s="2">
        <v>282.38</v>
      </c>
      <c r="I2514" s="2">
        <v>7289.15</v>
      </c>
      <c r="J2514" s="2">
        <v>1066.3806</v>
      </c>
      <c r="K2514" s="2">
        <v>11711.45</v>
      </c>
      <c r="L2514" s="2">
        <v>19683.77</v>
      </c>
    </row>
    <row r="2515" spans="1:12" x14ac:dyDescent="0.25">
      <c r="A2515" s="2">
        <f t="shared" si="117"/>
        <v>16</v>
      </c>
      <c r="B2515" s="2">
        <f t="shared" si="118"/>
        <v>1</v>
      </c>
      <c r="C2515" s="2">
        <f t="shared" si="119"/>
        <v>2018</v>
      </c>
      <c r="D2515" s="5">
        <v>43116</v>
      </c>
      <c r="E2515" s="34">
        <v>611.97270000000003</v>
      </c>
      <c r="F2515" s="2">
        <v>57.39</v>
      </c>
      <c r="G2515" s="2">
        <v>-0.63</v>
      </c>
      <c r="H2515" s="2">
        <v>198.2</v>
      </c>
      <c r="I2515" s="2">
        <v>6956.88</v>
      </c>
      <c r="J2515" s="2">
        <v>1066.3806</v>
      </c>
      <c r="K2515" s="2">
        <v>11712.1</v>
      </c>
      <c r="L2515" s="2">
        <v>19663.509999999998</v>
      </c>
    </row>
    <row r="2516" spans="1:12" x14ac:dyDescent="0.25">
      <c r="A2516" s="2">
        <f t="shared" si="117"/>
        <v>17</v>
      </c>
      <c r="B2516" s="2">
        <f t="shared" si="118"/>
        <v>1</v>
      </c>
      <c r="C2516" s="2">
        <f t="shared" si="119"/>
        <v>2018</v>
      </c>
      <c r="D2516" s="5">
        <v>43117</v>
      </c>
      <c r="E2516" s="34">
        <v>604.61530000000005</v>
      </c>
      <c r="F2516" s="2">
        <v>56.7</v>
      </c>
      <c r="G2516" s="2">
        <v>-0.68</v>
      </c>
      <c r="H2516" s="2">
        <v>147.44</v>
      </c>
      <c r="I2516" s="2">
        <v>7419.43</v>
      </c>
      <c r="J2516" s="2">
        <v>1066.3806</v>
      </c>
      <c r="K2516" s="2">
        <v>11712.85</v>
      </c>
      <c r="L2516" s="2">
        <v>19695.099999999999</v>
      </c>
    </row>
    <row r="2517" spans="1:12" x14ac:dyDescent="0.25">
      <c r="A2517" s="2">
        <f t="shared" si="117"/>
        <v>18</v>
      </c>
      <c r="B2517" s="2">
        <f t="shared" si="118"/>
        <v>1</v>
      </c>
      <c r="C2517" s="2">
        <f t="shared" si="119"/>
        <v>2018</v>
      </c>
      <c r="D2517" s="5">
        <v>43118</v>
      </c>
      <c r="E2517" s="34">
        <v>597.42010000000005</v>
      </c>
      <c r="F2517" s="2">
        <v>56.02</v>
      </c>
      <c r="G2517" s="2">
        <v>-0.67</v>
      </c>
      <c r="H2517" s="2">
        <v>150.09</v>
      </c>
      <c r="I2517" s="2">
        <v>7269.92</v>
      </c>
      <c r="J2517" s="2">
        <v>1066.3806</v>
      </c>
      <c r="K2517" s="2">
        <v>11713.66</v>
      </c>
      <c r="L2517" s="2">
        <v>19723.919999999998</v>
      </c>
    </row>
    <row r="2518" spans="1:12" x14ac:dyDescent="0.25">
      <c r="A2518" s="2">
        <f t="shared" si="117"/>
        <v>19</v>
      </c>
      <c r="B2518" s="2">
        <f t="shared" si="118"/>
        <v>1</v>
      </c>
      <c r="C2518" s="2">
        <f t="shared" si="119"/>
        <v>2018</v>
      </c>
      <c r="D2518" s="5">
        <v>43119</v>
      </c>
      <c r="E2518" s="34">
        <v>590.09270000000004</v>
      </c>
      <c r="F2518" s="2">
        <v>55.34</v>
      </c>
      <c r="G2518" s="2">
        <v>-0.68</v>
      </c>
      <c r="H2518" s="2">
        <v>139.07</v>
      </c>
      <c r="I2518" s="2">
        <v>7403.1</v>
      </c>
      <c r="J2518" s="2">
        <v>1066.3806</v>
      </c>
      <c r="K2518" s="2">
        <v>11714.52</v>
      </c>
      <c r="L2518" s="2">
        <v>19705.2</v>
      </c>
    </row>
    <row r="2519" spans="1:12" x14ac:dyDescent="0.25">
      <c r="A2519" s="2">
        <f t="shared" si="117"/>
        <v>20</v>
      </c>
      <c r="B2519" s="2">
        <f t="shared" si="118"/>
        <v>1</v>
      </c>
      <c r="C2519" s="2">
        <f t="shared" si="119"/>
        <v>2018</v>
      </c>
      <c r="D2519" s="5">
        <v>43120</v>
      </c>
      <c r="E2519" s="34">
        <v>584.03</v>
      </c>
      <c r="F2519" s="2">
        <v>54.77</v>
      </c>
      <c r="G2519" s="2">
        <v>-0.56000000000000005</v>
      </c>
      <c r="H2519" s="2">
        <v>186.67</v>
      </c>
      <c r="I2519" s="2">
        <v>6200.11</v>
      </c>
      <c r="J2519" s="2">
        <v>1066.3806</v>
      </c>
      <c r="K2519" s="2">
        <v>11715.26</v>
      </c>
      <c r="L2519" s="2">
        <v>19637.509999999998</v>
      </c>
    </row>
    <row r="2520" spans="1:12" x14ac:dyDescent="0.25">
      <c r="A2520" s="2">
        <f t="shared" si="117"/>
        <v>21</v>
      </c>
      <c r="B2520" s="2">
        <f t="shared" si="118"/>
        <v>1</v>
      </c>
      <c r="C2520" s="2">
        <f t="shared" si="119"/>
        <v>2018</v>
      </c>
      <c r="D2520" s="5">
        <v>43121</v>
      </c>
      <c r="E2520" s="34">
        <v>578.72950000000003</v>
      </c>
      <c r="F2520" s="2">
        <v>54.27</v>
      </c>
      <c r="G2520" s="2">
        <v>-0.49</v>
      </c>
      <c r="H2520" s="2">
        <v>215.99</v>
      </c>
      <c r="I2520" s="2">
        <v>5465.96</v>
      </c>
      <c r="J2520" s="2">
        <v>1066.3806</v>
      </c>
      <c r="K2520" s="2">
        <v>11715.91</v>
      </c>
      <c r="L2520" s="2">
        <v>19636.12</v>
      </c>
    </row>
    <row r="2521" spans="1:12" x14ac:dyDescent="0.25">
      <c r="A2521" s="2">
        <f t="shared" si="117"/>
        <v>22</v>
      </c>
      <c r="B2521" s="2">
        <f t="shared" si="118"/>
        <v>1</v>
      </c>
      <c r="C2521" s="2">
        <f t="shared" si="119"/>
        <v>2018</v>
      </c>
      <c r="D2521" s="5">
        <v>43122</v>
      </c>
      <c r="E2521" s="34">
        <v>572.11919999999998</v>
      </c>
      <c r="F2521" s="2">
        <v>53.65</v>
      </c>
      <c r="G2521" s="2">
        <v>-0.61</v>
      </c>
      <c r="H2521" s="2">
        <v>173.37</v>
      </c>
      <c r="I2521" s="2">
        <v>6703.34</v>
      </c>
      <c r="J2521" s="2">
        <v>1066.3924</v>
      </c>
      <c r="K2521" s="2">
        <v>11717.71</v>
      </c>
      <c r="L2521" s="2">
        <v>19635.55</v>
      </c>
    </row>
    <row r="2522" spans="1:12" x14ac:dyDescent="0.25">
      <c r="A2522" s="2">
        <f t="shared" si="117"/>
        <v>23</v>
      </c>
      <c r="B2522" s="2">
        <f t="shared" si="118"/>
        <v>1</v>
      </c>
      <c r="C2522" s="2">
        <f t="shared" si="119"/>
        <v>2018</v>
      </c>
      <c r="D2522" s="5">
        <v>43123</v>
      </c>
      <c r="E2522" s="34">
        <v>566.48180000000002</v>
      </c>
      <c r="F2522" s="2">
        <v>53.12</v>
      </c>
      <c r="G2522" s="2">
        <v>-0.52</v>
      </c>
      <c r="H2522" s="2">
        <v>313.75</v>
      </c>
      <c r="I2522" s="2">
        <v>5829.69</v>
      </c>
      <c r="J2522" s="2">
        <v>1066.3924</v>
      </c>
      <c r="K2522" s="2">
        <v>11718.21</v>
      </c>
      <c r="L2522" s="2">
        <v>19634.53</v>
      </c>
    </row>
    <row r="2523" spans="1:12" x14ac:dyDescent="0.25">
      <c r="A2523" s="2">
        <f t="shared" si="117"/>
        <v>24</v>
      </c>
      <c r="B2523" s="2">
        <f t="shared" si="118"/>
        <v>1</v>
      </c>
      <c r="C2523" s="2">
        <f t="shared" si="119"/>
        <v>2018</v>
      </c>
      <c r="D2523" s="5">
        <v>43124</v>
      </c>
      <c r="E2523" s="34">
        <v>561.66880000000003</v>
      </c>
      <c r="F2523" s="2">
        <v>52.67</v>
      </c>
      <c r="G2523" s="2">
        <v>-0.45</v>
      </c>
      <c r="H2523" s="2">
        <v>287.85000000000002</v>
      </c>
      <c r="I2523" s="2">
        <v>5051.88</v>
      </c>
      <c r="J2523" s="2">
        <v>1066.3924</v>
      </c>
      <c r="K2523" s="2">
        <v>11718.57</v>
      </c>
      <c r="L2523" s="2">
        <v>19633.82</v>
      </c>
    </row>
    <row r="2524" spans="1:12" x14ac:dyDescent="0.25">
      <c r="A2524" s="2">
        <f t="shared" si="117"/>
        <v>25</v>
      </c>
      <c r="B2524" s="2">
        <f t="shared" si="118"/>
        <v>1</v>
      </c>
      <c r="C2524" s="2">
        <f t="shared" si="119"/>
        <v>2018</v>
      </c>
      <c r="D2524" s="5">
        <v>43125</v>
      </c>
      <c r="E2524" s="34">
        <v>555.57690000000002</v>
      </c>
      <c r="F2524" s="2">
        <v>52.1</v>
      </c>
      <c r="G2524" s="2">
        <v>-0.56000000000000005</v>
      </c>
      <c r="H2524" s="2">
        <v>156.87</v>
      </c>
      <c r="I2524" s="2">
        <v>6121.3</v>
      </c>
      <c r="J2524" s="2">
        <v>1066.3924</v>
      </c>
      <c r="K2524" s="2">
        <v>11704.47</v>
      </c>
      <c r="L2524" s="2">
        <v>19632.95</v>
      </c>
    </row>
    <row r="2525" spans="1:12" x14ac:dyDescent="0.25">
      <c r="A2525" s="2">
        <f t="shared" si="117"/>
        <v>26</v>
      </c>
      <c r="B2525" s="2">
        <f t="shared" si="118"/>
        <v>1</v>
      </c>
      <c r="C2525" s="2">
        <f t="shared" si="119"/>
        <v>2018</v>
      </c>
      <c r="D2525" s="5">
        <v>43126</v>
      </c>
      <c r="E2525" s="34">
        <v>549.35709999999995</v>
      </c>
      <c r="F2525" s="2">
        <v>51.52</v>
      </c>
      <c r="G2525" s="2">
        <v>-0.57999999999999996</v>
      </c>
      <c r="H2525" s="2">
        <v>198.72</v>
      </c>
      <c r="I2525" s="2">
        <v>6334.1</v>
      </c>
      <c r="J2525" s="2">
        <v>1066.3924</v>
      </c>
      <c r="K2525" s="2">
        <v>11704.98</v>
      </c>
      <c r="L2525" s="2">
        <v>19631.91</v>
      </c>
    </row>
    <row r="2526" spans="1:12" x14ac:dyDescent="0.25">
      <c r="A2526" s="2">
        <f t="shared" si="117"/>
        <v>27</v>
      </c>
      <c r="B2526" s="2">
        <f t="shared" si="118"/>
        <v>1</v>
      </c>
      <c r="C2526" s="2">
        <f t="shared" si="119"/>
        <v>2018</v>
      </c>
      <c r="D2526" s="5">
        <v>43127</v>
      </c>
      <c r="E2526" s="34">
        <v>545.16179999999997</v>
      </c>
      <c r="F2526" s="2">
        <v>51.12</v>
      </c>
      <c r="G2526" s="2">
        <v>-0.38</v>
      </c>
      <c r="H2526" s="2">
        <v>521.48</v>
      </c>
      <c r="I2526" s="2">
        <v>4625.3999999999996</v>
      </c>
      <c r="J2526" s="2">
        <v>1066.3924</v>
      </c>
      <c r="K2526" s="2">
        <v>11705.66</v>
      </c>
      <c r="L2526" s="2">
        <v>19752.11</v>
      </c>
    </row>
    <row r="2527" spans="1:12" x14ac:dyDescent="0.25">
      <c r="A2527" s="2">
        <f t="shared" si="117"/>
        <v>28</v>
      </c>
      <c r="B2527" s="2">
        <f t="shared" si="118"/>
        <v>1</v>
      </c>
      <c r="C2527" s="2">
        <f t="shared" si="119"/>
        <v>2018</v>
      </c>
      <c r="D2527" s="5">
        <v>43128</v>
      </c>
      <c r="E2527" s="34">
        <v>542.04049999999995</v>
      </c>
      <c r="F2527" s="2">
        <v>50.83</v>
      </c>
      <c r="G2527" s="2">
        <v>-0.28999999999999998</v>
      </c>
      <c r="H2527" s="2">
        <v>843.11</v>
      </c>
      <c r="I2527" s="2">
        <v>3886.11</v>
      </c>
      <c r="J2527" s="2">
        <v>1066.3924</v>
      </c>
      <c r="K2527" s="2">
        <v>11706.02</v>
      </c>
      <c r="L2527" s="2">
        <v>19751.14</v>
      </c>
    </row>
    <row r="2528" spans="1:12" x14ac:dyDescent="0.25">
      <c r="A2528" s="2">
        <f t="shared" si="117"/>
        <v>29</v>
      </c>
      <c r="B2528" s="2">
        <f t="shared" si="118"/>
        <v>1</v>
      </c>
      <c r="C2528" s="2">
        <f t="shared" si="119"/>
        <v>2018</v>
      </c>
      <c r="D2528" s="5">
        <v>43129</v>
      </c>
      <c r="E2528" s="34">
        <v>537.17089999999996</v>
      </c>
      <c r="F2528" s="2">
        <v>50.37</v>
      </c>
      <c r="G2528" s="2">
        <v>-0.45</v>
      </c>
      <c r="H2528" s="2">
        <v>312.98</v>
      </c>
      <c r="I2528" s="2">
        <v>5099.2</v>
      </c>
      <c r="J2528" s="2">
        <v>1066.3924</v>
      </c>
      <c r="K2528" s="2">
        <v>11706.1</v>
      </c>
      <c r="L2528" s="2">
        <v>19750.89</v>
      </c>
    </row>
    <row r="2529" spans="1:12" x14ac:dyDescent="0.25">
      <c r="A2529" s="2">
        <f t="shared" si="117"/>
        <v>30</v>
      </c>
      <c r="B2529" s="2">
        <f t="shared" si="118"/>
        <v>1</v>
      </c>
      <c r="C2529" s="2">
        <f t="shared" si="119"/>
        <v>2018</v>
      </c>
      <c r="D2529" s="5">
        <v>43130</v>
      </c>
      <c r="E2529" s="34">
        <v>531.53240000000005</v>
      </c>
      <c r="F2529" s="2">
        <v>49.84</v>
      </c>
      <c r="G2529" s="2">
        <v>-0.53</v>
      </c>
      <c r="H2529" s="2">
        <v>153.94999999999999</v>
      </c>
      <c r="I2529" s="2">
        <v>5834.77</v>
      </c>
      <c r="J2529" s="2">
        <v>1066.3924</v>
      </c>
      <c r="K2529" s="2">
        <v>11706.38</v>
      </c>
      <c r="L2529" s="2">
        <v>19750.189999999999</v>
      </c>
    </row>
    <row r="2530" spans="1:12" x14ac:dyDescent="0.25">
      <c r="A2530" s="2">
        <f t="shared" si="117"/>
        <v>31</v>
      </c>
      <c r="B2530" s="2">
        <f t="shared" si="118"/>
        <v>1</v>
      </c>
      <c r="C2530" s="2">
        <f t="shared" si="119"/>
        <v>2018</v>
      </c>
      <c r="D2530" s="5">
        <v>43131</v>
      </c>
      <c r="E2530" s="34">
        <v>525.8057</v>
      </c>
      <c r="F2530" s="2">
        <v>49.31</v>
      </c>
      <c r="G2530" s="2">
        <v>-0.52</v>
      </c>
      <c r="H2530" s="2">
        <v>314.17</v>
      </c>
      <c r="I2530" s="2">
        <v>5869.65</v>
      </c>
      <c r="J2530" s="2">
        <v>1066.3824</v>
      </c>
      <c r="K2530" s="2">
        <v>11706.89</v>
      </c>
      <c r="L2530" s="2">
        <v>19748.79</v>
      </c>
    </row>
    <row r="2531" spans="1:12" x14ac:dyDescent="0.25">
      <c r="A2531" s="2">
        <f t="shared" si="117"/>
        <v>1</v>
      </c>
      <c r="B2531" s="2">
        <f t="shared" si="118"/>
        <v>2</v>
      </c>
      <c r="C2531" s="2">
        <f t="shared" si="119"/>
        <v>2018</v>
      </c>
      <c r="D2531" s="5">
        <v>43132</v>
      </c>
      <c r="E2531" s="34">
        <v>519.80370000000005</v>
      </c>
      <c r="F2531" s="2">
        <v>48.74</v>
      </c>
      <c r="G2531" s="2">
        <v>-0.56000000000000005</v>
      </c>
      <c r="H2531" s="2">
        <v>280.68</v>
      </c>
      <c r="I2531" s="2">
        <v>6260.14</v>
      </c>
      <c r="J2531" s="2">
        <v>1066.3824</v>
      </c>
      <c r="K2531" s="2">
        <v>11711.79</v>
      </c>
      <c r="L2531" s="2">
        <v>19735.84</v>
      </c>
    </row>
    <row r="2532" spans="1:12" x14ac:dyDescent="0.25">
      <c r="A2532" s="2">
        <f t="shared" si="117"/>
        <v>2</v>
      </c>
      <c r="B2532" s="2">
        <f t="shared" si="118"/>
        <v>2</v>
      </c>
      <c r="C2532" s="2">
        <f t="shared" si="119"/>
        <v>2018</v>
      </c>
      <c r="D2532" s="5">
        <v>43133</v>
      </c>
      <c r="E2532" s="34">
        <v>513.41600000000005</v>
      </c>
      <c r="F2532" s="2">
        <v>48.15</v>
      </c>
      <c r="G2532" s="2">
        <v>-0.59</v>
      </c>
      <c r="H2532" s="2">
        <v>201.29</v>
      </c>
      <c r="I2532" s="2">
        <v>6513.34</v>
      </c>
      <c r="J2532" s="2">
        <v>1066.3824</v>
      </c>
      <c r="K2532" s="2">
        <v>11712.14</v>
      </c>
      <c r="L2532" s="2">
        <v>19734.759999999998</v>
      </c>
    </row>
    <row r="2533" spans="1:12" x14ac:dyDescent="0.25">
      <c r="A2533" s="2">
        <f t="shared" si="117"/>
        <v>3</v>
      </c>
      <c r="B2533" s="2">
        <f t="shared" si="118"/>
        <v>2</v>
      </c>
      <c r="C2533" s="2">
        <f t="shared" si="119"/>
        <v>2018</v>
      </c>
      <c r="D2533" s="5">
        <v>43134</v>
      </c>
      <c r="E2533" s="34">
        <v>507.83710000000002</v>
      </c>
      <c r="F2533" s="2">
        <v>47.62</v>
      </c>
      <c r="G2533" s="2">
        <v>-0.52</v>
      </c>
      <c r="H2533" s="2">
        <v>317.07</v>
      </c>
      <c r="I2533" s="2">
        <v>5826.35</v>
      </c>
      <c r="J2533" s="2">
        <v>1066.3824</v>
      </c>
      <c r="K2533" s="2">
        <v>11713.02</v>
      </c>
      <c r="L2533" s="2">
        <v>19732.22</v>
      </c>
    </row>
    <row r="2534" spans="1:12" x14ac:dyDescent="0.25">
      <c r="A2534" s="2">
        <f t="shared" si="117"/>
        <v>4</v>
      </c>
      <c r="B2534" s="2">
        <f t="shared" si="118"/>
        <v>2</v>
      </c>
      <c r="C2534" s="2">
        <f t="shared" si="119"/>
        <v>2018</v>
      </c>
      <c r="D2534" s="5">
        <v>43135</v>
      </c>
      <c r="E2534" s="34">
        <v>501.84960000000001</v>
      </c>
      <c r="F2534" s="2">
        <v>47.06</v>
      </c>
      <c r="G2534" s="2">
        <v>-0.55000000000000004</v>
      </c>
      <c r="H2534" s="2">
        <v>238.64</v>
      </c>
      <c r="I2534" s="2">
        <v>6153.56</v>
      </c>
      <c r="J2534" s="2">
        <v>1066.3824</v>
      </c>
      <c r="K2534" s="2">
        <v>11714.03</v>
      </c>
      <c r="L2534" s="2">
        <v>19729.419999999998</v>
      </c>
    </row>
    <row r="2535" spans="1:12" x14ac:dyDescent="0.25">
      <c r="A2535" s="2">
        <f t="shared" si="117"/>
        <v>5</v>
      </c>
      <c r="B2535" s="2">
        <f t="shared" si="118"/>
        <v>2</v>
      </c>
      <c r="C2535" s="2">
        <f t="shared" si="119"/>
        <v>2018</v>
      </c>
      <c r="D2535" s="5">
        <v>43136</v>
      </c>
      <c r="E2535" s="34">
        <v>493.03030000000001</v>
      </c>
      <c r="F2535" s="2">
        <v>46.23</v>
      </c>
      <c r="G2535" s="2">
        <v>-0.82</v>
      </c>
      <c r="H2535" s="2">
        <v>103.6</v>
      </c>
      <c r="I2535" s="2">
        <v>8850.98</v>
      </c>
      <c r="J2535" s="2">
        <v>1066.3724</v>
      </c>
      <c r="K2535" s="2">
        <v>11714.73</v>
      </c>
      <c r="L2535" s="2">
        <v>19717.53</v>
      </c>
    </row>
    <row r="2536" spans="1:12" x14ac:dyDescent="0.25">
      <c r="A2536" s="2">
        <f t="shared" si="117"/>
        <v>6</v>
      </c>
      <c r="B2536" s="2">
        <f t="shared" si="118"/>
        <v>2</v>
      </c>
      <c r="C2536" s="2">
        <f t="shared" si="119"/>
        <v>2018</v>
      </c>
      <c r="D2536" s="5">
        <v>43137</v>
      </c>
      <c r="E2536" s="34">
        <v>483.57799999999997</v>
      </c>
      <c r="F2536" s="2">
        <v>45.35</v>
      </c>
      <c r="G2536" s="2">
        <v>-0.89</v>
      </c>
      <c r="H2536" s="2">
        <v>91.44</v>
      </c>
      <c r="I2536" s="2">
        <v>9541.42</v>
      </c>
      <c r="J2536" s="2">
        <v>1066.3724</v>
      </c>
      <c r="K2536" s="2">
        <v>11715.58</v>
      </c>
      <c r="L2536" s="2">
        <v>19603.38</v>
      </c>
    </row>
    <row r="2537" spans="1:12" x14ac:dyDescent="0.25">
      <c r="A2537" s="2">
        <f t="shared" si="117"/>
        <v>7</v>
      </c>
      <c r="B2537" s="2">
        <f t="shared" si="118"/>
        <v>2</v>
      </c>
      <c r="C2537" s="2">
        <f t="shared" si="119"/>
        <v>2018</v>
      </c>
      <c r="D2537" s="5">
        <v>43138</v>
      </c>
      <c r="E2537" s="34">
        <v>474.03969999999998</v>
      </c>
      <c r="F2537" s="2">
        <v>44.45</v>
      </c>
      <c r="G2537" s="2">
        <v>-0.89</v>
      </c>
      <c r="H2537" s="2">
        <v>111.69</v>
      </c>
      <c r="I2537" s="2">
        <v>9596.65</v>
      </c>
      <c r="J2537" s="2">
        <v>1066.3724</v>
      </c>
      <c r="K2537" s="2">
        <v>11716.22</v>
      </c>
      <c r="L2537" s="2">
        <v>19729.330000000002</v>
      </c>
    </row>
    <row r="2538" spans="1:12" x14ac:dyDescent="0.25">
      <c r="A2538" s="2">
        <f t="shared" si="117"/>
        <v>8</v>
      </c>
      <c r="B2538" s="2">
        <f t="shared" si="118"/>
        <v>2</v>
      </c>
      <c r="C2538" s="2">
        <f t="shared" si="119"/>
        <v>2018</v>
      </c>
      <c r="D2538" s="5">
        <v>43139</v>
      </c>
      <c r="E2538" s="34">
        <v>460.10919999999999</v>
      </c>
      <c r="F2538" s="2">
        <v>43.35</v>
      </c>
      <c r="G2538" s="2">
        <v>-0.86</v>
      </c>
      <c r="H2538" s="2">
        <v>119.03</v>
      </c>
      <c r="I2538" s="2">
        <v>9262.4500000000007</v>
      </c>
      <c r="J2538" s="2">
        <v>1061.421</v>
      </c>
      <c r="K2538" s="2">
        <v>11677.46</v>
      </c>
      <c r="L2538" s="2">
        <v>19370.43</v>
      </c>
    </row>
    <row r="2539" spans="1:12" x14ac:dyDescent="0.25">
      <c r="A2539" s="2">
        <f t="shared" si="117"/>
        <v>9</v>
      </c>
      <c r="B2539" s="2">
        <f t="shared" si="118"/>
        <v>2</v>
      </c>
      <c r="C2539" s="2">
        <f t="shared" si="119"/>
        <v>2018</v>
      </c>
      <c r="D2539" s="5">
        <v>43140</v>
      </c>
      <c r="E2539" s="34">
        <v>456.32960000000003</v>
      </c>
      <c r="F2539" s="2">
        <v>42.79</v>
      </c>
      <c r="G2539" s="2">
        <v>-0.79</v>
      </c>
      <c r="H2539" s="2">
        <v>101.03</v>
      </c>
      <c r="I2539" s="2">
        <v>8526.7999999999993</v>
      </c>
      <c r="J2539" s="2">
        <v>1066.3724</v>
      </c>
      <c r="K2539" s="2">
        <v>11717.67</v>
      </c>
      <c r="L2539" s="2">
        <v>19725.18</v>
      </c>
    </row>
    <row r="2540" spans="1:12" x14ac:dyDescent="0.25">
      <c r="A2540" s="2">
        <f t="shared" si="117"/>
        <v>10</v>
      </c>
      <c r="B2540" s="2">
        <f t="shared" si="118"/>
        <v>2</v>
      </c>
      <c r="C2540" s="2">
        <f t="shared" si="119"/>
        <v>2018</v>
      </c>
      <c r="D2540" s="5">
        <v>43141</v>
      </c>
      <c r="E2540" s="34">
        <v>450.52679999999998</v>
      </c>
      <c r="F2540" s="2">
        <v>42.25</v>
      </c>
      <c r="G2540" s="2">
        <v>-0.54</v>
      </c>
      <c r="H2540" s="2">
        <v>286.99</v>
      </c>
      <c r="I2540" s="2">
        <v>6046.94</v>
      </c>
      <c r="J2540" s="2">
        <v>1066.3724</v>
      </c>
      <c r="K2540" s="2">
        <v>11718.78</v>
      </c>
      <c r="L2540" s="2">
        <v>19722.14</v>
      </c>
    </row>
    <row r="2541" spans="1:12" x14ac:dyDescent="0.25">
      <c r="A2541" s="2">
        <f t="shared" si="117"/>
        <v>11</v>
      </c>
      <c r="B2541" s="2">
        <f t="shared" si="118"/>
        <v>2</v>
      </c>
      <c r="C2541" s="2">
        <f t="shared" si="119"/>
        <v>2018</v>
      </c>
      <c r="D2541" s="5">
        <v>43142</v>
      </c>
      <c r="E2541" s="34">
        <v>445.38619999999997</v>
      </c>
      <c r="F2541" s="2">
        <v>41.77</v>
      </c>
      <c r="G2541" s="2">
        <v>-0.48</v>
      </c>
      <c r="H2541" s="2">
        <v>413.58</v>
      </c>
      <c r="I2541" s="2">
        <v>5517.15</v>
      </c>
      <c r="J2541" s="2">
        <v>1066.3724</v>
      </c>
      <c r="K2541" s="2">
        <v>11719.7</v>
      </c>
      <c r="L2541" s="2">
        <v>19719.509999999998</v>
      </c>
    </row>
    <row r="2542" spans="1:12" x14ac:dyDescent="0.25">
      <c r="A2542" s="2">
        <f t="shared" si="117"/>
        <v>12</v>
      </c>
      <c r="B2542" s="2">
        <f t="shared" si="118"/>
        <v>2</v>
      </c>
      <c r="C2542" s="2">
        <f t="shared" si="119"/>
        <v>2018</v>
      </c>
      <c r="D2542" s="5">
        <v>43143</v>
      </c>
      <c r="E2542" s="34">
        <v>437.69110000000001</v>
      </c>
      <c r="F2542" s="2">
        <v>41.04</v>
      </c>
      <c r="G2542" s="2">
        <v>-0.72</v>
      </c>
      <c r="H2542" s="2">
        <v>83.81</v>
      </c>
      <c r="I2542" s="2">
        <v>7739.46</v>
      </c>
      <c r="J2542" s="2">
        <v>1066.3761999999999</v>
      </c>
      <c r="K2542" s="2">
        <v>11720.48</v>
      </c>
      <c r="L2542" s="2">
        <v>19717.48</v>
      </c>
    </row>
    <row r="2543" spans="1:12" x14ac:dyDescent="0.25">
      <c r="A2543" s="2">
        <f t="shared" si="117"/>
        <v>13</v>
      </c>
      <c r="B2543" s="2">
        <f t="shared" si="118"/>
        <v>2</v>
      </c>
      <c r="C2543" s="2">
        <f t="shared" si="119"/>
        <v>2018</v>
      </c>
      <c r="D2543" s="5">
        <v>43144</v>
      </c>
      <c r="E2543" s="34">
        <v>429.69479999999999</v>
      </c>
      <c r="F2543" s="2">
        <v>40.29</v>
      </c>
      <c r="G2543" s="2">
        <v>-0.74</v>
      </c>
      <c r="H2543" s="2">
        <v>120.97</v>
      </c>
      <c r="I2543" s="2">
        <v>8044.66</v>
      </c>
      <c r="J2543" s="2">
        <v>1066.3761999999999</v>
      </c>
      <c r="K2543" s="2">
        <v>11721.41</v>
      </c>
      <c r="L2543" s="2">
        <v>19714.89</v>
      </c>
    </row>
    <row r="2544" spans="1:12" x14ac:dyDescent="0.25">
      <c r="A2544" s="2">
        <f t="shared" si="117"/>
        <v>14</v>
      </c>
      <c r="B2544" s="2">
        <f t="shared" si="118"/>
        <v>2</v>
      </c>
      <c r="C2544" s="2">
        <f t="shared" si="119"/>
        <v>2018</v>
      </c>
      <c r="D2544" s="5">
        <v>43145</v>
      </c>
      <c r="E2544" s="34">
        <v>422.6952</v>
      </c>
      <c r="F2544" s="2">
        <v>39.619999999999997</v>
      </c>
      <c r="G2544" s="2">
        <v>-0.7</v>
      </c>
      <c r="H2544" s="2">
        <v>126.16</v>
      </c>
      <c r="I2544" s="2">
        <v>7574.54</v>
      </c>
      <c r="J2544" s="2">
        <v>1066.8946000000001</v>
      </c>
      <c r="K2544" s="2">
        <v>11722.33</v>
      </c>
      <c r="L2544" s="2">
        <v>19712.29</v>
      </c>
    </row>
    <row r="2545" spans="1:12" x14ac:dyDescent="0.25">
      <c r="A2545" s="2">
        <f t="shared" si="117"/>
        <v>15</v>
      </c>
      <c r="B2545" s="2">
        <f t="shared" si="118"/>
        <v>2</v>
      </c>
      <c r="C2545" s="2">
        <f t="shared" si="119"/>
        <v>2018</v>
      </c>
      <c r="D2545" s="5">
        <v>43146</v>
      </c>
      <c r="E2545" s="34">
        <v>415.81799999999998</v>
      </c>
      <c r="F2545" s="2">
        <v>38.97</v>
      </c>
      <c r="G2545" s="2">
        <v>-0.64</v>
      </c>
      <c r="H2545" s="2">
        <v>346.71</v>
      </c>
      <c r="I2545" s="2">
        <v>7164.1</v>
      </c>
      <c r="J2545" s="2">
        <v>1066.8946000000001</v>
      </c>
      <c r="K2545" s="2">
        <v>11723.27</v>
      </c>
      <c r="L2545" s="2">
        <v>19657.79</v>
      </c>
    </row>
    <row r="2546" spans="1:12" x14ac:dyDescent="0.25">
      <c r="A2546" s="2">
        <f t="shared" si="117"/>
        <v>16</v>
      </c>
      <c r="B2546" s="2">
        <f t="shared" si="118"/>
        <v>2</v>
      </c>
      <c r="C2546" s="2">
        <f t="shared" si="119"/>
        <v>2018</v>
      </c>
      <c r="D2546" s="5">
        <v>43147</v>
      </c>
      <c r="E2546" s="34">
        <v>409.45139999999998</v>
      </c>
      <c r="F2546" s="2">
        <v>38.380000000000003</v>
      </c>
      <c r="G2546" s="2">
        <v>-0.6</v>
      </c>
      <c r="H2546" s="2">
        <v>160.38</v>
      </c>
      <c r="I2546" s="2">
        <v>6523.63</v>
      </c>
      <c r="J2546" s="2">
        <v>1066.8946000000001</v>
      </c>
      <c r="K2546" s="2">
        <v>11723.61</v>
      </c>
      <c r="L2546" s="2">
        <v>19656.77</v>
      </c>
    </row>
    <row r="2547" spans="1:12" x14ac:dyDescent="0.25">
      <c r="A2547" s="2">
        <f t="shared" si="117"/>
        <v>17</v>
      </c>
      <c r="B2547" s="2">
        <f t="shared" si="118"/>
        <v>2</v>
      </c>
      <c r="C2547" s="2">
        <f t="shared" si="119"/>
        <v>2018</v>
      </c>
      <c r="D2547" s="5">
        <v>43148</v>
      </c>
      <c r="E2547" s="34">
        <v>404.26979999999998</v>
      </c>
      <c r="F2547" s="2">
        <v>37.89</v>
      </c>
      <c r="G2547" s="2">
        <v>-0.49</v>
      </c>
      <c r="H2547" s="2">
        <v>430.62</v>
      </c>
      <c r="I2547" s="2">
        <v>5625.63</v>
      </c>
      <c r="J2547" s="2">
        <v>1066.8946000000001</v>
      </c>
      <c r="K2547" s="2">
        <v>11724.41</v>
      </c>
      <c r="L2547" s="2">
        <v>19706.400000000001</v>
      </c>
    </row>
    <row r="2548" spans="1:12" x14ac:dyDescent="0.25">
      <c r="A2548" s="2">
        <f t="shared" si="117"/>
        <v>18</v>
      </c>
      <c r="B2548" s="2">
        <f t="shared" si="118"/>
        <v>2</v>
      </c>
      <c r="C2548" s="2">
        <f t="shared" si="119"/>
        <v>2018</v>
      </c>
      <c r="D2548" s="5">
        <v>43149</v>
      </c>
      <c r="E2548" s="34">
        <v>399.01119999999997</v>
      </c>
      <c r="F2548" s="2">
        <v>37.4</v>
      </c>
      <c r="G2548" s="2">
        <v>-0.49</v>
      </c>
      <c r="H2548" s="2">
        <v>457.91</v>
      </c>
      <c r="I2548" s="2">
        <v>5635.14</v>
      </c>
      <c r="J2548" s="2">
        <v>1066.8946000000001</v>
      </c>
      <c r="K2548" s="2">
        <v>11725.06</v>
      </c>
      <c r="L2548" s="2">
        <v>19704.560000000001</v>
      </c>
    </row>
    <row r="2549" spans="1:12" x14ac:dyDescent="0.25">
      <c r="A2549" s="2">
        <f t="shared" si="117"/>
        <v>19</v>
      </c>
      <c r="B2549" s="2">
        <f t="shared" si="118"/>
        <v>2</v>
      </c>
      <c r="C2549" s="2">
        <f t="shared" si="119"/>
        <v>2018</v>
      </c>
      <c r="D2549" s="5">
        <v>43150</v>
      </c>
      <c r="E2549" s="34">
        <v>391.63389999999998</v>
      </c>
      <c r="F2549" s="2">
        <v>36.71</v>
      </c>
      <c r="G2549" s="2">
        <v>-0.7</v>
      </c>
      <c r="H2549" s="2">
        <v>205.46</v>
      </c>
      <c r="I2549" s="2">
        <v>7625.46</v>
      </c>
      <c r="J2549" s="2">
        <v>1066.9010000000001</v>
      </c>
      <c r="K2549" s="2">
        <v>11725.77</v>
      </c>
      <c r="L2549" s="2">
        <v>19577.240000000002</v>
      </c>
    </row>
    <row r="2550" spans="1:12" x14ac:dyDescent="0.25">
      <c r="A2550" s="2">
        <f t="shared" si="117"/>
        <v>20</v>
      </c>
      <c r="B2550" s="2">
        <f t="shared" si="118"/>
        <v>2</v>
      </c>
      <c r="C2550" s="2">
        <f t="shared" si="119"/>
        <v>2018</v>
      </c>
      <c r="D2550" s="5">
        <v>43151</v>
      </c>
      <c r="E2550" s="34">
        <v>384.36040000000003</v>
      </c>
      <c r="F2550" s="2">
        <v>36.03</v>
      </c>
      <c r="G2550" s="2">
        <v>-0.68</v>
      </c>
      <c r="H2550" s="2">
        <v>401.65</v>
      </c>
      <c r="I2550" s="2">
        <v>7619.64</v>
      </c>
      <c r="J2550" s="2">
        <v>1066.9010000000001</v>
      </c>
      <c r="K2550" s="2">
        <v>11726.51</v>
      </c>
      <c r="L2550" s="2">
        <v>19473.73</v>
      </c>
    </row>
    <row r="2551" spans="1:12" x14ac:dyDescent="0.25">
      <c r="A2551" s="2">
        <f t="shared" si="117"/>
        <v>21</v>
      </c>
      <c r="B2551" s="2">
        <f t="shared" si="118"/>
        <v>2</v>
      </c>
      <c r="C2551" s="2">
        <f t="shared" si="119"/>
        <v>2018</v>
      </c>
      <c r="D2551" s="5">
        <v>43152</v>
      </c>
      <c r="E2551" s="34">
        <v>376.54160000000002</v>
      </c>
      <c r="F2551" s="2">
        <v>35.29</v>
      </c>
      <c r="G2551" s="2">
        <v>-0.73</v>
      </c>
      <c r="H2551" s="2">
        <v>358.96</v>
      </c>
      <c r="I2551" s="2">
        <v>8104.68</v>
      </c>
      <c r="J2551" s="2">
        <v>1066.9010000000001</v>
      </c>
      <c r="K2551" s="2">
        <v>11727.1</v>
      </c>
      <c r="L2551" s="2">
        <v>19477.240000000002</v>
      </c>
    </row>
    <row r="2552" spans="1:12" x14ac:dyDescent="0.25">
      <c r="A2552" s="2">
        <f t="shared" si="117"/>
        <v>22</v>
      </c>
      <c r="B2552" s="2">
        <f t="shared" si="118"/>
        <v>2</v>
      </c>
      <c r="C2552" s="2">
        <f t="shared" si="119"/>
        <v>2018</v>
      </c>
      <c r="D2552" s="5">
        <v>43153</v>
      </c>
      <c r="E2552" s="34">
        <v>364.01830000000001</v>
      </c>
      <c r="F2552" s="2">
        <v>34.28</v>
      </c>
      <c r="G2552" s="2">
        <v>-0.76</v>
      </c>
      <c r="H2552" s="2">
        <v>233.01</v>
      </c>
      <c r="I2552" s="2">
        <v>8333.57</v>
      </c>
      <c r="J2552" s="2">
        <v>1061.9495999999999</v>
      </c>
      <c r="K2552" s="2">
        <v>11687.97</v>
      </c>
      <c r="L2552" s="2">
        <v>19120.09</v>
      </c>
    </row>
    <row r="2553" spans="1:12" x14ac:dyDescent="0.25">
      <c r="A2553" s="2">
        <f t="shared" si="117"/>
        <v>23</v>
      </c>
      <c r="B2553" s="2">
        <f t="shared" si="118"/>
        <v>2</v>
      </c>
      <c r="C2553" s="2">
        <f t="shared" si="119"/>
        <v>2018</v>
      </c>
      <c r="D2553" s="5">
        <v>43154</v>
      </c>
      <c r="E2553" s="34">
        <v>360.16930000000002</v>
      </c>
      <c r="F2553" s="2">
        <v>33.76</v>
      </c>
      <c r="G2553" s="2">
        <v>-0.78</v>
      </c>
      <c r="H2553" s="2">
        <v>204.77</v>
      </c>
      <c r="I2553" s="2">
        <v>8487.76</v>
      </c>
      <c r="J2553" s="2">
        <v>1066.9010000000001</v>
      </c>
      <c r="K2553" s="2">
        <v>11727.66</v>
      </c>
      <c r="L2553" s="2">
        <v>19524.68</v>
      </c>
    </row>
    <row r="2554" spans="1:12" x14ac:dyDescent="0.25">
      <c r="A2554" s="2">
        <f t="shared" si="117"/>
        <v>24</v>
      </c>
      <c r="B2554" s="2">
        <f t="shared" si="118"/>
        <v>2</v>
      </c>
      <c r="C2554" s="2">
        <f t="shared" si="119"/>
        <v>2018</v>
      </c>
      <c r="D2554" s="5">
        <v>43155</v>
      </c>
      <c r="E2554" s="34">
        <v>353.04809999999998</v>
      </c>
      <c r="F2554" s="2">
        <v>33.090000000000003</v>
      </c>
      <c r="G2554" s="2">
        <v>-0.65</v>
      </c>
      <c r="H2554" s="2">
        <v>449.53</v>
      </c>
      <c r="I2554" s="2">
        <v>7432.89</v>
      </c>
      <c r="J2554" s="2">
        <v>1066.9010000000001</v>
      </c>
      <c r="K2554" s="2">
        <v>11728.2</v>
      </c>
      <c r="L2554" s="2">
        <v>19543.59</v>
      </c>
    </row>
    <row r="2555" spans="1:12" x14ac:dyDescent="0.25">
      <c r="A2555" s="2">
        <f t="shared" ref="A2555:A2569" si="120">+DAY(D2555)</f>
        <v>25</v>
      </c>
      <c r="B2555" s="2">
        <f t="shared" ref="B2555:B2569" si="121">+MONTH(D2555)</f>
        <v>2</v>
      </c>
      <c r="C2555" s="2">
        <f t="shared" ref="C2555:C2569" si="122">+YEAR(D2555)</f>
        <v>2018</v>
      </c>
      <c r="D2555" s="5">
        <v>43156</v>
      </c>
      <c r="E2555" s="34">
        <v>345.17219999999998</v>
      </c>
      <c r="F2555" s="2">
        <v>32.35</v>
      </c>
      <c r="G2555" s="2">
        <v>-0.73</v>
      </c>
      <c r="H2555" s="2">
        <v>324.82</v>
      </c>
      <c r="I2555" s="2">
        <v>8126.3</v>
      </c>
      <c r="J2555" s="2">
        <v>1066.9010000000001</v>
      </c>
      <c r="K2555" s="2">
        <v>11728.79</v>
      </c>
      <c r="L2555" s="2">
        <v>19542.509999999998</v>
      </c>
    </row>
    <row r="2556" spans="1:12" x14ac:dyDescent="0.25">
      <c r="A2556" s="2">
        <f t="shared" si="120"/>
        <v>26</v>
      </c>
      <c r="B2556" s="2">
        <f t="shared" si="121"/>
        <v>2</v>
      </c>
      <c r="C2556" s="2">
        <f t="shared" si="122"/>
        <v>2018</v>
      </c>
      <c r="D2556" s="5">
        <v>43157</v>
      </c>
      <c r="E2556" s="34">
        <v>330.99639999999999</v>
      </c>
      <c r="F2556" s="2">
        <v>31.17</v>
      </c>
      <c r="G2556" s="2">
        <v>-0.97</v>
      </c>
      <c r="H2556" s="2">
        <v>104.29</v>
      </c>
      <c r="I2556" s="2">
        <v>10376.41</v>
      </c>
      <c r="J2556" s="2">
        <v>1061.9498000000001</v>
      </c>
      <c r="K2556" s="2">
        <v>11689.84</v>
      </c>
      <c r="L2556" s="2">
        <v>19190.849999999999</v>
      </c>
    </row>
    <row r="2557" spans="1:12" x14ac:dyDescent="0.25">
      <c r="A2557" s="2">
        <f t="shared" si="120"/>
        <v>27</v>
      </c>
      <c r="B2557" s="2">
        <f t="shared" si="121"/>
        <v>2</v>
      </c>
      <c r="C2557" s="2">
        <f t="shared" si="122"/>
        <v>2018</v>
      </c>
      <c r="D2557" s="5">
        <v>43158</v>
      </c>
      <c r="E2557" s="34">
        <v>320.58629999999999</v>
      </c>
      <c r="F2557" s="2">
        <v>30.19</v>
      </c>
      <c r="G2557" s="2">
        <v>-1</v>
      </c>
      <c r="H2557" s="2">
        <v>67.680000000000007</v>
      </c>
      <c r="I2557" s="2">
        <v>10674.79</v>
      </c>
      <c r="J2557" s="2">
        <v>1061.9498000000001</v>
      </c>
      <c r="K2557" s="2">
        <v>11690.49</v>
      </c>
      <c r="L2557" s="2">
        <v>19181.34</v>
      </c>
    </row>
    <row r="2558" spans="1:12" x14ac:dyDescent="0.25">
      <c r="A2558" s="2">
        <f t="shared" si="120"/>
        <v>28</v>
      </c>
      <c r="B2558" s="2">
        <f t="shared" si="121"/>
        <v>2</v>
      </c>
      <c r="C2558" s="2">
        <f t="shared" si="122"/>
        <v>2018</v>
      </c>
      <c r="D2558" s="5">
        <v>43159</v>
      </c>
      <c r="E2558" s="34">
        <v>312.3904</v>
      </c>
      <c r="F2558" s="2">
        <v>29.28</v>
      </c>
      <c r="G2558" s="2">
        <v>-1.06</v>
      </c>
      <c r="H2558" s="2">
        <v>110.01</v>
      </c>
      <c r="I2558" s="2">
        <v>11446.8</v>
      </c>
      <c r="J2558" s="2">
        <v>1066.9012</v>
      </c>
      <c r="K2558" s="2">
        <v>11730.75</v>
      </c>
      <c r="L2558" s="2">
        <v>19553.400000000001</v>
      </c>
    </row>
    <row r="2559" spans="1:12" x14ac:dyDescent="0.25">
      <c r="A2559" s="2">
        <f t="shared" si="120"/>
        <v>1</v>
      </c>
      <c r="B2559" s="2">
        <f t="shared" si="121"/>
        <v>3</v>
      </c>
      <c r="C2559" s="2">
        <f t="shared" si="122"/>
        <v>2018</v>
      </c>
      <c r="D2559" s="5">
        <v>43160</v>
      </c>
      <c r="E2559" s="34">
        <v>302.54849999999999</v>
      </c>
      <c r="F2559" s="2">
        <v>28.34</v>
      </c>
      <c r="G2559" s="2">
        <v>-1.01</v>
      </c>
      <c r="H2559" s="2">
        <v>122.75</v>
      </c>
      <c r="I2559" s="2">
        <v>10919.51</v>
      </c>
      <c r="J2559" s="2">
        <v>1067.4195999999999</v>
      </c>
      <c r="K2559" s="2">
        <v>11731.57</v>
      </c>
      <c r="L2559" s="2">
        <v>19531.27</v>
      </c>
    </row>
    <row r="2560" spans="1:12" x14ac:dyDescent="0.25">
      <c r="A2560" s="2">
        <f t="shared" si="120"/>
        <v>2</v>
      </c>
      <c r="B2560" s="2">
        <f t="shared" si="121"/>
        <v>3</v>
      </c>
      <c r="C2560" s="2">
        <f t="shared" si="122"/>
        <v>2018</v>
      </c>
      <c r="D2560" s="5">
        <v>43161</v>
      </c>
      <c r="E2560" s="34">
        <v>293.21469999999999</v>
      </c>
      <c r="F2560" s="2">
        <v>27.47</v>
      </c>
      <c r="G2560" s="2">
        <v>-0.91</v>
      </c>
      <c r="H2560" s="2">
        <v>139.86000000000001</v>
      </c>
      <c r="I2560" s="2">
        <v>9800.48</v>
      </c>
      <c r="J2560" s="2">
        <v>1067.4195999999999</v>
      </c>
      <c r="K2560" s="2">
        <v>11732.2</v>
      </c>
      <c r="L2560" s="2">
        <v>19531.740000000002</v>
      </c>
    </row>
    <row r="2561" spans="1:12" x14ac:dyDescent="0.25">
      <c r="A2561" s="2">
        <f t="shared" si="120"/>
        <v>3</v>
      </c>
      <c r="B2561" s="2">
        <f t="shared" si="121"/>
        <v>3</v>
      </c>
      <c r="C2561" s="2">
        <f t="shared" si="122"/>
        <v>2018</v>
      </c>
      <c r="D2561" s="5">
        <v>43162</v>
      </c>
      <c r="E2561" s="34">
        <v>285.79930000000002</v>
      </c>
      <c r="F2561" s="2">
        <v>26.77</v>
      </c>
      <c r="G2561" s="2">
        <v>-0.69</v>
      </c>
      <c r="H2561" s="2">
        <v>274.14</v>
      </c>
      <c r="I2561" s="2">
        <v>7675.4</v>
      </c>
      <c r="J2561" s="2">
        <v>1067.4195999999999</v>
      </c>
      <c r="K2561" s="2">
        <v>11732.85</v>
      </c>
      <c r="L2561" s="2">
        <v>19518.84</v>
      </c>
    </row>
    <row r="2562" spans="1:12" x14ac:dyDescent="0.25">
      <c r="A2562" s="2">
        <f t="shared" si="120"/>
        <v>4</v>
      </c>
      <c r="B2562" s="2">
        <f t="shared" si="121"/>
        <v>3</v>
      </c>
      <c r="C2562" s="2">
        <f t="shared" si="122"/>
        <v>2018</v>
      </c>
      <c r="D2562" s="5">
        <v>43163</v>
      </c>
      <c r="E2562" s="34">
        <v>280.20139999999998</v>
      </c>
      <c r="F2562" s="2">
        <v>26.25</v>
      </c>
      <c r="G2562" s="2">
        <v>-0.52</v>
      </c>
      <c r="H2562" s="2">
        <v>649.98</v>
      </c>
      <c r="I2562" s="2">
        <v>6176.33</v>
      </c>
      <c r="J2562" s="2">
        <v>1067.4195999999999</v>
      </c>
      <c r="K2562" s="2">
        <v>11733.45</v>
      </c>
      <c r="L2562" s="2">
        <v>19517.61</v>
      </c>
    </row>
    <row r="2563" spans="1:12" x14ac:dyDescent="0.25">
      <c r="A2563" s="2">
        <f t="shared" si="120"/>
        <v>5</v>
      </c>
      <c r="B2563" s="2">
        <f t="shared" si="121"/>
        <v>3</v>
      </c>
      <c r="C2563" s="2">
        <f t="shared" si="122"/>
        <v>2018</v>
      </c>
      <c r="D2563" s="5">
        <v>43164</v>
      </c>
      <c r="E2563" s="34">
        <v>274.11320000000001</v>
      </c>
      <c r="F2563" s="2">
        <v>25.68</v>
      </c>
      <c r="G2563" s="2">
        <v>-0.53</v>
      </c>
      <c r="H2563" s="2">
        <v>522.38</v>
      </c>
      <c r="I2563" s="2">
        <v>6146.45</v>
      </c>
      <c r="J2563" s="2">
        <v>1067.4156</v>
      </c>
      <c r="K2563" s="2">
        <v>11733.93</v>
      </c>
      <c r="L2563" s="2">
        <v>19516.45</v>
      </c>
    </row>
    <row r="2564" spans="1:12" x14ac:dyDescent="0.25">
      <c r="A2564" s="2">
        <f t="shared" si="120"/>
        <v>6</v>
      </c>
      <c r="B2564" s="2">
        <f t="shared" si="121"/>
        <v>3</v>
      </c>
      <c r="C2564" s="2">
        <f t="shared" si="122"/>
        <v>2018</v>
      </c>
      <c r="D2564" s="5">
        <v>43165</v>
      </c>
      <c r="E2564" s="34">
        <v>268.59199999999998</v>
      </c>
      <c r="F2564" s="2">
        <v>25.16</v>
      </c>
      <c r="G2564" s="2">
        <v>-0.52</v>
      </c>
      <c r="H2564" s="2">
        <v>261.67</v>
      </c>
      <c r="I2564" s="2">
        <v>5784.7</v>
      </c>
      <c r="J2564" s="2">
        <v>1067.4156</v>
      </c>
      <c r="K2564" s="2">
        <v>11734.48</v>
      </c>
      <c r="L2564" s="2">
        <v>19519.38</v>
      </c>
    </row>
    <row r="2565" spans="1:12" x14ac:dyDescent="0.25">
      <c r="A2565" s="2">
        <f t="shared" si="120"/>
        <v>7</v>
      </c>
      <c r="B2565" s="2">
        <f t="shared" si="121"/>
        <v>3</v>
      </c>
      <c r="C2565" s="2">
        <f t="shared" si="122"/>
        <v>2018</v>
      </c>
      <c r="D2565" s="5">
        <v>43166</v>
      </c>
      <c r="E2565" s="34">
        <v>258.8775</v>
      </c>
      <c r="F2565" s="2">
        <v>24.25</v>
      </c>
      <c r="G2565" s="2">
        <v>-0.49</v>
      </c>
      <c r="H2565" s="2">
        <v>232.37</v>
      </c>
      <c r="I2565" s="2">
        <v>5441.39</v>
      </c>
      <c r="J2565" s="2">
        <v>1067.4156</v>
      </c>
      <c r="K2565" s="2">
        <v>11735.12</v>
      </c>
      <c r="L2565" s="2">
        <v>19518.16</v>
      </c>
    </row>
    <row r="2566" spans="1:12" x14ac:dyDescent="0.25">
      <c r="A2566" s="2">
        <f t="shared" si="120"/>
        <v>8</v>
      </c>
      <c r="B2566" s="2">
        <f t="shared" si="121"/>
        <v>3</v>
      </c>
      <c r="C2566" s="2">
        <f t="shared" si="122"/>
        <v>2018</v>
      </c>
      <c r="D2566" s="5">
        <v>43167</v>
      </c>
      <c r="E2566" s="34">
        <v>258.54919999999998</v>
      </c>
      <c r="F2566" s="2">
        <v>24.22</v>
      </c>
      <c r="G2566" s="2">
        <v>-0.44</v>
      </c>
      <c r="H2566" s="2">
        <v>200.12</v>
      </c>
      <c r="I2566" s="2">
        <v>4902.63</v>
      </c>
      <c r="J2566" s="2">
        <v>1067.4156</v>
      </c>
      <c r="K2566" s="2">
        <v>11735.77</v>
      </c>
      <c r="L2566" s="2">
        <v>19520.95</v>
      </c>
    </row>
    <row r="2567" spans="1:12" x14ac:dyDescent="0.25">
      <c r="A2567" s="2">
        <f t="shared" si="120"/>
        <v>9</v>
      </c>
      <c r="B2567" s="2">
        <f t="shared" si="121"/>
        <v>3</v>
      </c>
      <c r="C2567" s="2">
        <f t="shared" si="122"/>
        <v>2018</v>
      </c>
      <c r="D2567" s="5">
        <v>43168</v>
      </c>
      <c r="E2567" s="34">
        <v>254.67570000000001</v>
      </c>
      <c r="F2567" s="2">
        <v>23.86</v>
      </c>
      <c r="G2567" s="2">
        <v>-0.36</v>
      </c>
      <c r="H2567" s="2">
        <v>219.49</v>
      </c>
      <c r="I2567" s="2">
        <v>4060.7</v>
      </c>
      <c r="J2567" s="2">
        <v>1067.4156</v>
      </c>
      <c r="K2567" s="2">
        <v>11736.46</v>
      </c>
      <c r="L2567" s="2">
        <v>19519.7</v>
      </c>
    </row>
    <row r="2568" spans="1:12" x14ac:dyDescent="0.25">
      <c r="A2568" s="2">
        <f t="shared" si="120"/>
        <v>10</v>
      </c>
      <c r="B2568" s="2">
        <f t="shared" si="121"/>
        <v>3</v>
      </c>
      <c r="C2568" s="2">
        <f t="shared" si="122"/>
        <v>2018</v>
      </c>
      <c r="D2568" s="5">
        <v>43169</v>
      </c>
      <c r="E2568" s="34">
        <v>253.2354</v>
      </c>
      <c r="F2568" s="2">
        <v>23.72</v>
      </c>
      <c r="G2568" s="2">
        <v>-0.13</v>
      </c>
      <c r="H2568" s="2">
        <v>1145.8399999999999</v>
      </c>
      <c r="I2568" s="2">
        <v>2559.64</v>
      </c>
      <c r="J2568" s="2">
        <v>1067.4156</v>
      </c>
      <c r="K2568" s="2">
        <v>11737.14</v>
      </c>
      <c r="L2568" s="2">
        <v>19623.36</v>
      </c>
    </row>
    <row r="2569" spans="1:12" x14ac:dyDescent="0.25">
      <c r="A2569" s="2">
        <f t="shared" si="120"/>
        <v>11</v>
      </c>
      <c r="B2569" s="2">
        <f t="shared" si="121"/>
        <v>3</v>
      </c>
      <c r="C2569" s="2">
        <f t="shared" si="122"/>
        <v>2018</v>
      </c>
      <c r="D2569" s="5">
        <v>43170</v>
      </c>
      <c r="E2569" s="2">
        <v>252.42869999999999</v>
      </c>
      <c r="F2569" s="2">
        <v>23.65</v>
      </c>
      <c r="G2569" s="2">
        <v>-7.0000000000000007E-2</v>
      </c>
      <c r="H2569" s="2">
        <v>1242.17</v>
      </c>
      <c r="I2569" s="2">
        <v>2019.26</v>
      </c>
      <c r="J2569" s="2">
        <v>1067.4156</v>
      </c>
      <c r="K2569" s="2">
        <v>11737.44</v>
      </c>
      <c r="L2569" s="2">
        <v>19641.28</v>
      </c>
    </row>
    <row r="2570" spans="1:12" x14ac:dyDescent="0.25">
      <c r="A2570" s="2">
        <f t="shared" ref="A2570:A2590" si="123">+DAY(D2570)</f>
        <v>12</v>
      </c>
      <c r="B2570" s="2">
        <f t="shared" ref="B2570:B2590" si="124">+MONTH(D2570)</f>
        <v>3</v>
      </c>
      <c r="C2570" s="2">
        <f t="shared" ref="C2570:C2590" si="125">+YEAR(D2570)</f>
        <v>2018</v>
      </c>
      <c r="D2570" s="5">
        <v>43171</v>
      </c>
      <c r="E2570" s="2">
        <v>248.53149999999999</v>
      </c>
      <c r="F2570" s="2">
        <v>23.39</v>
      </c>
      <c r="G2570" s="2">
        <v>-0.21</v>
      </c>
      <c r="H2570" s="2">
        <v>732.47</v>
      </c>
      <c r="I2570" s="2">
        <v>3004.46</v>
      </c>
      <c r="J2570" s="2">
        <v>1062.46</v>
      </c>
      <c r="K2570" s="2">
        <v>11698.07</v>
      </c>
      <c r="L2570" s="2">
        <v>19258.240000000002</v>
      </c>
    </row>
    <row r="2571" spans="1:12" x14ac:dyDescent="0.25">
      <c r="A2571" s="2">
        <f t="shared" si="123"/>
        <v>13</v>
      </c>
      <c r="B2571" s="2">
        <f t="shared" si="124"/>
        <v>3</v>
      </c>
      <c r="C2571" s="2">
        <f t="shared" si="125"/>
        <v>2018</v>
      </c>
      <c r="D2571" s="5">
        <v>43172</v>
      </c>
      <c r="E2571" s="2">
        <v>247.5701</v>
      </c>
      <c r="F2571" s="2">
        <v>23.19</v>
      </c>
      <c r="G2571" s="2">
        <v>-0.24</v>
      </c>
      <c r="H2571" s="2">
        <v>1128.54</v>
      </c>
      <c r="I2571" s="2">
        <v>3696.29</v>
      </c>
      <c r="J2571" s="2">
        <v>1067.4114</v>
      </c>
      <c r="K2571" s="2">
        <v>11738.3</v>
      </c>
      <c r="L2571" s="2">
        <v>19576.060000000001</v>
      </c>
    </row>
    <row r="2572" spans="1:12" x14ac:dyDescent="0.25">
      <c r="A2572" s="2">
        <f t="shared" si="123"/>
        <v>14</v>
      </c>
      <c r="B2572" s="2">
        <f t="shared" si="124"/>
        <v>3</v>
      </c>
      <c r="C2572" s="2">
        <f t="shared" si="125"/>
        <v>2018</v>
      </c>
      <c r="D2572" s="5">
        <v>43173</v>
      </c>
      <c r="E2572" s="2">
        <v>245.21619999999999</v>
      </c>
      <c r="F2572" s="2">
        <v>22.97</v>
      </c>
      <c r="G2572" s="2">
        <v>-0.23</v>
      </c>
      <c r="H2572" s="2">
        <v>1345.43</v>
      </c>
      <c r="I2572" s="2">
        <v>3792.88</v>
      </c>
      <c r="J2572" s="2">
        <v>1067.4114</v>
      </c>
      <c r="K2572" s="2">
        <v>11738.89</v>
      </c>
      <c r="L2572" s="2">
        <v>19530.72</v>
      </c>
    </row>
    <row r="2573" spans="1:12" x14ac:dyDescent="0.25">
      <c r="A2573" s="2">
        <f t="shared" si="123"/>
        <v>15</v>
      </c>
      <c r="B2573" s="2">
        <f t="shared" si="124"/>
        <v>3</v>
      </c>
      <c r="C2573" s="2">
        <f t="shared" si="125"/>
        <v>2018</v>
      </c>
      <c r="D2573" s="5">
        <v>43174</v>
      </c>
      <c r="E2573" s="2">
        <v>242.4238</v>
      </c>
      <c r="F2573" s="2">
        <v>22.71</v>
      </c>
      <c r="G2573" s="2">
        <v>-0.26</v>
      </c>
      <c r="H2573" s="2">
        <v>934.26</v>
      </c>
      <c r="I2573" s="2">
        <v>3730.27</v>
      </c>
      <c r="J2573" s="2">
        <v>1067.4114</v>
      </c>
      <c r="K2573" s="2">
        <v>11739.19</v>
      </c>
      <c r="L2573" s="2">
        <v>19486.759999999998</v>
      </c>
    </row>
    <row r="2574" spans="1:12" x14ac:dyDescent="0.25">
      <c r="A2574" s="2">
        <f t="shared" si="123"/>
        <v>16</v>
      </c>
      <c r="B2574" s="2">
        <f t="shared" si="124"/>
        <v>3</v>
      </c>
      <c r="C2574" s="2">
        <f t="shared" si="125"/>
        <v>2018</v>
      </c>
      <c r="D2574" s="5">
        <v>43175</v>
      </c>
      <c r="E2574" s="2">
        <v>239.9828</v>
      </c>
      <c r="F2574" s="2">
        <v>22.48</v>
      </c>
      <c r="G2574" s="2">
        <v>-0.22</v>
      </c>
      <c r="H2574" s="2">
        <v>1383</v>
      </c>
      <c r="I2574" s="2">
        <v>3721.59</v>
      </c>
      <c r="J2574" s="2">
        <v>1067.4114</v>
      </c>
      <c r="K2574" s="2">
        <v>11739.71</v>
      </c>
      <c r="L2574" s="2">
        <v>19485.89</v>
      </c>
    </row>
    <row r="2575" spans="1:12" x14ac:dyDescent="0.25">
      <c r="A2575" s="2">
        <f t="shared" si="123"/>
        <v>17</v>
      </c>
      <c r="B2575" s="2">
        <f t="shared" si="124"/>
        <v>3</v>
      </c>
      <c r="C2575" s="2">
        <f t="shared" si="125"/>
        <v>2018</v>
      </c>
      <c r="D2575" s="5">
        <v>43176</v>
      </c>
      <c r="E2575" s="2">
        <v>236.26859999999999</v>
      </c>
      <c r="F2575" s="2">
        <v>22.13</v>
      </c>
      <c r="G2575" s="2">
        <v>-0.35</v>
      </c>
      <c r="H2575" s="2">
        <v>373.86</v>
      </c>
      <c r="I2575" s="2">
        <v>4076.92</v>
      </c>
      <c r="J2575" s="2">
        <v>1067.4114</v>
      </c>
      <c r="K2575" s="2">
        <v>11740.16</v>
      </c>
      <c r="L2575" s="2">
        <v>19485.03</v>
      </c>
    </row>
    <row r="2576" spans="1:12" x14ac:dyDescent="0.25">
      <c r="A2576" s="2">
        <f t="shared" si="123"/>
        <v>18</v>
      </c>
      <c r="B2576" s="2">
        <f t="shared" si="124"/>
        <v>3</v>
      </c>
      <c r="C2576" s="2">
        <f t="shared" si="125"/>
        <v>2018</v>
      </c>
      <c r="D2576" s="5">
        <v>43177</v>
      </c>
      <c r="E2576" s="2">
        <v>232.0967</v>
      </c>
      <c r="F2576" s="2">
        <v>21.74</v>
      </c>
      <c r="G2576" s="2">
        <v>-0.42</v>
      </c>
      <c r="H2576" s="2">
        <v>444.08</v>
      </c>
      <c r="I2576" s="2">
        <v>4971.38</v>
      </c>
      <c r="J2576" s="2">
        <v>1067.4114</v>
      </c>
      <c r="K2576" s="2">
        <v>11740.66</v>
      </c>
      <c r="L2576" s="2">
        <v>19484.11</v>
      </c>
    </row>
    <row r="2577" spans="1:12" x14ac:dyDescent="0.25">
      <c r="A2577" s="2">
        <f t="shared" si="123"/>
        <v>19</v>
      </c>
      <c r="B2577" s="2">
        <f t="shared" si="124"/>
        <v>3</v>
      </c>
      <c r="C2577" s="2">
        <f t="shared" si="125"/>
        <v>2018</v>
      </c>
      <c r="D2577" s="5">
        <v>43178</v>
      </c>
      <c r="E2577" s="2">
        <v>225.2627</v>
      </c>
      <c r="F2577" s="2">
        <v>21.1</v>
      </c>
      <c r="G2577" s="2">
        <v>-0.59</v>
      </c>
      <c r="H2577" s="2">
        <v>226.8</v>
      </c>
      <c r="I2577" s="2">
        <v>6523.03</v>
      </c>
      <c r="J2577" s="2">
        <v>1067.3969999999999</v>
      </c>
      <c r="K2577" s="2">
        <v>11741.04</v>
      </c>
      <c r="L2577" s="2">
        <v>19482.810000000001</v>
      </c>
    </row>
    <row r="2578" spans="1:12" x14ac:dyDescent="0.25">
      <c r="A2578" s="2">
        <f t="shared" si="123"/>
        <v>20</v>
      </c>
      <c r="B2578" s="2">
        <f t="shared" si="124"/>
        <v>3</v>
      </c>
      <c r="C2578" s="2">
        <f t="shared" si="125"/>
        <v>2018</v>
      </c>
      <c r="D2578" s="5">
        <v>43179</v>
      </c>
      <c r="E2578" s="2">
        <v>219.62739999999999</v>
      </c>
      <c r="F2578" s="2">
        <v>20.58</v>
      </c>
      <c r="G2578" s="2">
        <v>-0.54</v>
      </c>
      <c r="H2578" s="2">
        <v>163.52000000000001</v>
      </c>
      <c r="I2578" s="2">
        <v>5890.55</v>
      </c>
      <c r="J2578" s="2">
        <v>1067.3969999999999</v>
      </c>
      <c r="K2578" s="2">
        <v>11741.65</v>
      </c>
      <c r="L2578" s="2">
        <v>19481.82</v>
      </c>
    </row>
    <row r="2579" spans="1:12" x14ac:dyDescent="0.25">
      <c r="A2579" s="2">
        <f t="shared" si="123"/>
        <v>21</v>
      </c>
      <c r="B2579" s="2">
        <f t="shared" si="124"/>
        <v>3</v>
      </c>
      <c r="C2579" s="2">
        <f t="shared" si="125"/>
        <v>2018</v>
      </c>
      <c r="D2579" s="5">
        <v>43180</v>
      </c>
      <c r="E2579" s="2">
        <v>214.28360000000001</v>
      </c>
      <c r="F2579" s="2">
        <v>20.079999999999998</v>
      </c>
      <c r="G2579" s="2">
        <v>-0.51</v>
      </c>
      <c r="H2579" s="2">
        <v>220.36</v>
      </c>
      <c r="I2579" s="2">
        <v>5621.49</v>
      </c>
      <c r="J2579" s="2">
        <v>1067.3969999999999</v>
      </c>
      <c r="K2579" s="2">
        <v>11742.41</v>
      </c>
      <c r="L2579" s="2">
        <v>19484.439999999999</v>
      </c>
    </row>
    <row r="2580" spans="1:12" x14ac:dyDescent="0.25">
      <c r="A2580" s="2">
        <f t="shared" si="123"/>
        <v>22</v>
      </c>
      <c r="B2580" s="2">
        <f t="shared" si="124"/>
        <v>3</v>
      </c>
      <c r="C2580" s="2">
        <f t="shared" si="125"/>
        <v>2018</v>
      </c>
      <c r="D2580" s="5">
        <v>43181</v>
      </c>
      <c r="E2580" s="2">
        <v>209.4247</v>
      </c>
      <c r="F2580" s="2">
        <v>19.62</v>
      </c>
      <c r="G2580" s="2">
        <v>-0.45</v>
      </c>
      <c r="H2580" s="2">
        <v>195.39</v>
      </c>
      <c r="I2580" s="2">
        <v>4999.88</v>
      </c>
      <c r="J2580" s="2">
        <v>1067.3969999999999</v>
      </c>
      <c r="K2580" s="2">
        <v>11743.16</v>
      </c>
      <c r="L2580" s="2">
        <v>19483.14</v>
      </c>
    </row>
    <row r="2581" spans="1:12" x14ac:dyDescent="0.25">
      <c r="A2581" s="2">
        <f t="shared" si="123"/>
        <v>23</v>
      </c>
      <c r="B2581" s="2">
        <f t="shared" si="124"/>
        <v>3</v>
      </c>
      <c r="C2581" s="2">
        <f t="shared" si="125"/>
        <v>2018</v>
      </c>
      <c r="D2581" s="5">
        <v>43182</v>
      </c>
      <c r="E2581" s="2">
        <v>205.49180000000001</v>
      </c>
      <c r="F2581" s="2">
        <v>19.25</v>
      </c>
      <c r="G2581" s="2">
        <v>-0.37</v>
      </c>
      <c r="H2581" s="2">
        <v>226.06</v>
      </c>
      <c r="I2581" s="2">
        <v>4157.3999999999996</v>
      </c>
      <c r="J2581" s="2">
        <v>1067.3969999999999</v>
      </c>
      <c r="K2581" s="2">
        <v>11743.92</v>
      </c>
      <c r="L2581" s="2">
        <v>19481.84</v>
      </c>
    </row>
    <row r="2582" spans="1:12" x14ac:dyDescent="0.25">
      <c r="A2582" s="2">
        <f t="shared" si="123"/>
        <v>24</v>
      </c>
      <c r="B2582" s="2">
        <f t="shared" si="124"/>
        <v>3</v>
      </c>
      <c r="C2582" s="2">
        <f t="shared" si="125"/>
        <v>2018</v>
      </c>
      <c r="D2582" s="5">
        <v>43183</v>
      </c>
      <c r="E2582" s="2">
        <v>201.04300000000001</v>
      </c>
      <c r="F2582" s="2">
        <v>18.850000000000001</v>
      </c>
      <c r="G2582" s="2">
        <v>-0.17</v>
      </c>
      <c r="H2582" s="2">
        <v>691.56</v>
      </c>
      <c r="I2582" s="2">
        <v>2512.44</v>
      </c>
      <c r="J2582" s="2">
        <v>1066.5347999999999</v>
      </c>
      <c r="K2582" s="2">
        <v>11565.13</v>
      </c>
      <c r="L2582" s="2">
        <v>19216.09</v>
      </c>
    </row>
    <row r="2583" spans="1:12" x14ac:dyDescent="0.25">
      <c r="A2583" s="2">
        <f t="shared" si="123"/>
        <v>25</v>
      </c>
      <c r="B2583" s="2">
        <f t="shared" si="124"/>
        <v>3</v>
      </c>
      <c r="C2583" s="2">
        <f t="shared" si="125"/>
        <v>2018</v>
      </c>
      <c r="D2583" s="5">
        <v>43184</v>
      </c>
      <c r="E2583" s="79">
        <v>202.94329999999999</v>
      </c>
      <c r="F2583" s="2">
        <v>19.010000000000002</v>
      </c>
      <c r="G2583" s="2">
        <v>-7.0000000000000007E-2</v>
      </c>
      <c r="H2583" s="2">
        <v>1139.3900000000001</v>
      </c>
      <c r="I2583" s="2">
        <v>1902.91</v>
      </c>
      <c r="J2583" s="2">
        <v>1067.4076</v>
      </c>
      <c r="K2583" s="2">
        <v>11745.22</v>
      </c>
      <c r="L2583" s="2">
        <v>19531.66</v>
      </c>
    </row>
    <row r="2584" spans="1:12" x14ac:dyDescent="0.25">
      <c r="A2584" s="2">
        <f t="shared" si="123"/>
        <v>26</v>
      </c>
      <c r="B2584" s="2">
        <f t="shared" si="124"/>
        <v>3</v>
      </c>
      <c r="C2584" s="2">
        <f t="shared" si="125"/>
        <v>2018</v>
      </c>
      <c r="D2584" s="5">
        <v>43185</v>
      </c>
      <c r="E2584" s="79">
        <v>199.58840000000001</v>
      </c>
      <c r="F2584" s="2">
        <v>18.79</v>
      </c>
      <c r="G2584" s="2">
        <v>-0.22</v>
      </c>
      <c r="H2584" s="2">
        <v>462.49</v>
      </c>
      <c r="I2584" s="2">
        <v>2786.7</v>
      </c>
      <c r="J2584" s="2">
        <v>1062.4602</v>
      </c>
      <c r="K2584" s="2">
        <v>11706.16</v>
      </c>
      <c r="L2584" s="2">
        <v>19122.21</v>
      </c>
    </row>
    <row r="2585" spans="1:12" x14ac:dyDescent="0.25">
      <c r="A2585" s="2">
        <f t="shared" si="123"/>
        <v>27</v>
      </c>
      <c r="B2585" s="2">
        <f t="shared" si="124"/>
        <v>3</v>
      </c>
      <c r="C2585" s="2">
        <f t="shared" si="125"/>
        <v>2018</v>
      </c>
      <c r="D2585" s="5">
        <v>43186</v>
      </c>
      <c r="E2585" s="79">
        <v>197.75729999999999</v>
      </c>
      <c r="F2585" s="2">
        <v>18.53</v>
      </c>
      <c r="G2585" s="2">
        <v>-0.26</v>
      </c>
      <c r="H2585" s="2">
        <v>396.67</v>
      </c>
      <c r="I2585" s="2">
        <v>3149.67</v>
      </c>
      <c r="J2585" s="2">
        <v>1067.4115999999999</v>
      </c>
      <c r="K2585" s="2">
        <v>11746.2</v>
      </c>
      <c r="L2585" s="2">
        <v>19485.37</v>
      </c>
    </row>
    <row r="2586" spans="1:12" x14ac:dyDescent="0.25">
      <c r="A2586" s="2">
        <f t="shared" si="123"/>
        <v>28</v>
      </c>
      <c r="B2586" s="2">
        <f t="shared" si="124"/>
        <v>3</v>
      </c>
      <c r="C2586" s="2">
        <f t="shared" si="125"/>
        <v>2018</v>
      </c>
      <c r="D2586" s="5">
        <v>43187</v>
      </c>
      <c r="E2586" s="79">
        <v>195.7183</v>
      </c>
      <c r="F2586" s="2">
        <v>18.34</v>
      </c>
      <c r="G2586" s="2">
        <v>-0.21</v>
      </c>
      <c r="H2586" s="2">
        <v>457.46</v>
      </c>
      <c r="I2586" s="2">
        <v>2665.45</v>
      </c>
      <c r="J2586" s="2">
        <v>1067.0854999999999</v>
      </c>
      <c r="K2586" s="2">
        <v>11746.89</v>
      </c>
      <c r="L2586" s="2">
        <v>19484.080000000002</v>
      </c>
    </row>
    <row r="2587" spans="1:12" x14ac:dyDescent="0.25">
      <c r="A2587" s="2">
        <f t="shared" si="123"/>
        <v>29</v>
      </c>
      <c r="B2587" s="2">
        <f t="shared" si="124"/>
        <v>3</v>
      </c>
      <c r="C2587" s="2">
        <f t="shared" si="125"/>
        <v>2018</v>
      </c>
      <c r="D2587" s="5">
        <v>43188</v>
      </c>
      <c r="E2587" s="79">
        <v>193.3571</v>
      </c>
      <c r="F2587" s="2">
        <v>18.2</v>
      </c>
      <c r="G2587" s="2">
        <v>-0.15</v>
      </c>
      <c r="H2587" s="2">
        <v>543.22</v>
      </c>
      <c r="I2587" s="2">
        <v>2187.67</v>
      </c>
      <c r="J2587" s="2">
        <v>1062.1342</v>
      </c>
      <c r="K2587" s="2">
        <v>11707.87</v>
      </c>
      <c r="L2587" s="2">
        <v>19126.509999999998</v>
      </c>
    </row>
    <row r="2588" spans="1:12" x14ac:dyDescent="0.25">
      <c r="A2588" s="2">
        <f t="shared" si="123"/>
        <v>30</v>
      </c>
      <c r="B2588" s="2">
        <f t="shared" si="124"/>
        <v>3</v>
      </c>
      <c r="C2588" s="2">
        <f t="shared" si="125"/>
        <v>2018</v>
      </c>
      <c r="D2588" s="5">
        <v>43189</v>
      </c>
      <c r="E2588" s="79">
        <v>192.69399999999999</v>
      </c>
      <c r="F2588" s="2">
        <v>18.059999999999999</v>
      </c>
      <c r="G2588" s="2">
        <v>-0.08</v>
      </c>
      <c r="H2588" s="2">
        <v>1051.3399999999999</v>
      </c>
      <c r="I2588" s="2">
        <v>1877.67</v>
      </c>
      <c r="J2588" s="2">
        <v>1067.0854999999999</v>
      </c>
      <c r="K2588" s="2">
        <v>11748.04</v>
      </c>
      <c r="L2588" s="2">
        <v>19573.04</v>
      </c>
    </row>
    <row r="2589" spans="1:12" x14ac:dyDescent="0.25">
      <c r="A2589" s="2">
        <f t="shared" si="123"/>
        <v>31</v>
      </c>
      <c r="B2589" s="2">
        <f t="shared" si="124"/>
        <v>3</v>
      </c>
      <c r="C2589" s="2">
        <f t="shared" si="125"/>
        <v>2018</v>
      </c>
      <c r="D2589" s="5">
        <v>43190</v>
      </c>
      <c r="E2589" s="79">
        <v>191.1</v>
      </c>
      <c r="F2589" s="2">
        <v>18.739999999999998</v>
      </c>
      <c r="G2589" s="2">
        <v>-0.01</v>
      </c>
      <c r="H2589" s="2">
        <v>1423.29</v>
      </c>
      <c r="I2589" s="2">
        <v>1514.54</v>
      </c>
      <c r="J2589" s="2">
        <v>1019.9181</v>
      </c>
      <c r="K2589" s="2">
        <v>11744.56</v>
      </c>
      <c r="L2589" s="2">
        <v>19652.05</v>
      </c>
    </row>
    <row r="2590" spans="1:12" x14ac:dyDescent="0.25">
      <c r="A2590" s="2">
        <f t="shared" si="123"/>
        <v>1</v>
      </c>
      <c r="B2590" s="2">
        <f t="shared" si="124"/>
        <v>4</v>
      </c>
      <c r="C2590" s="2">
        <f t="shared" si="125"/>
        <v>2018</v>
      </c>
      <c r="D2590" s="5">
        <v>43191</v>
      </c>
      <c r="E2590" s="79">
        <v>189.6114</v>
      </c>
      <c r="F2590" s="2">
        <v>18.57</v>
      </c>
      <c r="G2590" s="2">
        <v>0.03</v>
      </c>
      <c r="H2590" s="2">
        <v>1525.77</v>
      </c>
      <c r="I2590" s="2">
        <v>1234.3699999999999</v>
      </c>
      <c r="J2590" s="2">
        <v>1021.0015</v>
      </c>
      <c r="K2590" s="2">
        <v>11740.65</v>
      </c>
      <c r="L2590" s="2">
        <v>19594.689999999999</v>
      </c>
    </row>
    <row r="2591" spans="1:12" x14ac:dyDescent="0.25">
      <c r="A2591" s="2">
        <f t="shared" ref="A2591:A2654" si="126">+DAY(D2591)</f>
        <v>2</v>
      </c>
      <c r="B2591" s="2">
        <f t="shared" ref="B2591:B2654" si="127">+MONTH(D2591)</f>
        <v>4</v>
      </c>
      <c r="C2591" s="2">
        <f t="shared" ref="C2591:C2654" si="128">+YEAR(D2591)</f>
        <v>2018</v>
      </c>
      <c r="D2591" s="5">
        <v>43192</v>
      </c>
      <c r="E2591" s="2">
        <v>189.95820000000001</v>
      </c>
      <c r="F2591" s="2">
        <v>18.61</v>
      </c>
      <c r="G2591" s="2">
        <v>0.03</v>
      </c>
      <c r="H2591" s="2">
        <v>1247.49</v>
      </c>
      <c r="I2591" s="2">
        <v>892.96</v>
      </c>
      <c r="J2591" s="2">
        <v>1020.9861</v>
      </c>
      <c r="K2591" s="2">
        <v>11740.32</v>
      </c>
      <c r="L2591" s="2">
        <v>19592.95</v>
      </c>
    </row>
    <row r="2592" spans="1:12" x14ac:dyDescent="0.25">
      <c r="A2592" s="2">
        <f t="shared" si="126"/>
        <v>3</v>
      </c>
      <c r="B2592" s="2">
        <f t="shared" si="127"/>
        <v>4</v>
      </c>
      <c r="C2592" s="2">
        <f t="shared" si="128"/>
        <v>2018</v>
      </c>
      <c r="D2592" s="5">
        <v>43193</v>
      </c>
      <c r="E2592" s="2">
        <v>190.4881</v>
      </c>
      <c r="F2592" s="2">
        <v>18.66</v>
      </c>
      <c r="G2592" s="2">
        <v>0.05</v>
      </c>
      <c r="H2592" s="2">
        <v>1138.76</v>
      </c>
      <c r="I2592" s="2">
        <v>592.96</v>
      </c>
      <c r="J2592" s="2">
        <v>1020.9862000000001</v>
      </c>
      <c r="K2592" s="2">
        <v>11700.65</v>
      </c>
      <c r="L2592" s="2">
        <v>19236.64</v>
      </c>
    </row>
    <row r="2593" spans="1:12" x14ac:dyDescent="0.25">
      <c r="A2593" s="2">
        <f t="shared" si="126"/>
        <v>4</v>
      </c>
      <c r="B2593" s="2">
        <f t="shared" si="127"/>
        <v>4</v>
      </c>
      <c r="C2593" s="2">
        <f t="shared" si="128"/>
        <v>2018</v>
      </c>
      <c r="D2593" s="5">
        <v>43194</v>
      </c>
      <c r="E2593" s="2">
        <v>191.39340000000001</v>
      </c>
      <c r="F2593" s="2">
        <v>18.84</v>
      </c>
      <c r="G2593" s="2">
        <v>0.09</v>
      </c>
      <c r="H2593" s="2">
        <v>1333.78</v>
      </c>
      <c r="I2593" s="2">
        <v>469.5</v>
      </c>
      <c r="J2593" s="2">
        <v>1015.8626</v>
      </c>
      <c r="K2593" s="2">
        <v>11637.94</v>
      </c>
      <c r="L2593" s="2">
        <v>19329.22</v>
      </c>
    </row>
    <row r="2594" spans="1:12" x14ac:dyDescent="0.25">
      <c r="A2594" s="2">
        <f t="shared" si="126"/>
        <v>5</v>
      </c>
      <c r="B2594" s="2">
        <f t="shared" si="127"/>
        <v>4</v>
      </c>
      <c r="C2594" s="2">
        <f t="shared" si="128"/>
        <v>2018</v>
      </c>
      <c r="D2594" s="5">
        <v>43195</v>
      </c>
      <c r="E2594" s="2">
        <v>191.56100000000001</v>
      </c>
      <c r="F2594" s="2">
        <v>18.86</v>
      </c>
      <c r="G2594" s="2">
        <v>0.02</v>
      </c>
      <c r="H2594" s="2">
        <v>1197.81</v>
      </c>
      <c r="I2594" s="2">
        <v>1013.21</v>
      </c>
      <c r="J2594" s="2">
        <v>1015.8626</v>
      </c>
      <c r="K2594" s="2">
        <v>11638</v>
      </c>
      <c r="L2594" s="2">
        <v>19329.009999999998</v>
      </c>
    </row>
    <row r="2595" spans="1:12" x14ac:dyDescent="0.25">
      <c r="A2595" s="2">
        <f t="shared" si="126"/>
        <v>6</v>
      </c>
      <c r="B2595" s="2">
        <f t="shared" si="127"/>
        <v>4</v>
      </c>
      <c r="C2595" s="2">
        <f t="shared" si="128"/>
        <v>2018</v>
      </c>
      <c r="D2595" s="5">
        <v>43196</v>
      </c>
      <c r="E2595" s="2">
        <v>192.6678</v>
      </c>
      <c r="F2595" s="2">
        <v>18.97</v>
      </c>
      <c r="G2595" s="2">
        <v>0.11</v>
      </c>
      <c r="H2595" s="2">
        <v>1738.07</v>
      </c>
      <c r="I2595" s="2">
        <v>633.66</v>
      </c>
      <c r="J2595" s="2">
        <v>1015.8626</v>
      </c>
      <c r="K2595" s="2">
        <v>11637.78</v>
      </c>
      <c r="L2595" s="2">
        <v>19329.54</v>
      </c>
    </row>
    <row r="2596" spans="1:12" x14ac:dyDescent="0.25">
      <c r="A2596" s="2">
        <f t="shared" si="126"/>
        <v>7</v>
      </c>
      <c r="B2596" s="2">
        <f t="shared" si="127"/>
        <v>4</v>
      </c>
      <c r="C2596" s="2">
        <f t="shared" si="128"/>
        <v>2018</v>
      </c>
      <c r="D2596" s="5">
        <v>43197</v>
      </c>
      <c r="E2596" s="2">
        <v>195.2208</v>
      </c>
      <c r="F2596" s="2">
        <v>19.22</v>
      </c>
      <c r="G2596" s="2">
        <v>0.25</v>
      </c>
      <c r="H2596" s="2">
        <v>2900.03</v>
      </c>
      <c r="I2596" s="2">
        <v>334.81</v>
      </c>
      <c r="J2596" s="2">
        <v>1015.8626</v>
      </c>
      <c r="K2596" s="2">
        <v>11637.74</v>
      </c>
      <c r="L2596" s="2">
        <v>19329.57</v>
      </c>
    </row>
    <row r="2597" spans="1:12" x14ac:dyDescent="0.25">
      <c r="A2597" s="2">
        <f t="shared" si="126"/>
        <v>8</v>
      </c>
      <c r="B2597" s="2">
        <f t="shared" si="127"/>
        <v>4</v>
      </c>
      <c r="C2597" s="2">
        <f t="shared" si="128"/>
        <v>2018</v>
      </c>
      <c r="D2597" s="5">
        <v>43198</v>
      </c>
      <c r="E2597" s="2">
        <v>198.32400000000001</v>
      </c>
      <c r="F2597" s="2">
        <v>19.52</v>
      </c>
      <c r="G2597" s="2">
        <v>0.31</v>
      </c>
      <c r="H2597" s="2">
        <v>3356.43</v>
      </c>
      <c r="I2597" s="2">
        <v>240.77</v>
      </c>
      <c r="J2597" s="2">
        <v>1015.8626</v>
      </c>
      <c r="K2597" s="2">
        <v>11637.27</v>
      </c>
      <c r="L2597" s="2">
        <v>19330.79</v>
      </c>
    </row>
    <row r="2598" spans="1:12" x14ac:dyDescent="0.25">
      <c r="A2598" s="2">
        <f t="shared" si="126"/>
        <v>9</v>
      </c>
      <c r="B2598" s="2">
        <f t="shared" si="127"/>
        <v>4</v>
      </c>
      <c r="C2598" s="2">
        <f t="shared" si="128"/>
        <v>2018</v>
      </c>
      <c r="D2598" s="5">
        <v>43199</v>
      </c>
      <c r="E2598" s="2">
        <v>200.1747</v>
      </c>
      <c r="F2598" s="2">
        <v>18.8</v>
      </c>
      <c r="G2598" s="2">
        <v>0.17</v>
      </c>
      <c r="H2598" s="2">
        <v>2321.8200000000002</v>
      </c>
      <c r="I2598" s="2">
        <v>493.88</v>
      </c>
      <c r="J2598" s="2">
        <v>1064.7541000000001</v>
      </c>
      <c r="K2598" s="2">
        <v>11636.74</v>
      </c>
      <c r="L2598" s="2">
        <v>19332.009999999998</v>
      </c>
    </row>
    <row r="2599" spans="1:12" x14ac:dyDescent="0.25">
      <c r="A2599" s="2">
        <f t="shared" si="126"/>
        <v>10</v>
      </c>
      <c r="B2599" s="2">
        <f t="shared" si="127"/>
        <v>4</v>
      </c>
      <c r="C2599" s="2">
        <f t="shared" si="128"/>
        <v>2018</v>
      </c>
      <c r="D2599" s="5">
        <v>43200</v>
      </c>
      <c r="E2599" s="2">
        <v>201.48740000000001</v>
      </c>
      <c r="F2599" s="2">
        <v>18.920000000000002</v>
      </c>
      <c r="G2599" s="2">
        <v>0.12</v>
      </c>
      <c r="H2599" s="2">
        <v>1881.76</v>
      </c>
      <c r="I2599" s="2">
        <v>579.80999999999995</v>
      </c>
      <c r="J2599" s="2">
        <v>1064.7541000000001</v>
      </c>
      <c r="K2599" s="2">
        <v>11636.32</v>
      </c>
      <c r="L2599" s="2">
        <v>19333.03</v>
      </c>
    </row>
    <row r="2600" spans="1:12" x14ac:dyDescent="0.25">
      <c r="A2600" s="2">
        <f t="shared" si="126"/>
        <v>11</v>
      </c>
      <c r="B2600" s="2">
        <f t="shared" si="127"/>
        <v>4</v>
      </c>
      <c r="C2600" s="2">
        <f t="shared" si="128"/>
        <v>2018</v>
      </c>
      <c r="D2600" s="5">
        <v>43201</v>
      </c>
      <c r="E2600" s="2">
        <v>202.4821</v>
      </c>
      <c r="F2600" s="2">
        <v>19.02</v>
      </c>
      <c r="G2600" s="2">
        <v>0.1</v>
      </c>
      <c r="H2600" s="2">
        <v>1630.9</v>
      </c>
      <c r="I2600" s="2">
        <v>591.05999999999995</v>
      </c>
      <c r="J2600" s="2">
        <v>1064.3218999999999</v>
      </c>
      <c r="K2600" s="2">
        <v>11636</v>
      </c>
      <c r="L2600" s="2">
        <v>19333.96</v>
      </c>
    </row>
    <row r="2601" spans="1:12" x14ac:dyDescent="0.25">
      <c r="A2601" s="2">
        <f t="shared" si="126"/>
        <v>12</v>
      </c>
      <c r="B2601" s="2">
        <f t="shared" si="127"/>
        <v>4</v>
      </c>
      <c r="C2601" s="2">
        <f t="shared" si="128"/>
        <v>2018</v>
      </c>
      <c r="D2601" s="5">
        <v>43202</v>
      </c>
      <c r="E2601" s="2">
        <v>203.1832</v>
      </c>
      <c r="F2601" s="2">
        <v>19.09</v>
      </c>
      <c r="G2601" s="2">
        <v>0.06</v>
      </c>
      <c r="H2601" s="2">
        <v>1620.95</v>
      </c>
      <c r="I2601" s="2">
        <v>963.85</v>
      </c>
      <c r="J2601" s="2">
        <v>1064.0959</v>
      </c>
      <c r="K2601" s="2">
        <v>11635.68</v>
      </c>
      <c r="L2601" s="2">
        <v>19290.96</v>
      </c>
    </row>
    <row r="2602" spans="1:12" x14ac:dyDescent="0.25">
      <c r="A2602" s="2">
        <f t="shared" si="126"/>
        <v>13</v>
      </c>
      <c r="B2602" s="2">
        <f t="shared" si="127"/>
        <v>4</v>
      </c>
      <c r="C2602" s="2">
        <f t="shared" si="128"/>
        <v>2018</v>
      </c>
      <c r="D2602" s="5">
        <v>43203</v>
      </c>
      <c r="E2602" s="2">
        <v>204.5839</v>
      </c>
      <c r="F2602" s="2">
        <v>19.23</v>
      </c>
      <c r="G2602" s="2">
        <v>0.13</v>
      </c>
      <c r="H2602" s="2">
        <v>1915.98</v>
      </c>
      <c r="I2602" s="2">
        <v>528.74</v>
      </c>
      <c r="J2602" s="2">
        <v>1064.0959</v>
      </c>
      <c r="K2602" s="2">
        <v>11663.53</v>
      </c>
      <c r="L2602" s="2">
        <v>19304.75</v>
      </c>
    </row>
    <row r="2603" spans="1:12" x14ac:dyDescent="0.25">
      <c r="A2603" s="2">
        <f t="shared" si="126"/>
        <v>14</v>
      </c>
      <c r="B2603" s="2">
        <f t="shared" si="127"/>
        <v>4</v>
      </c>
      <c r="C2603" s="2">
        <f t="shared" si="128"/>
        <v>2018</v>
      </c>
      <c r="D2603" s="5">
        <v>43204</v>
      </c>
      <c r="E2603" s="2">
        <v>207.37479999999999</v>
      </c>
      <c r="F2603" s="2">
        <v>19.489999999999998</v>
      </c>
      <c r="G2603" s="2">
        <v>0.27</v>
      </c>
      <c r="H2603" s="2">
        <v>3161</v>
      </c>
      <c r="I2603" s="2">
        <v>262.31</v>
      </c>
      <c r="J2603" s="2">
        <v>1064.0959</v>
      </c>
      <c r="K2603" s="2">
        <v>11663.23</v>
      </c>
      <c r="L2603" s="2">
        <v>19305.38</v>
      </c>
    </row>
    <row r="2604" spans="1:12" x14ac:dyDescent="0.25">
      <c r="A2604" s="2">
        <f t="shared" si="126"/>
        <v>15</v>
      </c>
      <c r="B2604" s="2">
        <f t="shared" si="127"/>
        <v>4</v>
      </c>
      <c r="C2604" s="2">
        <f t="shared" si="128"/>
        <v>2018</v>
      </c>
      <c r="D2604" s="5">
        <v>43205</v>
      </c>
      <c r="E2604" s="2">
        <v>211.6112</v>
      </c>
      <c r="F2604" s="2">
        <v>19.89</v>
      </c>
      <c r="G2604" s="2">
        <v>0.31</v>
      </c>
      <c r="H2604" s="2">
        <v>3419.68</v>
      </c>
      <c r="I2604" s="2">
        <v>133.52000000000001</v>
      </c>
      <c r="J2604" s="2">
        <v>1064.0958000000001</v>
      </c>
      <c r="K2604" s="2">
        <v>11664.03</v>
      </c>
      <c r="L2604" s="2">
        <v>19306.27</v>
      </c>
    </row>
    <row r="2605" spans="1:12" x14ac:dyDescent="0.25">
      <c r="A2605" s="2">
        <f t="shared" si="126"/>
        <v>16</v>
      </c>
      <c r="B2605" s="2">
        <f t="shared" si="127"/>
        <v>4</v>
      </c>
      <c r="C2605" s="2">
        <f t="shared" si="128"/>
        <v>2018</v>
      </c>
      <c r="D2605" s="5">
        <v>43206</v>
      </c>
      <c r="E2605" s="2">
        <v>213.94630000000001</v>
      </c>
      <c r="F2605" s="2">
        <v>20.11</v>
      </c>
      <c r="G2605" s="2">
        <v>0.22</v>
      </c>
      <c r="H2605" s="2">
        <v>2650.85</v>
      </c>
      <c r="I2605" s="2">
        <v>316.05</v>
      </c>
      <c r="J2605" s="2">
        <v>1064.0284999999999</v>
      </c>
      <c r="K2605" s="2">
        <v>11662.66</v>
      </c>
      <c r="L2605" s="2">
        <v>19306.060000000001</v>
      </c>
    </row>
    <row r="2606" spans="1:12" x14ac:dyDescent="0.25">
      <c r="A2606" s="2">
        <f t="shared" si="126"/>
        <v>17</v>
      </c>
      <c r="B2606" s="2">
        <f t="shared" si="127"/>
        <v>4</v>
      </c>
      <c r="C2606" s="2">
        <f t="shared" si="128"/>
        <v>2018</v>
      </c>
      <c r="D2606" s="5">
        <v>43207</v>
      </c>
      <c r="E2606" s="2">
        <v>216.6114</v>
      </c>
      <c r="F2606" s="2">
        <v>20.36</v>
      </c>
      <c r="G2606" s="2">
        <v>0.28999999999999998</v>
      </c>
      <c r="H2606" s="2">
        <v>3291.41</v>
      </c>
      <c r="I2606" s="2">
        <v>233.66</v>
      </c>
      <c r="J2606" s="2">
        <v>1064.0284999999999</v>
      </c>
      <c r="K2606" s="2">
        <v>11662.21</v>
      </c>
      <c r="L2606" s="2">
        <v>19307.189999999999</v>
      </c>
    </row>
    <row r="2607" spans="1:12" x14ac:dyDescent="0.25">
      <c r="A2607" s="2">
        <f t="shared" si="126"/>
        <v>18</v>
      </c>
      <c r="B2607" s="2">
        <f t="shared" si="127"/>
        <v>4</v>
      </c>
      <c r="C2607" s="2">
        <f t="shared" si="128"/>
        <v>2018</v>
      </c>
      <c r="D2607" s="5">
        <v>43208</v>
      </c>
      <c r="E2607" s="2">
        <v>220.20570000000001</v>
      </c>
      <c r="F2607" s="2">
        <v>20.7</v>
      </c>
      <c r="G2607" s="2">
        <v>0.38</v>
      </c>
      <c r="H2607" s="2">
        <v>4183.0600000000004</v>
      </c>
      <c r="I2607" s="2">
        <v>157.11000000000001</v>
      </c>
      <c r="J2607" s="2">
        <v>1064.0284999999999</v>
      </c>
      <c r="K2607" s="2">
        <v>11661.61</v>
      </c>
      <c r="L2607" s="2">
        <v>19308.86</v>
      </c>
    </row>
    <row r="2608" spans="1:12" x14ac:dyDescent="0.25">
      <c r="A2608" s="2">
        <f t="shared" si="126"/>
        <v>19</v>
      </c>
      <c r="B2608" s="2">
        <f t="shared" si="127"/>
        <v>4</v>
      </c>
      <c r="C2608" s="2">
        <f t="shared" si="128"/>
        <v>2018</v>
      </c>
      <c r="D2608" s="5">
        <v>43209</v>
      </c>
      <c r="E2608" s="2">
        <v>225.06319999999999</v>
      </c>
      <c r="F2608" s="2">
        <v>21.15</v>
      </c>
      <c r="G2608" s="2">
        <v>0.39</v>
      </c>
      <c r="H2608" s="2">
        <v>4320.91</v>
      </c>
      <c r="I2608" s="2">
        <v>186.76</v>
      </c>
      <c r="J2608" s="2">
        <v>1064.0284999999999</v>
      </c>
      <c r="K2608" s="2">
        <v>11660.95</v>
      </c>
      <c r="L2608" s="2">
        <v>19310.650000000001</v>
      </c>
    </row>
    <row r="2609" spans="1:12" x14ac:dyDescent="0.25">
      <c r="A2609" s="2">
        <f t="shared" si="126"/>
        <v>20</v>
      </c>
      <c r="B2609" s="2">
        <f t="shared" si="127"/>
        <v>4</v>
      </c>
      <c r="C2609" s="2">
        <f t="shared" si="128"/>
        <v>2018</v>
      </c>
      <c r="D2609" s="5">
        <v>43210</v>
      </c>
      <c r="E2609" s="2">
        <v>229.3348</v>
      </c>
      <c r="F2609" s="2">
        <v>21.55</v>
      </c>
      <c r="G2609" s="2">
        <v>0.41</v>
      </c>
      <c r="H2609" s="2">
        <v>4547.72</v>
      </c>
      <c r="I2609" s="2">
        <v>189.4</v>
      </c>
      <c r="J2609" s="2">
        <v>1064.0284999999999</v>
      </c>
      <c r="K2609" s="2">
        <v>11708.84</v>
      </c>
      <c r="L2609" s="2">
        <v>19312.62</v>
      </c>
    </row>
    <row r="2610" spans="1:12" x14ac:dyDescent="0.25">
      <c r="A2610" s="2">
        <f t="shared" si="126"/>
        <v>21</v>
      </c>
      <c r="B2610" s="2">
        <f t="shared" si="127"/>
        <v>4</v>
      </c>
      <c r="C2610" s="2">
        <f t="shared" si="128"/>
        <v>2018</v>
      </c>
      <c r="D2610" s="5">
        <v>43211</v>
      </c>
      <c r="E2610" s="2">
        <v>234.57169999999999</v>
      </c>
      <c r="F2610" s="2">
        <v>22.05</v>
      </c>
      <c r="G2610" s="2">
        <v>0.49</v>
      </c>
      <c r="H2610" s="2">
        <v>5397.87</v>
      </c>
      <c r="I2610" s="2">
        <v>171.91</v>
      </c>
      <c r="J2610" s="2">
        <v>1064.0284999999999</v>
      </c>
      <c r="K2610" s="2">
        <v>11708.35</v>
      </c>
      <c r="L2610" s="2">
        <v>19314.060000000001</v>
      </c>
    </row>
    <row r="2611" spans="1:12" x14ac:dyDescent="0.25">
      <c r="A2611" s="2">
        <f t="shared" si="126"/>
        <v>22</v>
      </c>
      <c r="B2611" s="2">
        <f t="shared" si="127"/>
        <v>4</v>
      </c>
      <c r="C2611" s="2">
        <f t="shared" si="128"/>
        <v>2018</v>
      </c>
      <c r="D2611" s="5">
        <v>43212</v>
      </c>
      <c r="E2611" s="2">
        <v>240.42869999999999</v>
      </c>
      <c r="F2611" s="2">
        <v>22.6</v>
      </c>
      <c r="G2611" s="2">
        <v>0.53</v>
      </c>
      <c r="H2611" s="2">
        <v>5824.31</v>
      </c>
      <c r="I2611" s="2">
        <v>147.08000000000001</v>
      </c>
      <c r="J2611" s="2">
        <v>1064.0284999999999</v>
      </c>
      <c r="K2611" s="2">
        <v>11707.6</v>
      </c>
      <c r="L2611" s="2">
        <v>19316.169999999998</v>
      </c>
    </row>
    <row r="2612" spans="1:12" x14ac:dyDescent="0.25">
      <c r="A2612" s="2">
        <f t="shared" si="126"/>
        <v>23</v>
      </c>
      <c r="B2612" s="2">
        <f t="shared" si="127"/>
        <v>4</v>
      </c>
      <c r="C2612" s="2">
        <f t="shared" si="128"/>
        <v>2018</v>
      </c>
      <c r="D2612" s="5">
        <v>43213</v>
      </c>
      <c r="E2612" s="2">
        <v>244.75409999999999</v>
      </c>
      <c r="F2612" s="2">
        <v>23</v>
      </c>
      <c r="G2612" s="2">
        <v>0.4</v>
      </c>
      <c r="H2612" s="2">
        <v>4419.51</v>
      </c>
      <c r="I2612" s="2">
        <v>135.97999999999999</v>
      </c>
      <c r="J2612" s="2">
        <v>1064.1610000000001</v>
      </c>
      <c r="K2612" s="2">
        <v>11706.65</v>
      </c>
      <c r="L2612" s="2">
        <v>19318.759999999998</v>
      </c>
    </row>
    <row r="2613" spans="1:12" x14ac:dyDescent="0.25">
      <c r="A2613" s="2">
        <f t="shared" si="126"/>
        <v>24</v>
      </c>
      <c r="B2613" s="2">
        <f t="shared" si="127"/>
        <v>4</v>
      </c>
      <c r="C2613" s="2">
        <f t="shared" si="128"/>
        <v>2018</v>
      </c>
      <c r="D2613" s="5">
        <v>43214</v>
      </c>
      <c r="E2613" s="2">
        <v>248.0966</v>
      </c>
      <c r="F2613" s="2">
        <v>23.31</v>
      </c>
      <c r="G2613" s="2">
        <v>0.31</v>
      </c>
      <c r="H2613" s="2">
        <v>3495.71</v>
      </c>
      <c r="I2613" s="2">
        <v>185.21</v>
      </c>
      <c r="J2613" s="2">
        <v>1064.1656</v>
      </c>
      <c r="K2613" s="2">
        <v>11663.95</v>
      </c>
      <c r="L2613" s="2">
        <v>19320.78</v>
      </c>
    </row>
    <row r="2614" spans="1:12" x14ac:dyDescent="0.25">
      <c r="A2614" s="2">
        <f t="shared" si="126"/>
        <v>25</v>
      </c>
      <c r="B2614" s="2">
        <f t="shared" si="127"/>
        <v>4</v>
      </c>
      <c r="C2614" s="2">
        <f t="shared" si="128"/>
        <v>2018</v>
      </c>
      <c r="D2614" s="5">
        <v>43215</v>
      </c>
      <c r="E2614" s="2">
        <v>251.7355</v>
      </c>
      <c r="F2614" s="2">
        <v>23.66</v>
      </c>
      <c r="G2614" s="2">
        <v>0.34</v>
      </c>
      <c r="H2614" s="2">
        <v>3843.83</v>
      </c>
      <c r="I2614" s="2">
        <v>177.59</v>
      </c>
      <c r="J2614" s="2">
        <v>1064.1656</v>
      </c>
      <c r="K2614" s="2">
        <v>11656.89</v>
      </c>
      <c r="L2614" s="2">
        <v>19322.12</v>
      </c>
    </row>
    <row r="2615" spans="1:12" x14ac:dyDescent="0.25">
      <c r="A2615" s="2">
        <f t="shared" si="126"/>
        <v>26</v>
      </c>
      <c r="B2615" s="2">
        <f t="shared" si="127"/>
        <v>4</v>
      </c>
      <c r="C2615" s="2">
        <f t="shared" si="128"/>
        <v>2018</v>
      </c>
      <c r="D2615" s="5">
        <v>43216</v>
      </c>
      <c r="E2615" s="2">
        <v>255.41380000000001</v>
      </c>
      <c r="F2615" s="2">
        <v>24</v>
      </c>
      <c r="G2615" s="2">
        <v>0.34</v>
      </c>
      <c r="H2615" s="2">
        <v>3823.32</v>
      </c>
      <c r="I2615" s="2">
        <v>153.4</v>
      </c>
      <c r="J2615" s="2">
        <v>1064.1656</v>
      </c>
      <c r="K2615" s="2">
        <v>11656.31</v>
      </c>
      <c r="L2615" s="2">
        <v>19323.669999999998</v>
      </c>
    </row>
    <row r="2616" spans="1:12" x14ac:dyDescent="0.25">
      <c r="A2616" s="2">
        <f t="shared" si="126"/>
        <v>27</v>
      </c>
      <c r="B2616" s="2">
        <f t="shared" si="127"/>
        <v>4</v>
      </c>
      <c r="C2616" s="2">
        <f t="shared" si="128"/>
        <v>2018</v>
      </c>
      <c r="D2616" s="5">
        <v>43217</v>
      </c>
      <c r="E2616" s="2">
        <v>258.8741</v>
      </c>
      <c r="F2616" s="2">
        <v>24.33</v>
      </c>
      <c r="G2616" s="2">
        <v>0.32</v>
      </c>
      <c r="H2616" s="2">
        <v>3811.48</v>
      </c>
      <c r="I2616" s="2">
        <v>378.9</v>
      </c>
      <c r="J2616" s="2">
        <v>1064.1656</v>
      </c>
      <c r="K2616" s="2">
        <v>11655.9</v>
      </c>
      <c r="L2616" s="2">
        <v>19324.88</v>
      </c>
    </row>
    <row r="2617" spans="1:12" x14ac:dyDescent="0.25">
      <c r="A2617" s="2">
        <f t="shared" si="126"/>
        <v>28</v>
      </c>
      <c r="B2617" s="2">
        <f t="shared" si="127"/>
        <v>4</v>
      </c>
      <c r="C2617" s="2">
        <f t="shared" si="128"/>
        <v>2018</v>
      </c>
      <c r="D2617" s="5">
        <v>43218</v>
      </c>
      <c r="E2617" s="2">
        <v>263.21690000000001</v>
      </c>
      <c r="F2617" s="2">
        <v>24.73</v>
      </c>
      <c r="G2617" s="2">
        <v>0.41</v>
      </c>
      <c r="H2617" s="2">
        <v>4617.59</v>
      </c>
      <c r="I2617" s="2">
        <v>239.33</v>
      </c>
      <c r="J2617" s="2">
        <v>1064.1656</v>
      </c>
      <c r="K2617" s="2">
        <v>11655.77</v>
      </c>
      <c r="L2617" s="2">
        <v>19325.330000000002</v>
      </c>
    </row>
    <row r="2618" spans="1:12" x14ac:dyDescent="0.25">
      <c r="A2618" s="2">
        <f t="shared" si="126"/>
        <v>29</v>
      </c>
      <c r="B2618" s="2">
        <f t="shared" si="127"/>
        <v>4</v>
      </c>
      <c r="C2618" s="2">
        <f t="shared" si="128"/>
        <v>2018</v>
      </c>
      <c r="D2618" s="5">
        <v>43219</v>
      </c>
      <c r="E2618" s="2">
        <v>267.73379999999997</v>
      </c>
      <c r="F2618" s="2">
        <v>25.16</v>
      </c>
      <c r="G2618" s="2">
        <v>0.42</v>
      </c>
      <c r="H2618" s="2">
        <v>4740.84</v>
      </c>
      <c r="I2618" s="2">
        <v>220.88</v>
      </c>
      <c r="J2618" s="2">
        <v>1064.1656</v>
      </c>
      <c r="K2618" s="2">
        <v>11655.62</v>
      </c>
      <c r="L2618" s="2">
        <v>19325.91</v>
      </c>
    </row>
    <row r="2619" spans="1:12" x14ac:dyDescent="0.25">
      <c r="A2619" s="2">
        <f t="shared" si="126"/>
        <v>30</v>
      </c>
      <c r="B2619" s="2">
        <f t="shared" si="127"/>
        <v>4</v>
      </c>
      <c r="C2619" s="2">
        <f t="shared" si="128"/>
        <v>2018</v>
      </c>
      <c r="D2619" s="5">
        <v>43220</v>
      </c>
      <c r="E2619" s="2">
        <v>270.8657</v>
      </c>
      <c r="F2619" s="2">
        <v>25.45</v>
      </c>
      <c r="G2619" s="2">
        <v>0.31</v>
      </c>
      <c r="H2619" s="2">
        <v>4043.13</v>
      </c>
      <c r="I2619" s="2">
        <v>722.35</v>
      </c>
      <c r="J2619" s="2">
        <v>1064.1911</v>
      </c>
      <c r="K2619" s="2">
        <v>11655.8</v>
      </c>
      <c r="L2619" s="2">
        <v>19327.57</v>
      </c>
    </row>
    <row r="2620" spans="1:12" x14ac:dyDescent="0.25">
      <c r="A2620" s="2">
        <f t="shared" si="126"/>
        <v>1</v>
      </c>
      <c r="B2620" s="2">
        <f t="shared" si="127"/>
        <v>5</v>
      </c>
      <c r="C2620" s="2">
        <f t="shared" si="128"/>
        <v>2018</v>
      </c>
      <c r="D2620" s="5">
        <v>43221</v>
      </c>
      <c r="E2620" s="2">
        <v>275.92169999999999</v>
      </c>
      <c r="F2620" s="2">
        <v>25.91</v>
      </c>
      <c r="G2620" s="2">
        <v>0.35</v>
      </c>
      <c r="H2620" s="2">
        <v>4086.49</v>
      </c>
      <c r="I2620" s="2">
        <v>355.99</v>
      </c>
      <c r="J2620" s="2">
        <v>1065.0183</v>
      </c>
      <c r="K2620" s="2">
        <v>11655.39</v>
      </c>
      <c r="L2620" s="2">
        <v>19325.400000000001</v>
      </c>
    </row>
    <row r="2621" spans="1:12" x14ac:dyDescent="0.25">
      <c r="A2621" s="2">
        <f t="shared" si="126"/>
        <v>2</v>
      </c>
      <c r="B2621" s="2">
        <f t="shared" si="127"/>
        <v>5</v>
      </c>
      <c r="C2621" s="2">
        <f t="shared" si="128"/>
        <v>2018</v>
      </c>
      <c r="D2621" s="5">
        <v>43222</v>
      </c>
      <c r="E2621" s="2">
        <v>278.22800000000001</v>
      </c>
      <c r="F2621" s="2">
        <v>26.12</v>
      </c>
      <c r="G2621" s="2">
        <v>0.22</v>
      </c>
      <c r="H2621" s="2">
        <v>3073.67</v>
      </c>
      <c r="I2621" s="2">
        <v>769.35</v>
      </c>
      <c r="J2621" s="2">
        <v>1065.0183</v>
      </c>
      <c r="K2621" s="2">
        <v>11655.42</v>
      </c>
      <c r="L2621" s="2">
        <v>19325.580000000002</v>
      </c>
    </row>
    <row r="2622" spans="1:12" x14ac:dyDescent="0.25">
      <c r="A2622" s="2">
        <f t="shared" si="126"/>
        <v>3</v>
      </c>
      <c r="B2622" s="2">
        <f t="shared" si="127"/>
        <v>5</v>
      </c>
      <c r="C2622" s="2">
        <f t="shared" si="128"/>
        <v>2018</v>
      </c>
      <c r="D2622" s="5">
        <v>43223</v>
      </c>
      <c r="E2622" s="2">
        <v>280.16789999999997</v>
      </c>
      <c r="F2622" s="2">
        <v>26.43</v>
      </c>
      <c r="G2622" s="2">
        <v>0.22</v>
      </c>
      <c r="H2622" s="2">
        <v>3105.68</v>
      </c>
      <c r="I2622" s="2">
        <v>756.76</v>
      </c>
      <c r="J2622" s="2">
        <v>1060.0669</v>
      </c>
      <c r="K2622" s="2">
        <v>11655.27</v>
      </c>
      <c r="L2622" s="2">
        <v>19326.25</v>
      </c>
    </row>
    <row r="2623" spans="1:12" x14ac:dyDescent="0.25">
      <c r="A2623" s="2">
        <f t="shared" si="126"/>
        <v>4</v>
      </c>
      <c r="B2623" s="2">
        <f t="shared" si="127"/>
        <v>5</v>
      </c>
      <c r="C2623" s="2">
        <f t="shared" si="128"/>
        <v>2018</v>
      </c>
      <c r="D2623" s="5">
        <v>43224</v>
      </c>
      <c r="E2623" s="2">
        <v>283.483</v>
      </c>
      <c r="F2623" s="2">
        <v>26.62</v>
      </c>
      <c r="G2623" s="2">
        <v>0.27</v>
      </c>
      <c r="H2623" s="2">
        <v>3504.87</v>
      </c>
      <c r="I2623" s="2">
        <v>587.41999999999996</v>
      </c>
      <c r="J2623" s="2">
        <v>1065.0183</v>
      </c>
      <c r="K2623" s="2">
        <v>11671.46</v>
      </c>
      <c r="L2623" s="2">
        <v>19326.47</v>
      </c>
    </row>
    <row r="2624" spans="1:12" x14ac:dyDescent="0.25">
      <c r="A2624" s="2">
        <f t="shared" si="126"/>
        <v>5</v>
      </c>
      <c r="B2624" s="2">
        <f t="shared" si="127"/>
        <v>5</v>
      </c>
      <c r="C2624" s="2">
        <f t="shared" si="128"/>
        <v>2018</v>
      </c>
      <c r="D2624" s="5">
        <v>43225</v>
      </c>
      <c r="E2624" s="2">
        <v>287.7072</v>
      </c>
      <c r="F2624" s="2">
        <v>27.01</v>
      </c>
      <c r="G2624" s="2">
        <v>0.41</v>
      </c>
      <c r="H2624" s="2">
        <v>4666.07</v>
      </c>
      <c r="I2624" s="2">
        <v>351.31</v>
      </c>
      <c r="J2624" s="2">
        <v>1065.0183</v>
      </c>
      <c r="K2624" s="2">
        <v>11671.33</v>
      </c>
      <c r="L2624" s="2">
        <v>19327.080000000002</v>
      </c>
    </row>
    <row r="2625" spans="1:12" x14ac:dyDescent="0.25">
      <c r="A2625" s="2">
        <f t="shared" si="126"/>
        <v>6</v>
      </c>
      <c r="B2625" s="2">
        <f t="shared" si="127"/>
        <v>5</v>
      </c>
      <c r="C2625" s="2">
        <f t="shared" si="128"/>
        <v>2018</v>
      </c>
      <c r="D2625" s="5">
        <v>43226</v>
      </c>
      <c r="E2625" s="2">
        <v>291.89960000000002</v>
      </c>
      <c r="F2625" s="2">
        <v>27.41</v>
      </c>
      <c r="G2625" s="2">
        <v>0.44</v>
      </c>
      <c r="H2625" s="2">
        <v>5009.97</v>
      </c>
      <c r="I2625" s="2">
        <v>308.14</v>
      </c>
      <c r="J2625" s="2">
        <v>1065.0183</v>
      </c>
      <c r="K2625" s="2">
        <v>11670.97</v>
      </c>
      <c r="L2625" s="2">
        <v>19328.150000000001</v>
      </c>
    </row>
    <row r="2626" spans="1:12" x14ac:dyDescent="0.25">
      <c r="A2626" s="2">
        <f t="shared" si="126"/>
        <v>7</v>
      </c>
      <c r="B2626" s="2">
        <f t="shared" si="127"/>
        <v>5</v>
      </c>
      <c r="C2626" s="2">
        <f t="shared" si="128"/>
        <v>2018</v>
      </c>
      <c r="D2626" s="5">
        <v>43227</v>
      </c>
      <c r="E2626" s="2">
        <v>296.54719999999998</v>
      </c>
      <c r="F2626" s="2">
        <v>27.84</v>
      </c>
      <c r="G2626" s="2">
        <v>0.4</v>
      </c>
      <c r="H2626" s="2">
        <v>4489.1000000000004</v>
      </c>
      <c r="I2626" s="2">
        <v>237.12</v>
      </c>
      <c r="J2626" s="2">
        <v>1065.0077000000001</v>
      </c>
      <c r="K2626" s="2">
        <v>11670</v>
      </c>
      <c r="L2626" s="2">
        <v>19330.240000000002</v>
      </c>
    </row>
    <row r="2627" spans="1:12" x14ac:dyDescent="0.25">
      <c r="A2627" s="2">
        <f t="shared" si="126"/>
        <v>8</v>
      </c>
      <c r="B2627" s="2">
        <f t="shared" si="127"/>
        <v>5</v>
      </c>
      <c r="C2627" s="2">
        <f t="shared" si="128"/>
        <v>2018</v>
      </c>
      <c r="D2627" s="5">
        <v>43228</v>
      </c>
      <c r="E2627" s="2">
        <v>301.0659</v>
      </c>
      <c r="F2627" s="2">
        <v>28.27</v>
      </c>
      <c r="G2627" s="2">
        <v>0.42</v>
      </c>
      <c r="H2627" s="2">
        <v>4792.09</v>
      </c>
      <c r="I2627" s="2">
        <v>308.61</v>
      </c>
      <c r="J2627" s="2">
        <v>1065.0075999999999</v>
      </c>
      <c r="K2627" s="2">
        <v>11669.37</v>
      </c>
      <c r="L2627" s="2">
        <v>19332.02</v>
      </c>
    </row>
    <row r="2628" spans="1:12" x14ac:dyDescent="0.25">
      <c r="A2628" s="2">
        <f t="shared" si="126"/>
        <v>9</v>
      </c>
      <c r="B2628" s="2">
        <f t="shared" si="127"/>
        <v>5</v>
      </c>
      <c r="C2628" s="2">
        <f t="shared" si="128"/>
        <v>2018</v>
      </c>
      <c r="D2628" s="5">
        <v>43229</v>
      </c>
      <c r="E2628" s="2">
        <v>305.38369999999998</v>
      </c>
      <c r="F2628" s="2">
        <v>28.67</v>
      </c>
      <c r="G2628" s="2">
        <v>0.41</v>
      </c>
      <c r="H2628" s="2">
        <v>4631.3</v>
      </c>
      <c r="I2628" s="2">
        <v>309.31</v>
      </c>
      <c r="J2628" s="2">
        <v>1065.0075999999999</v>
      </c>
      <c r="K2628" s="2">
        <v>11668.61</v>
      </c>
      <c r="L2628" s="2">
        <v>19334.189999999999</v>
      </c>
    </row>
    <row r="2629" spans="1:12" x14ac:dyDescent="0.25">
      <c r="A2629" s="2">
        <f t="shared" si="126"/>
        <v>10</v>
      </c>
      <c r="B2629" s="2">
        <f t="shared" si="127"/>
        <v>5</v>
      </c>
      <c r="C2629" s="2">
        <f t="shared" si="128"/>
        <v>2018</v>
      </c>
      <c r="D2629" s="5">
        <v>43230</v>
      </c>
      <c r="E2629" s="2">
        <v>310.0059</v>
      </c>
      <c r="F2629" s="2">
        <v>29.11</v>
      </c>
      <c r="G2629" s="2">
        <v>0.44</v>
      </c>
      <c r="H2629" s="2">
        <v>4847.3100000000004</v>
      </c>
      <c r="I2629" s="2">
        <v>181.91</v>
      </c>
      <c r="J2629" s="2">
        <v>1065.0075999999999</v>
      </c>
      <c r="K2629" s="2">
        <v>11667.83</v>
      </c>
      <c r="L2629" s="2">
        <v>19336.34</v>
      </c>
    </row>
    <row r="2630" spans="1:12" x14ac:dyDescent="0.25">
      <c r="A2630" s="2">
        <f t="shared" si="126"/>
        <v>11</v>
      </c>
      <c r="B2630" s="2">
        <f t="shared" si="127"/>
        <v>5</v>
      </c>
      <c r="C2630" s="2">
        <f t="shared" si="128"/>
        <v>2018</v>
      </c>
      <c r="D2630" s="5">
        <v>43231</v>
      </c>
      <c r="E2630" s="2">
        <v>314.86939999999998</v>
      </c>
      <c r="F2630" s="2">
        <v>29.56</v>
      </c>
      <c r="G2630" s="2">
        <v>0.46</v>
      </c>
      <c r="H2630" s="2">
        <v>5131.3900000000003</v>
      </c>
      <c r="I2630" s="2">
        <v>251.68</v>
      </c>
      <c r="J2630" s="2">
        <v>1065.0075999999999</v>
      </c>
      <c r="K2630" s="2">
        <v>11667.2</v>
      </c>
      <c r="L2630" s="2">
        <v>19338.18</v>
      </c>
    </row>
    <row r="2631" spans="1:12" x14ac:dyDescent="0.25">
      <c r="A2631" s="2">
        <f t="shared" si="126"/>
        <v>12</v>
      </c>
      <c r="B2631" s="2">
        <f t="shared" si="127"/>
        <v>5</v>
      </c>
      <c r="C2631" s="2">
        <f t="shared" si="128"/>
        <v>2018</v>
      </c>
      <c r="D2631" s="5">
        <v>43232</v>
      </c>
      <c r="E2631" s="2">
        <v>320.10300000000001</v>
      </c>
      <c r="F2631" s="2">
        <v>30.06</v>
      </c>
      <c r="G2631" s="2">
        <v>0.49</v>
      </c>
      <c r="H2631" s="2">
        <v>5483.11</v>
      </c>
      <c r="I2631" s="2">
        <v>228.58</v>
      </c>
      <c r="J2631" s="2">
        <v>1065.0075999999999</v>
      </c>
      <c r="K2631" s="2">
        <v>11666.56</v>
      </c>
      <c r="L2631" s="2">
        <v>19339.95</v>
      </c>
    </row>
    <row r="2632" spans="1:12" x14ac:dyDescent="0.25">
      <c r="A2632" s="2">
        <f t="shared" si="126"/>
        <v>13</v>
      </c>
      <c r="B2632" s="2">
        <f t="shared" si="127"/>
        <v>5</v>
      </c>
      <c r="C2632" s="2">
        <f t="shared" si="128"/>
        <v>2018</v>
      </c>
      <c r="D2632" s="5">
        <v>43233</v>
      </c>
      <c r="E2632" s="2">
        <v>324.2165</v>
      </c>
      <c r="F2632" s="2">
        <v>30.44</v>
      </c>
      <c r="G2632" s="2">
        <v>0.49</v>
      </c>
      <c r="H2632" s="2">
        <v>5391.76</v>
      </c>
      <c r="I2632" s="2">
        <v>187.74</v>
      </c>
      <c r="J2632" s="2">
        <v>1065.0075999999999</v>
      </c>
      <c r="K2632" s="2">
        <v>11665.8</v>
      </c>
      <c r="L2632" s="2">
        <v>19342.240000000002</v>
      </c>
    </row>
    <row r="2633" spans="1:12" x14ac:dyDescent="0.25">
      <c r="A2633" s="2">
        <f t="shared" si="126"/>
        <v>14</v>
      </c>
      <c r="B2633" s="2">
        <f t="shared" si="127"/>
        <v>5</v>
      </c>
      <c r="C2633" s="2">
        <f t="shared" si="128"/>
        <v>2018</v>
      </c>
      <c r="D2633" s="5">
        <v>43234</v>
      </c>
      <c r="E2633" s="2">
        <v>329.46550000000002</v>
      </c>
      <c r="F2633" s="2">
        <v>30.94</v>
      </c>
      <c r="G2633" s="2">
        <v>0.39</v>
      </c>
      <c r="H2633" s="2">
        <v>4607.07</v>
      </c>
      <c r="I2633" s="2">
        <v>426.47</v>
      </c>
      <c r="J2633" s="2">
        <v>1065.021</v>
      </c>
      <c r="K2633" s="2">
        <v>11665.25</v>
      </c>
      <c r="L2633" s="2">
        <v>19344.47</v>
      </c>
    </row>
    <row r="2634" spans="1:12" x14ac:dyDescent="0.25">
      <c r="A2634" s="2">
        <f t="shared" si="126"/>
        <v>15</v>
      </c>
      <c r="B2634" s="2">
        <f t="shared" si="127"/>
        <v>5</v>
      </c>
      <c r="C2634" s="2">
        <f t="shared" si="128"/>
        <v>2018</v>
      </c>
      <c r="D2634" s="5">
        <v>43235</v>
      </c>
      <c r="E2634" s="2">
        <v>333.53519999999997</v>
      </c>
      <c r="F2634" s="2">
        <v>31.32</v>
      </c>
      <c r="G2634" s="2">
        <v>0.38</v>
      </c>
      <c r="H2634" s="2">
        <v>4432.4799999999996</v>
      </c>
      <c r="I2634" s="2">
        <v>378.12</v>
      </c>
      <c r="J2634" s="2">
        <v>1065.021</v>
      </c>
      <c r="K2634" s="2">
        <v>11665.04</v>
      </c>
      <c r="L2634" s="2">
        <v>19344.990000000002</v>
      </c>
    </row>
    <row r="2635" spans="1:12" x14ac:dyDescent="0.25">
      <c r="A2635" s="2">
        <f t="shared" si="126"/>
        <v>16</v>
      </c>
      <c r="B2635" s="2">
        <f t="shared" si="127"/>
        <v>5</v>
      </c>
      <c r="C2635" s="2">
        <f t="shared" si="128"/>
        <v>2018</v>
      </c>
      <c r="D2635" s="5">
        <v>43236</v>
      </c>
      <c r="E2635" s="2">
        <v>337.62869999999998</v>
      </c>
      <c r="F2635" s="2">
        <v>31.7</v>
      </c>
      <c r="G2635" s="2">
        <v>0.39</v>
      </c>
      <c r="H2635" s="2">
        <v>4460.5600000000004</v>
      </c>
      <c r="I2635" s="2">
        <v>343</v>
      </c>
      <c r="J2635" s="2">
        <v>1065.021</v>
      </c>
      <c r="K2635" s="2">
        <v>11664.48</v>
      </c>
      <c r="L2635" s="2">
        <v>19346.580000000002</v>
      </c>
    </row>
    <row r="2636" spans="1:12" x14ac:dyDescent="0.25">
      <c r="A2636" s="2">
        <f t="shared" si="126"/>
        <v>17</v>
      </c>
      <c r="B2636" s="2">
        <f t="shared" si="127"/>
        <v>5</v>
      </c>
      <c r="C2636" s="2">
        <f t="shared" si="128"/>
        <v>2018</v>
      </c>
      <c r="D2636" s="5">
        <v>43237</v>
      </c>
      <c r="E2636" s="2">
        <v>341.65050000000002</v>
      </c>
      <c r="F2636" s="2">
        <v>32.08</v>
      </c>
      <c r="G2636" s="2">
        <v>0.38</v>
      </c>
      <c r="H2636" s="2">
        <v>4508.42</v>
      </c>
      <c r="I2636" s="2">
        <v>449.13</v>
      </c>
      <c r="J2636" s="2">
        <v>1065.021</v>
      </c>
      <c r="K2636" s="2">
        <v>11663.68</v>
      </c>
      <c r="L2636" s="2">
        <v>19348.79</v>
      </c>
    </row>
    <row r="2637" spans="1:12" x14ac:dyDescent="0.25">
      <c r="A2637" s="2">
        <f t="shared" si="126"/>
        <v>18</v>
      </c>
      <c r="B2637" s="2">
        <f t="shared" si="127"/>
        <v>5</v>
      </c>
      <c r="C2637" s="2">
        <f t="shared" si="128"/>
        <v>2018</v>
      </c>
      <c r="D2637" s="5">
        <v>43238</v>
      </c>
      <c r="E2637" s="2">
        <v>345.42340000000002</v>
      </c>
      <c r="F2637" s="2">
        <v>32.43</v>
      </c>
      <c r="G2637" s="2">
        <v>0.35</v>
      </c>
      <c r="H2637" s="2">
        <v>4225.2299999999996</v>
      </c>
      <c r="I2637" s="2">
        <v>462.75</v>
      </c>
      <c r="J2637" s="2">
        <v>1065.021</v>
      </c>
      <c r="K2637" s="2">
        <v>11663.06</v>
      </c>
      <c r="L2637" s="2">
        <v>19350.48</v>
      </c>
    </row>
    <row r="2638" spans="1:12" x14ac:dyDescent="0.25">
      <c r="A2638" s="2">
        <f t="shared" si="126"/>
        <v>19</v>
      </c>
      <c r="B2638" s="2">
        <f t="shared" si="127"/>
        <v>5</v>
      </c>
      <c r="C2638" s="2">
        <f t="shared" si="128"/>
        <v>2018</v>
      </c>
      <c r="D2638" s="5">
        <v>43239</v>
      </c>
      <c r="E2638" s="2">
        <v>350.20690000000002</v>
      </c>
      <c r="F2638" s="2">
        <v>32.880000000000003</v>
      </c>
      <c r="G2638" s="2">
        <v>0.45</v>
      </c>
      <c r="H2638" s="2">
        <v>5085.1000000000004</v>
      </c>
      <c r="I2638" s="2">
        <v>282.35000000000002</v>
      </c>
      <c r="J2638" s="2">
        <v>1065.021</v>
      </c>
      <c r="K2638" s="2">
        <v>11662.36</v>
      </c>
      <c r="L2638" s="2">
        <v>19352.560000000001</v>
      </c>
    </row>
    <row r="2639" spans="1:12" x14ac:dyDescent="0.25">
      <c r="A2639" s="2">
        <f t="shared" si="126"/>
        <v>20</v>
      </c>
      <c r="B2639" s="2">
        <f t="shared" si="127"/>
        <v>5</v>
      </c>
      <c r="C2639" s="2">
        <f t="shared" si="128"/>
        <v>2018</v>
      </c>
      <c r="D2639" s="5">
        <v>43240</v>
      </c>
      <c r="E2639" s="2">
        <v>355.3657</v>
      </c>
      <c r="F2639" s="2">
        <v>33.369999999999997</v>
      </c>
      <c r="G2639" s="2">
        <v>0.49</v>
      </c>
      <c r="H2639" s="2">
        <v>5335</v>
      </c>
      <c r="I2639" s="2">
        <v>165.07</v>
      </c>
      <c r="J2639" s="2">
        <v>1065.021</v>
      </c>
      <c r="K2639" s="2">
        <v>11661.75</v>
      </c>
      <c r="L2639" s="2">
        <v>19354.32</v>
      </c>
    </row>
    <row r="2640" spans="1:12" x14ac:dyDescent="0.25">
      <c r="A2640" s="2">
        <f t="shared" si="126"/>
        <v>21</v>
      </c>
      <c r="B2640" s="2">
        <f t="shared" si="127"/>
        <v>5</v>
      </c>
      <c r="C2640" s="2">
        <f t="shared" si="128"/>
        <v>2018</v>
      </c>
      <c r="D2640" s="5">
        <v>43241</v>
      </c>
      <c r="E2640" s="2">
        <v>360.48079999999999</v>
      </c>
      <c r="F2640" s="2">
        <v>33.85</v>
      </c>
      <c r="G2640" s="2">
        <v>0.46</v>
      </c>
      <c r="H2640" s="2">
        <v>5102.7299999999996</v>
      </c>
      <c r="I2640" s="2">
        <v>175.65</v>
      </c>
      <c r="J2640" s="2">
        <v>1065.0315000000001</v>
      </c>
      <c r="K2640" s="2">
        <v>11661.06</v>
      </c>
      <c r="L2640" s="2">
        <v>19356.86</v>
      </c>
    </row>
    <row r="2641" spans="1:12" x14ac:dyDescent="0.25">
      <c r="A2641" s="2">
        <f t="shared" si="126"/>
        <v>22</v>
      </c>
      <c r="B2641" s="2">
        <f t="shared" si="127"/>
        <v>5</v>
      </c>
      <c r="C2641" s="2">
        <f t="shared" si="128"/>
        <v>2018</v>
      </c>
      <c r="D2641" s="5">
        <v>43242</v>
      </c>
      <c r="E2641" s="2">
        <v>364.93380000000002</v>
      </c>
      <c r="F2641" s="2">
        <v>34.159999999999997</v>
      </c>
      <c r="G2641" s="2">
        <v>0.42</v>
      </c>
      <c r="H2641" s="2">
        <v>4653.7299999999996</v>
      </c>
      <c r="I2641" s="2">
        <v>195.56</v>
      </c>
      <c r="J2641" s="2">
        <v>1068.1860999999999</v>
      </c>
      <c r="K2641" s="2">
        <v>11646.16</v>
      </c>
      <c r="L2641" s="2">
        <v>19345.759999999998</v>
      </c>
    </row>
    <row r="2642" spans="1:12" x14ac:dyDescent="0.25">
      <c r="A2642" s="2">
        <f t="shared" si="126"/>
        <v>23</v>
      </c>
      <c r="B2642" s="2">
        <f t="shared" si="127"/>
        <v>5</v>
      </c>
      <c r="C2642" s="2">
        <f t="shared" si="128"/>
        <v>2018</v>
      </c>
      <c r="D2642" s="5">
        <v>43243</v>
      </c>
      <c r="E2642" s="2">
        <v>369.2217</v>
      </c>
      <c r="F2642" s="2">
        <v>34.56</v>
      </c>
      <c r="G2642" s="2">
        <v>0.4</v>
      </c>
      <c r="H2642" s="2">
        <v>4483.3100000000004</v>
      </c>
      <c r="I2642" s="2">
        <v>216.48</v>
      </c>
      <c r="J2642" s="2">
        <v>1068.3163999999999</v>
      </c>
      <c r="K2642" s="2">
        <v>11646.58</v>
      </c>
      <c r="L2642" s="2">
        <v>19347.41</v>
      </c>
    </row>
    <row r="2643" spans="1:12" x14ac:dyDescent="0.25">
      <c r="A2643" s="2">
        <f t="shared" si="126"/>
        <v>24</v>
      </c>
      <c r="B2643" s="2">
        <f t="shared" si="127"/>
        <v>5</v>
      </c>
      <c r="C2643" s="2">
        <f t="shared" si="128"/>
        <v>2018</v>
      </c>
      <c r="D2643" s="5">
        <v>43244</v>
      </c>
      <c r="E2643" s="2">
        <v>372.73970000000003</v>
      </c>
      <c r="F2643" s="2">
        <v>34.99</v>
      </c>
      <c r="G2643" s="2">
        <v>0.33</v>
      </c>
      <c r="H2643" s="2">
        <v>4322.21</v>
      </c>
      <c r="I2643" s="2">
        <v>788.44</v>
      </c>
      <c r="J2643" s="2">
        <v>1065.1618000000001</v>
      </c>
      <c r="K2643" s="2">
        <v>11644.82</v>
      </c>
      <c r="L2643" s="2">
        <v>19349.55</v>
      </c>
    </row>
    <row r="2644" spans="1:12" x14ac:dyDescent="0.25">
      <c r="A2644" s="2">
        <f t="shared" si="126"/>
        <v>25</v>
      </c>
      <c r="B2644" s="2">
        <f t="shared" si="127"/>
        <v>5</v>
      </c>
      <c r="C2644" s="2">
        <f t="shared" si="128"/>
        <v>2018</v>
      </c>
      <c r="D2644" s="5">
        <v>43245</v>
      </c>
      <c r="E2644" s="2">
        <v>377.32130000000001</v>
      </c>
      <c r="F2644" s="2">
        <v>35.42</v>
      </c>
      <c r="G2644" s="2">
        <v>0.43</v>
      </c>
      <c r="H2644" s="2">
        <v>4997.08</v>
      </c>
      <c r="I2644" s="2">
        <v>411.17</v>
      </c>
      <c r="J2644" s="2">
        <v>1065.1618000000001</v>
      </c>
      <c r="K2644" s="2">
        <v>11645.69</v>
      </c>
      <c r="L2644" s="2">
        <v>19350.18</v>
      </c>
    </row>
    <row r="2645" spans="1:12" x14ac:dyDescent="0.25">
      <c r="A2645" s="2">
        <f t="shared" si="126"/>
        <v>26</v>
      </c>
      <c r="B2645" s="2">
        <f t="shared" si="127"/>
        <v>5</v>
      </c>
      <c r="C2645" s="2">
        <f t="shared" si="128"/>
        <v>2018</v>
      </c>
      <c r="D2645" s="5">
        <v>43246</v>
      </c>
      <c r="E2645" s="2">
        <v>382.90989999999999</v>
      </c>
      <c r="F2645" s="2">
        <v>35.950000000000003</v>
      </c>
      <c r="G2645" s="2">
        <v>0.53</v>
      </c>
      <c r="H2645" s="2">
        <v>5771.24</v>
      </c>
      <c r="I2645" s="2">
        <v>132.30000000000001</v>
      </c>
      <c r="J2645" s="2">
        <v>1065.1618000000001</v>
      </c>
      <c r="K2645" s="2">
        <v>11645.36</v>
      </c>
      <c r="L2645" s="2">
        <v>19351.3</v>
      </c>
    </row>
    <row r="2646" spans="1:12" x14ac:dyDescent="0.25">
      <c r="A2646" s="2">
        <f t="shared" si="126"/>
        <v>27</v>
      </c>
      <c r="B2646" s="2">
        <f t="shared" si="127"/>
        <v>5</v>
      </c>
      <c r="C2646" s="2">
        <f t="shared" si="128"/>
        <v>2018</v>
      </c>
      <c r="D2646" s="5">
        <v>43247</v>
      </c>
      <c r="E2646" s="2">
        <v>388.62029999999999</v>
      </c>
      <c r="F2646" s="2">
        <v>36.479999999999997</v>
      </c>
      <c r="G2646" s="2">
        <v>0.53</v>
      </c>
      <c r="H2646" s="2">
        <v>5802.88</v>
      </c>
      <c r="I2646" s="2">
        <v>140.19999999999999</v>
      </c>
      <c r="J2646" s="2">
        <v>1065.1618000000001</v>
      </c>
      <c r="K2646" s="2">
        <v>11574.04</v>
      </c>
      <c r="L2646" s="2">
        <v>19211.060000000001</v>
      </c>
    </row>
    <row r="2647" spans="1:12" x14ac:dyDescent="0.25">
      <c r="A2647" s="2">
        <f t="shared" si="126"/>
        <v>28</v>
      </c>
      <c r="B2647" s="2">
        <f t="shared" si="127"/>
        <v>5</v>
      </c>
      <c r="C2647" s="2">
        <f t="shared" si="128"/>
        <v>2018</v>
      </c>
      <c r="D2647" s="5">
        <v>43248</v>
      </c>
      <c r="E2647" s="2">
        <v>393.26940000000002</v>
      </c>
      <c r="F2647" s="2">
        <v>36.92</v>
      </c>
      <c r="G2647" s="2">
        <v>0.44</v>
      </c>
      <c r="H2647" s="2">
        <v>5040.1400000000003</v>
      </c>
      <c r="I2647" s="2">
        <v>361.53</v>
      </c>
      <c r="J2647" s="2">
        <v>1065.1524999999999</v>
      </c>
      <c r="K2647" s="2">
        <v>11143.94</v>
      </c>
      <c r="L2647" s="2">
        <v>18774.91</v>
      </c>
    </row>
    <row r="2648" spans="1:12" x14ac:dyDescent="0.25">
      <c r="A2648" s="2">
        <f t="shared" si="126"/>
        <v>29</v>
      </c>
      <c r="B2648" s="2">
        <f t="shared" si="127"/>
        <v>5</v>
      </c>
      <c r="C2648" s="2">
        <f t="shared" si="128"/>
        <v>2018</v>
      </c>
      <c r="D2648" s="5">
        <v>43249</v>
      </c>
      <c r="E2648" s="2">
        <v>397.74619999999999</v>
      </c>
      <c r="F2648" s="2">
        <v>37.229999999999997</v>
      </c>
      <c r="G2648" s="2">
        <v>0.42</v>
      </c>
      <c r="H2648" s="2">
        <v>4806.8500000000004</v>
      </c>
      <c r="I2648" s="2">
        <v>334.78</v>
      </c>
      <c r="J2648" s="2">
        <v>1068.3071</v>
      </c>
      <c r="K2648" s="2">
        <v>11142.94</v>
      </c>
      <c r="L2648" s="2">
        <v>18774.91</v>
      </c>
    </row>
    <row r="2649" spans="1:12" x14ac:dyDescent="0.25">
      <c r="A2649" s="2">
        <f t="shared" si="126"/>
        <v>30</v>
      </c>
      <c r="B2649" s="2">
        <f t="shared" si="127"/>
        <v>5</v>
      </c>
      <c r="C2649" s="2">
        <f t="shared" si="128"/>
        <v>2018</v>
      </c>
      <c r="D2649" s="5">
        <v>43250</v>
      </c>
      <c r="E2649" s="2">
        <v>401.63069999999999</v>
      </c>
      <c r="F2649" s="2">
        <v>37.6</v>
      </c>
      <c r="G2649" s="2">
        <v>0.36</v>
      </c>
      <c r="H2649" s="2">
        <v>4472.51</v>
      </c>
      <c r="I2649" s="2">
        <v>582.04999999999995</v>
      </c>
      <c r="J2649" s="2">
        <v>1068.3071</v>
      </c>
      <c r="K2649" s="2">
        <v>11214.74</v>
      </c>
      <c r="L2649" s="2">
        <v>18916.52</v>
      </c>
    </row>
    <row r="2650" spans="1:12" x14ac:dyDescent="0.25">
      <c r="A2650" s="2">
        <f t="shared" si="126"/>
        <v>31</v>
      </c>
      <c r="B2650" s="2">
        <f t="shared" si="127"/>
        <v>5</v>
      </c>
      <c r="C2650" s="2">
        <f t="shared" si="128"/>
        <v>2018</v>
      </c>
      <c r="D2650" s="5">
        <v>43251</v>
      </c>
      <c r="E2650" s="2">
        <v>405.32510000000002</v>
      </c>
      <c r="F2650" s="2">
        <v>37.94</v>
      </c>
      <c r="G2650" s="2">
        <v>0.35</v>
      </c>
      <c r="H2650" s="2">
        <v>4327.46</v>
      </c>
      <c r="I2650" s="2">
        <v>608.65</v>
      </c>
      <c r="J2650" s="2">
        <v>1068.3071</v>
      </c>
      <c r="K2650" s="2">
        <v>11214.74</v>
      </c>
      <c r="L2650" s="2">
        <v>19354.560000000001</v>
      </c>
    </row>
    <row r="2651" spans="1:12" x14ac:dyDescent="0.25">
      <c r="A2651" s="2">
        <f t="shared" si="126"/>
        <v>1</v>
      </c>
      <c r="B2651" s="2">
        <f t="shared" si="127"/>
        <v>6</v>
      </c>
      <c r="C2651" s="2">
        <f t="shared" si="128"/>
        <v>2018</v>
      </c>
      <c r="D2651" s="5">
        <v>43252</v>
      </c>
      <c r="E2651" s="2">
        <v>408.89530000000002</v>
      </c>
      <c r="F2651" s="2">
        <v>38.26</v>
      </c>
      <c r="G2651" s="2">
        <v>0.34</v>
      </c>
      <c r="H2651" s="2">
        <v>4357.72</v>
      </c>
      <c r="I2651" s="2">
        <v>765.27</v>
      </c>
      <c r="J2651" s="2">
        <v>1068.7908</v>
      </c>
      <c r="K2651" s="2">
        <v>11644.49</v>
      </c>
      <c r="L2651" s="2">
        <v>19381.490000000002</v>
      </c>
    </row>
    <row r="2652" spans="1:12" x14ac:dyDescent="0.25">
      <c r="A2652" s="2">
        <f t="shared" si="126"/>
        <v>2</v>
      </c>
      <c r="B2652" s="2">
        <f t="shared" si="127"/>
        <v>6</v>
      </c>
      <c r="C2652" s="2">
        <f t="shared" si="128"/>
        <v>2018</v>
      </c>
      <c r="D2652" s="5">
        <v>43253</v>
      </c>
      <c r="E2652" s="2">
        <v>413.91219999999998</v>
      </c>
      <c r="F2652" s="2">
        <v>38.729999999999997</v>
      </c>
      <c r="G2652" s="2">
        <v>0.47</v>
      </c>
      <c r="H2652" s="2">
        <v>5249.41</v>
      </c>
      <c r="I2652" s="2">
        <v>220.63</v>
      </c>
      <c r="J2652" s="2">
        <v>1068.7908</v>
      </c>
      <c r="K2652" s="2">
        <v>11644.41</v>
      </c>
      <c r="L2652" s="2">
        <v>19381.96</v>
      </c>
    </row>
    <row r="2653" spans="1:12" x14ac:dyDescent="0.25">
      <c r="A2653" s="2">
        <f t="shared" si="126"/>
        <v>3</v>
      </c>
      <c r="B2653" s="2">
        <f t="shared" si="127"/>
        <v>6</v>
      </c>
      <c r="C2653" s="2">
        <f t="shared" si="128"/>
        <v>2018</v>
      </c>
      <c r="D2653" s="5">
        <v>43254</v>
      </c>
      <c r="E2653" s="2">
        <v>418.91989999999998</v>
      </c>
      <c r="F2653" s="2">
        <v>39.200000000000003</v>
      </c>
      <c r="G2653" s="2">
        <v>0.47</v>
      </c>
      <c r="H2653" s="2">
        <v>5200.6099999999997</v>
      </c>
      <c r="I2653" s="2">
        <v>172</v>
      </c>
      <c r="J2653" s="2">
        <v>1068.7908</v>
      </c>
      <c r="K2653" s="2">
        <v>11643.83</v>
      </c>
      <c r="L2653" s="2">
        <v>19383.59</v>
      </c>
    </row>
    <row r="2654" spans="1:12" x14ac:dyDescent="0.25">
      <c r="A2654" s="2">
        <f t="shared" si="126"/>
        <v>4</v>
      </c>
      <c r="B2654" s="2">
        <f t="shared" si="127"/>
        <v>6</v>
      </c>
      <c r="C2654" s="2">
        <f t="shared" si="128"/>
        <v>2018</v>
      </c>
      <c r="D2654" s="5">
        <v>43255</v>
      </c>
      <c r="E2654" s="2">
        <v>422.92360000000002</v>
      </c>
      <c r="F2654" s="2">
        <v>39.57</v>
      </c>
      <c r="G2654" s="2">
        <v>0.37</v>
      </c>
      <c r="H2654" s="2">
        <v>4313.03</v>
      </c>
      <c r="I2654" s="2">
        <v>321.45999999999998</v>
      </c>
      <c r="J2654" s="2">
        <v>1068.7908</v>
      </c>
      <c r="K2654" s="2">
        <v>11643.19</v>
      </c>
      <c r="L2654" s="2">
        <v>19385.400000000001</v>
      </c>
    </row>
    <row r="2655" spans="1:12" x14ac:dyDescent="0.25">
      <c r="A2655" s="2">
        <f t="shared" ref="A2655:A2702" si="129">+DAY(D2655)</f>
        <v>5</v>
      </c>
      <c r="B2655" s="2">
        <f t="shared" ref="B2655:B2702" si="130">+MONTH(D2655)</f>
        <v>6</v>
      </c>
      <c r="C2655" s="2">
        <f t="shared" ref="C2655:C2702" si="131">+YEAR(D2655)</f>
        <v>2018</v>
      </c>
      <c r="D2655" s="5">
        <v>43256</v>
      </c>
      <c r="E2655" s="2">
        <v>426.04989999999998</v>
      </c>
      <c r="F2655" s="2">
        <v>39.86</v>
      </c>
      <c r="G2655" s="2">
        <v>0.32</v>
      </c>
      <c r="H2655" s="2">
        <v>3876.51</v>
      </c>
      <c r="I2655" s="2">
        <v>448.75</v>
      </c>
      <c r="J2655" s="2">
        <v>1068.7908</v>
      </c>
      <c r="K2655" s="2">
        <v>11668.05</v>
      </c>
      <c r="L2655" s="2">
        <v>19386.810000000001</v>
      </c>
    </row>
    <row r="2656" spans="1:12" x14ac:dyDescent="0.25">
      <c r="A2656" s="2">
        <f t="shared" si="129"/>
        <v>6</v>
      </c>
      <c r="B2656" s="2">
        <f t="shared" si="130"/>
        <v>6</v>
      </c>
      <c r="C2656" s="2">
        <f t="shared" si="131"/>
        <v>2018</v>
      </c>
      <c r="D2656" s="5">
        <v>43257</v>
      </c>
      <c r="E2656" s="2">
        <v>429.52929999999998</v>
      </c>
      <c r="F2656" s="2">
        <v>40.19</v>
      </c>
      <c r="G2656" s="2">
        <v>0.35</v>
      </c>
      <c r="H2656" s="2">
        <v>4048.3</v>
      </c>
      <c r="I2656" s="2">
        <v>318.45999999999998</v>
      </c>
      <c r="J2656" s="2">
        <v>1068.7908</v>
      </c>
      <c r="K2656" s="2">
        <v>11666.37</v>
      </c>
      <c r="L2656" s="2">
        <v>19386.53</v>
      </c>
    </row>
    <row r="2657" spans="1:12" x14ac:dyDescent="0.25">
      <c r="A2657" s="2">
        <f t="shared" si="129"/>
        <v>7</v>
      </c>
      <c r="B2657" s="2">
        <f t="shared" si="130"/>
        <v>6</v>
      </c>
      <c r="C2657" s="2">
        <f t="shared" si="131"/>
        <v>2018</v>
      </c>
      <c r="D2657" s="5">
        <v>43258</v>
      </c>
      <c r="E2657" s="2">
        <v>433.06630000000001</v>
      </c>
      <c r="F2657" s="2">
        <v>40.520000000000003</v>
      </c>
      <c r="G2657" s="2">
        <v>0.35</v>
      </c>
      <c r="H2657" s="2">
        <v>4070.13</v>
      </c>
      <c r="I2657" s="2">
        <v>327.91</v>
      </c>
      <c r="J2657" s="2">
        <v>1068.7908</v>
      </c>
      <c r="K2657" s="2">
        <v>11667.13</v>
      </c>
      <c r="L2657" s="2">
        <v>19386.66</v>
      </c>
    </row>
    <row r="2658" spans="1:12" x14ac:dyDescent="0.25">
      <c r="A2658" s="2">
        <f t="shared" si="129"/>
        <v>8</v>
      </c>
      <c r="B2658" s="2">
        <f t="shared" si="130"/>
        <v>6</v>
      </c>
      <c r="C2658" s="2">
        <f t="shared" si="131"/>
        <v>2018</v>
      </c>
      <c r="D2658" s="5">
        <v>43259</v>
      </c>
      <c r="E2658" s="2">
        <v>436.95650000000001</v>
      </c>
      <c r="F2658" s="2">
        <v>40.880000000000003</v>
      </c>
      <c r="G2658" s="2">
        <v>0.36</v>
      </c>
      <c r="H2658" s="2">
        <v>4247.3100000000004</v>
      </c>
      <c r="I2658" s="2">
        <v>371.02</v>
      </c>
      <c r="J2658" s="2">
        <v>1068.7908</v>
      </c>
      <c r="K2658" s="2">
        <v>11667.11</v>
      </c>
      <c r="L2658" s="2">
        <v>19386.98</v>
      </c>
    </row>
    <row r="2659" spans="1:12" x14ac:dyDescent="0.25">
      <c r="A2659" s="2">
        <f t="shared" si="129"/>
        <v>9</v>
      </c>
      <c r="B2659" s="2">
        <f t="shared" si="130"/>
        <v>6</v>
      </c>
      <c r="C2659" s="2">
        <f t="shared" si="131"/>
        <v>2018</v>
      </c>
      <c r="D2659" s="5">
        <v>43260</v>
      </c>
      <c r="E2659" s="2">
        <v>441.91030000000001</v>
      </c>
      <c r="F2659" s="2">
        <v>41.35</v>
      </c>
      <c r="G2659" s="2">
        <v>0.46</v>
      </c>
      <c r="H2659" s="2">
        <v>5107.55</v>
      </c>
      <c r="I2659" s="2">
        <v>141.47999999999999</v>
      </c>
      <c r="J2659" s="2">
        <v>1068.7908</v>
      </c>
      <c r="K2659" s="2">
        <v>11667.03</v>
      </c>
      <c r="L2659" s="2">
        <v>19387.189999999999</v>
      </c>
    </row>
    <row r="2660" spans="1:12" x14ac:dyDescent="0.25">
      <c r="A2660" s="2">
        <f t="shared" si="129"/>
        <v>10</v>
      </c>
      <c r="B2660" s="2">
        <f t="shared" si="130"/>
        <v>6</v>
      </c>
      <c r="C2660" s="2">
        <f t="shared" si="131"/>
        <v>2018</v>
      </c>
      <c r="D2660" s="5">
        <v>43261</v>
      </c>
      <c r="E2660" s="2">
        <v>447.11559999999997</v>
      </c>
      <c r="F2660" s="2">
        <v>41.83</v>
      </c>
      <c r="G2660" s="2">
        <v>0.49</v>
      </c>
      <c r="H2660" s="2">
        <v>5358.29</v>
      </c>
      <c r="I2660" s="2">
        <v>114.12</v>
      </c>
      <c r="J2660" s="2">
        <v>1068.7908</v>
      </c>
      <c r="K2660" s="2">
        <v>11666.47</v>
      </c>
      <c r="L2660" s="2">
        <v>19388.830000000002</v>
      </c>
    </row>
    <row r="2661" spans="1:12" x14ac:dyDescent="0.25">
      <c r="A2661" s="2">
        <f t="shared" si="129"/>
        <v>11</v>
      </c>
      <c r="B2661" s="2">
        <f t="shared" si="130"/>
        <v>6</v>
      </c>
      <c r="C2661" s="2">
        <f t="shared" si="131"/>
        <v>2018</v>
      </c>
      <c r="D2661" s="5">
        <v>43262</v>
      </c>
      <c r="E2661" s="2">
        <v>450.79570000000001</v>
      </c>
      <c r="F2661" s="2">
        <v>42.18</v>
      </c>
      <c r="G2661" s="2">
        <v>0.38</v>
      </c>
      <c r="H2661" s="2">
        <v>4305.2299999999996</v>
      </c>
      <c r="I2661" s="2">
        <v>195.23</v>
      </c>
      <c r="J2661" s="2">
        <v>1068.8072</v>
      </c>
      <c r="K2661" s="2">
        <v>11649.75</v>
      </c>
      <c r="L2661" s="2">
        <v>19391.23</v>
      </c>
    </row>
    <row r="2662" spans="1:12" x14ac:dyDescent="0.25">
      <c r="A2662" s="2">
        <f t="shared" si="129"/>
        <v>12</v>
      </c>
      <c r="B2662" s="2">
        <f t="shared" si="130"/>
        <v>6</v>
      </c>
      <c r="C2662" s="2">
        <f t="shared" si="131"/>
        <v>2018</v>
      </c>
      <c r="D2662" s="5">
        <v>43263</v>
      </c>
      <c r="E2662" s="2">
        <v>454.09570000000002</v>
      </c>
      <c r="F2662" s="2">
        <v>42.49</v>
      </c>
      <c r="G2662" s="2">
        <v>0.35</v>
      </c>
      <c r="H2662" s="2">
        <v>4246.67</v>
      </c>
      <c r="I2662" s="2">
        <v>483.8</v>
      </c>
      <c r="J2662" s="2">
        <v>1068.8072</v>
      </c>
      <c r="K2662" s="2">
        <v>11649.33</v>
      </c>
      <c r="L2662" s="2">
        <v>19392.48</v>
      </c>
    </row>
    <row r="2663" spans="1:12" x14ac:dyDescent="0.25">
      <c r="A2663" s="2">
        <f t="shared" si="129"/>
        <v>13</v>
      </c>
      <c r="B2663" s="2">
        <f t="shared" si="130"/>
        <v>6</v>
      </c>
      <c r="C2663" s="2">
        <f t="shared" si="131"/>
        <v>2018</v>
      </c>
      <c r="D2663" s="5">
        <v>43264</v>
      </c>
      <c r="E2663" s="2">
        <v>458.89190000000002</v>
      </c>
      <c r="F2663" s="2">
        <v>42.93</v>
      </c>
      <c r="G2663" s="2">
        <v>0.39</v>
      </c>
      <c r="H2663" s="2">
        <v>4473.4799999999996</v>
      </c>
      <c r="I2663" s="2">
        <v>271.17</v>
      </c>
      <c r="J2663" s="2">
        <v>1068.8072</v>
      </c>
      <c r="K2663" s="2">
        <v>11649.07</v>
      </c>
      <c r="L2663" s="2">
        <v>19393.22</v>
      </c>
    </row>
    <row r="2664" spans="1:12" x14ac:dyDescent="0.25">
      <c r="A2664" s="2">
        <f t="shared" si="129"/>
        <v>14</v>
      </c>
      <c r="B2664" s="2">
        <f t="shared" si="130"/>
        <v>6</v>
      </c>
      <c r="C2664" s="2">
        <f t="shared" si="131"/>
        <v>2018</v>
      </c>
      <c r="D2664" s="5">
        <v>43265</v>
      </c>
      <c r="E2664" s="2">
        <v>463.04360000000003</v>
      </c>
      <c r="F2664" s="2">
        <v>43.32</v>
      </c>
      <c r="G2664" s="2">
        <v>0.41</v>
      </c>
      <c r="H2664" s="2">
        <v>4683.4799999999996</v>
      </c>
      <c r="I2664" s="2">
        <v>268.99</v>
      </c>
      <c r="J2664" s="2">
        <v>1068.8072</v>
      </c>
      <c r="K2664" s="2">
        <v>11649.04</v>
      </c>
      <c r="L2664" s="2">
        <v>19393.330000000002</v>
      </c>
    </row>
    <row r="2665" spans="1:12" x14ac:dyDescent="0.25">
      <c r="A2665" s="2">
        <f t="shared" si="129"/>
        <v>15</v>
      </c>
      <c r="B2665" s="2">
        <f t="shared" si="130"/>
        <v>6</v>
      </c>
      <c r="C2665" s="2">
        <f t="shared" si="131"/>
        <v>2018</v>
      </c>
      <c r="D2665" s="5">
        <v>43266</v>
      </c>
      <c r="E2665" s="2">
        <v>466.00560000000002</v>
      </c>
      <c r="F2665" s="2">
        <v>43.6</v>
      </c>
      <c r="G2665" s="2">
        <v>0.35</v>
      </c>
      <c r="H2665" s="2">
        <v>4091.93</v>
      </c>
      <c r="I2665" s="2">
        <v>338.67</v>
      </c>
      <c r="J2665" s="2">
        <v>1068.8072</v>
      </c>
      <c r="K2665" s="2">
        <v>11648.93</v>
      </c>
      <c r="L2665" s="2">
        <v>19393.53</v>
      </c>
    </row>
    <row r="2666" spans="1:12" x14ac:dyDescent="0.25">
      <c r="A2666" s="2">
        <f t="shared" si="129"/>
        <v>16</v>
      </c>
      <c r="B2666" s="2">
        <f t="shared" si="130"/>
        <v>6</v>
      </c>
      <c r="C2666" s="2">
        <f t="shared" si="131"/>
        <v>2018</v>
      </c>
      <c r="D2666" s="5">
        <v>43267</v>
      </c>
      <c r="E2666" s="2">
        <v>472.96940000000001</v>
      </c>
      <c r="F2666" s="2">
        <v>44.25</v>
      </c>
      <c r="G2666" s="2">
        <v>0.48</v>
      </c>
      <c r="H2666" s="2">
        <v>5275.38</v>
      </c>
      <c r="I2666" s="2">
        <v>130.22</v>
      </c>
      <c r="J2666" s="2">
        <v>1068.8072</v>
      </c>
      <c r="K2666" s="2">
        <v>11648.6</v>
      </c>
      <c r="L2666" s="2">
        <v>19394.36</v>
      </c>
    </row>
    <row r="2667" spans="1:12" x14ac:dyDescent="0.25">
      <c r="A2667" s="2">
        <f t="shared" si="129"/>
        <v>17</v>
      </c>
      <c r="B2667" s="2">
        <f t="shared" si="130"/>
        <v>6</v>
      </c>
      <c r="C2667" s="2">
        <f t="shared" si="131"/>
        <v>2018</v>
      </c>
      <c r="D2667" s="5">
        <v>43268</v>
      </c>
      <c r="E2667" s="2">
        <v>478.12869999999998</v>
      </c>
      <c r="F2667" s="2">
        <v>44.73</v>
      </c>
      <c r="G2667" s="2">
        <v>0.48</v>
      </c>
      <c r="H2667" s="2">
        <v>5311.23</v>
      </c>
      <c r="I2667" s="2">
        <v>137.62</v>
      </c>
      <c r="J2667" s="2">
        <v>1068.8072</v>
      </c>
      <c r="K2667" s="2">
        <v>11648.14</v>
      </c>
      <c r="L2667" s="2">
        <v>261852.65</v>
      </c>
    </row>
    <row r="2668" spans="1:12" x14ac:dyDescent="0.25">
      <c r="A2668" s="2">
        <f t="shared" si="129"/>
        <v>18</v>
      </c>
      <c r="B2668" s="2">
        <f t="shared" si="130"/>
        <v>6</v>
      </c>
      <c r="C2668" s="2">
        <f t="shared" si="131"/>
        <v>2018</v>
      </c>
      <c r="D2668" s="5">
        <v>43269</v>
      </c>
      <c r="E2668" s="2">
        <v>480.78609999999998</v>
      </c>
      <c r="F2668" s="2">
        <v>45.19</v>
      </c>
      <c r="G2668" s="2">
        <v>0.38</v>
      </c>
      <c r="H2668" s="2">
        <v>4259.9799999999996</v>
      </c>
      <c r="I2668" s="2">
        <v>233.85</v>
      </c>
      <c r="J2668" s="2">
        <v>1063.8805</v>
      </c>
      <c r="K2668" s="2">
        <v>11648.02</v>
      </c>
      <c r="L2668" s="2">
        <v>261854.55</v>
      </c>
    </row>
    <row r="2669" spans="1:12" x14ac:dyDescent="0.25">
      <c r="A2669" s="2">
        <f t="shared" si="129"/>
        <v>19</v>
      </c>
      <c r="B2669" s="2">
        <f t="shared" si="130"/>
        <v>6</v>
      </c>
      <c r="C2669" s="2">
        <f t="shared" si="131"/>
        <v>2018</v>
      </c>
      <c r="D2669" s="5">
        <v>43270</v>
      </c>
      <c r="E2669" s="2">
        <v>485.90570000000002</v>
      </c>
      <c r="F2669" s="2">
        <v>45.46</v>
      </c>
      <c r="G2669" s="2">
        <v>0.35</v>
      </c>
      <c r="H2669" s="2">
        <v>4060.03</v>
      </c>
      <c r="I2669" s="2">
        <v>356.74</v>
      </c>
      <c r="J2669" s="2">
        <v>1068.8318999999999</v>
      </c>
      <c r="K2669" s="2">
        <v>11647.68</v>
      </c>
      <c r="L2669" s="2">
        <v>19398.61</v>
      </c>
    </row>
    <row r="2670" spans="1:12" x14ac:dyDescent="0.25">
      <c r="A2670" s="2">
        <f t="shared" si="129"/>
        <v>20</v>
      </c>
      <c r="B2670" s="2">
        <f t="shared" si="130"/>
        <v>6</v>
      </c>
      <c r="C2670" s="2">
        <f t="shared" si="131"/>
        <v>2018</v>
      </c>
      <c r="D2670" s="5">
        <v>43271</v>
      </c>
      <c r="E2670" s="2">
        <v>489.45650000000001</v>
      </c>
      <c r="F2670" s="2">
        <v>45.79</v>
      </c>
      <c r="G2670" s="2">
        <v>0.34</v>
      </c>
      <c r="H2670" s="2">
        <v>3876.41</v>
      </c>
      <c r="I2670" s="2">
        <v>270.67</v>
      </c>
      <c r="J2670" s="2">
        <v>1068.8318999999999</v>
      </c>
      <c r="K2670" s="2">
        <v>11645.5</v>
      </c>
      <c r="L2670" s="2">
        <v>19399.330000000002</v>
      </c>
    </row>
    <row r="2671" spans="1:12" x14ac:dyDescent="0.25">
      <c r="A2671" s="2">
        <f t="shared" si="129"/>
        <v>21</v>
      </c>
      <c r="B2671" s="2">
        <f t="shared" si="130"/>
        <v>6</v>
      </c>
      <c r="C2671" s="2">
        <f t="shared" si="131"/>
        <v>2018</v>
      </c>
      <c r="D2671" s="5">
        <v>43272</v>
      </c>
      <c r="E2671" s="2">
        <v>492.99959999999999</v>
      </c>
      <c r="F2671" s="2">
        <v>46.13</v>
      </c>
      <c r="G2671" s="2">
        <v>0.33</v>
      </c>
      <c r="H2671" s="2">
        <v>3851.13</v>
      </c>
      <c r="I2671" s="2">
        <v>287.74</v>
      </c>
      <c r="J2671" s="2">
        <v>1068.8318999999999</v>
      </c>
      <c r="K2671" s="2">
        <v>11645.39</v>
      </c>
      <c r="L2671" s="2">
        <v>19399.88</v>
      </c>
    </row>
    <row r="2672" spans="1:12" x14ac:dyDescent="0.25">
      <c r="A2672" s="2">
        <f t="shared" si="129"/>
        <v>22</v>
      </c>
      <c r="B2672" s="2">
        <f t="shared" si="130"/>
        <v>6</v>
      </c>
      <c r="C2672" s="2">
        <f t="shared" si="131"/>
        <v>2018</v>
      </c>
      <c r="D2672" s="5">
        <v>43273</v>
      </c>
      <c r="E2672" s="2">
        <v>489.27530000000002</v>
      </c>
      <c r="F2672" s="2">
        <v>45.84</v>
      </c>
      <c r="G2672" s="2">
        <v>0.36</v>
      </c>
      <c r="H2672" s="2">
        <v>4027.16</v>
      </c>
      <c r="I2672" s="2">
        <v>188.56</v>
      </c>
      <c r="J2672" s="2">
        <v>1067.3533</v>
      </c>
      <c r="K2672" s="2">
        <v>11644.68</v>
      </c>
      <c r="L2672" s="2">
        <v>19400.490000000002</v>
      </c>
    </row>
    <row r="2673" spans="1:12" x14ac:dyDescent="0.25">
      <c r="A2673" s="2">
        <f t="shared" si="129"/>
        <v>23</v>
      </c>
      <c r="B2673" s="2">
        <f t="shared" si="130"/>
        <v>6</v>
      </c>
      <c r="C2673" s="2">
        <f t="shared" si="131"/>
        <v>2018</v>
      </c>
      <c r="D2673" s="5">
        <v>43274</v>
      </c>
      <c r="E2673" s="2">
        <v>494.12990000000002</v>
      </c>
      <c r="F2673" s="2">
        <v>46.23</v>
      </c>
      <c r="G2673" s="2">
        <v>0.46</v>
      </c>
      <c r="H2673" s="2">
        <v>5078.2299999999996</v>
      </c>
      <c r="I2673" s="2">
        <v>187.2</v>
      </c>
      <c r="J2673" s="2">
        <v>1068.8098</v>
      </c>
      <c r="K2673" s="2">
        <v>11644.23</v>
      </c>
      <c r="L2673" s="2">
        <v>19401.7</v>
      </c>
    </row>
    <row r="2674" spans="1:12" x14ac:dyDescent="0.25">
      <c r="A2674" s="2">
        <f t="shared" si="129"/>
        <v>24</v>
      </c>
      <c r="B2674" s="2">
        <f t="shared" si="130"/>
        <v>6</v>
      </c>
      <c r="C2674" s="2">
        <f t="shared" si="131"/>
        <v>2018</v>
      </c>
      <c r="D2674" s="5">
        <v>43275</v>
      </c>
      <c r="E2674" s="2">
        <v>498.95350000000002</v>
      </c>
      <c r="F2674" s="2">
        <v>46.68</v>
      </c>
      <c r="G2674" s="2">
        <v>0.46</v>
      </c>
      <c r="H2674" s="2">
        <v>5089.53</v>
      </c>
      <c r="I2674" s="2">
        <v>187.88</v>
      </c>
      <c r="J2674" s="2">
        <v>1068.8098</v>
      </c>
      <c r="K2674" s="2">
        <v>11643.57</v>
      </c>
      <c r="L2674" s="2">
        <v>19403.59</v>
      </c>
    </row>
    <row r="2675" spans="1:12" x14ac:dyDescent="0.25">
      <c r="A2675" s="2">
        <f t="shared" si="129"/>
        <v>25</v>
      </c>
      <c r="B2675" s="2">
        <f t="shared" si="130"/>
        <v>6</v>
      </c>
      <c r="C2675" s="2">
        <f t="shared" si="131"/>
        <v>2018</v>
      </c>
      <c r="D2675" s="5">
        <v>43276</v>
      </c>
      <c r="E2675" s="2">
        <v>510.36489999999998</v>
      </c>
      <c r="F2675" s="2">
        <v>47.75</v>
      </c>
      <c r="G2675" s="2">
        <v>0.36</v>
      </c>
      <c r="H2675" s="2">
        <v>4167.28</v>
      </c>
      <c r="I2675" s="2">
        <v>289.77999999999997</v>
      </c>
      <c r="J2675" s="2">
        <v>1068.7954</v>
      </c>
      <c r="K2675" s="2">
        <v>11642.85</v>
      </c>
      <c r="L2675" s="2">
        <v>19404.88</v>
      </c>
    </row>
    <row r="2676" spans="1:12" x14ac:dyDescent="0.25">
      <c r="A2676" s="2">
        <f t="shared" si="129"/>
        <v>26</v>
      </c>
      <c r="B2676" s="2">
        <f t="shared" si="130"/>
        <v>6</v>
      </c>
      <c r="C2676" s="2">
        <f t="shared" si="131"/>
        <v>2018</v>
      </c>
      <c r="D2676" s="5">
        <v>43277</v>
      </c>
      <c r="E2676" s="2">
        <v>513.72969999999998</v>
      </c>
      <c r="F2676" s="2">
        <v>48.07</v>
      </c>
      <c r="G2676" s="2">
        <v>0.36</v>
      </c>
      <c r="H2676" s="2">
        <v>4134.04</v>
      </c>
      <c r="I2676" s="2">
        <v>261.36</v>
      </c>
      <c r="J2676" s="2">
        <v>1068.7954</v>
      </c>
      <c r="K2676" s="2">
        <v>11642.51</v>
      </c>
      <c r="L2676" s="2">
        <v>19405.88</v>
      </c>
    </row>
    <row r="2677" spans="1:12" x14ac:dyDescent="0.25">
      <c r="A2677" s="2">
        <f t="shared" si="129"/>
        <v>27</v>
      </c>
      <c r="B2677" s="2">
        <f t="shared" si="130"/>
        <v>6</v>
      </c>
      <c r="C2677" s="2">
        <f t="shared" si="131"/>
        <v>2018</v>
      </c>
      <c r="D2677" s="5">
        <v>43278</v>
      </c>
      <c r="E2677" s="2">
        <v>516.50869999999998</v>
      </c>
      <c r="F2677" s="2">
        <v>48.33</v>
      </c>
      <c r="G2677" s="2">
        <v>0.34</v>
      </c>
      <c r="H2677" s="2">
        <v>3965.44</v>
      </c>
      <c r="I2677" s="2">
        <v>358.7</v>
      </c>
      <c r="J2677" s="2">
        <v>1068.7954</v>
      </c>
      <c r="K2677" s="2">
        <v>11640.76</v>
      </c>
      <c r="L2677" s="2">
        <v>19406.669999999998</v>
      </c>
    </row>
    <row r="2678" spans="1:12" x14ac:dyDescent="0.25">
      <c r="A2678" s="2">
        <f t="shared" si="129"/>
        <v>28</v>
      </c>
      <c r="B2678" s="2">
        <f t="shared" si="130"/>
        <v>6</v>
      </c>
      <c r="C2678" s="2">
        <f t="shared" si="131"/>
        <v>2018</v>
      </c>
      <c r="D2678" s="5">
        <v>43279</v>
      </c>
      <c r="E2678" s="2">
        <v>520.9932</v>
      </c>
      <c r="F2678" s="2">
        <v>48.75</v>
      </c>
      <c r="G2678" s="2">
        <v>0.35</v>
      </c>
      <c r="H2678" s="2">
        <v>4281.7700000000004</v>
      </c>
      <c r="I2678" s="2">
        <v>546.02</v>
      </c>
      <c r="J2678" s="2">
        <v>1068.7954</v>
      </c>
      <c r="K2678" s="2">
        <v>11640.51</v>
      </c>
      <c r="L2678" s="2">
        <v>19407.53</v>
      </c>
    </row>
    <row r="2679" spans="1:12" x14ac:dyDescent="0.25">
      <c r="A2679" s="2">
        <f t="shared" si="129"/>
        <v>29</v>
      </c>
      <c r="B2679" s="2">
        <f t="shared" si="130"/>
        <v>6</v>
      </c>
      <c r="C2679" s="2">
        <f t="shared" si="131"/>
        <v>2018</v>
      </c>
      <c r="D2679" s="5">
        <v>43280</v>
      </c>
      <c r="E2679" s="2">
        <v>525.95870000000002</v>
      </c>
      <c r="F2679" s="2">
        <v>49.21</v>
      </c>
      <c r="G2679" s="2">
        <v>0.4</v>
      </c>
      <c r="H2679" s="2">
        <v>4773.38</v>
      </c>
      <c r="I2679" s="2">
        <v>452.02</v>
      </c>
      <c r="J2679" s="2">
        <v>1068.7954</v>
      </c>
      <c r="K2679" s="2">
        <v>11639.95</v>
      </c>
      <c r="L2679" s="2">
        <v>19409.14</v>
      </c>
    </row>
    <row r="2680" spans="1:12" x14ac:dyDescent="0.25">
      <c r="A2680" s="2">
        <f t="shared" si="129"/>
        <v>30</v>
      </c>
      <c r="B2680" s="2">
        <f t="shared" si="130"/>
        <v>6</v>
      </c>
      <c r="C2680" s="2">
        <f t="shared" si="131"/>
        <v>2018</v>
      </c>
      <c r="D2680" s="5">
        <v>43281</v>
      </c>
      <c r="E2680" s="2">
        <v>530.79949999999997</v>
      </c>
      <c r="F2680" s="2">
        <v>49.66</v>
      </c>
      <c r="G2680" s="2">
        <v>0.49</v>
      </c>
      <c r="H2680" s="2">
        <v>5450.31</v>
      </c>
      <c r="I2680" s="2">
        <v>261.68</v>
      </c>
      <c r="J2680" s="2">
        <v>1068.7954</v>
      </c>
      <c r="K2680" s="2">
        <v>11639.59</v>
      </c>
      <c r="L2680" s="2">
        <v>19410.23</v>
      </c>
    </row>
    <row r="2681" spans="1:12" x14ac:dyDescent="0.25">
      <c r="A2681" s="2">
        <f t="shared" si="129"/>
        <v>1</v>
      </c>
      <c r="B2681" s="2">
        <f t="shared" si="130"/>
        <v>7</v>
      </c>
      <c r="C2681" s="2">
        <f t="shared" si="131"/>
        <v>2018</v>
      </c>
      <c r="D2681" s="5">
        <v>43282</v>
      </c>
      <c r="E2681" s="2">
        <v>535.87760000000003</v>
      </c>
      <c r="F2681" s="2">
        <v>50.14</v>
      </c>
      <c r="G2681" s="2">
        <v>0.49</v>
      </c>
      <c r="H2681" s="2">
        <v>5557.46</v>
      </c>
      <c r="I2681" s="2">
        <v>277.45</v>
      </c>
      <c r="J2681" s="2">
        <v>1068.7954</v>
      </c>
      <c r="K2681" s="2">
        <v>11614.71</v>
      </c>
      <c r="L2681" s="2">
        <v>19411.8</v>
      </c>
    </row>
    <row r="2682" spans="1:12" x14ac:dyDescent="0.25">
      <c r="A2682" s="2">
        <f t="shared" si="129"/>
        <v>2</v>
      </c>
      <c r="B2682" s="2">
        <f t="shared" si="130"/>
        <v>7</v>
      </c>
      <c r="C2682" s="2">
        <f t="shared" si="131"/>
        <v>2018</v>
      </c>
      <c r="D2682" s="5">
        <v>43283</v>
      </c>
      <c r="E2682" s="2">
        <v>540.15530000000001</v>
      </c>
      <c r="F2682" s="2">
        <v>50.54</v>
      </c>
      <c r="G2682" s="2">
        <v>0.39</v>
      </c>
      <c r="H2682" s="2">
        <v>4542.05</v>
      </c>
      <c r="I2682" s="2">
        <v>389.6</v>
      </c>
      <c r="J2682" s="2">
        <v>1068.7831000000001</v>
      </c>
      <c r="K2682" s="2">
        <v>11613.82</v>
      </c>
      <c r="L2682" s="2">
        <v>19413.53</v>
      </c>
    </row>
    <row r="2683" spans="1:12" x14ac:dyDescent="0.25">
      <c r="A2683" s="2">
        <f t="shared" si="129"/>
        <v>3</v>
      </c>
      <c r="B2683" s="2">
        <f t="shared" si="130"/>
        <v>7</v>
      </c>
      <c r="C2683" s="2">
        <f t="shared" si="131"/>
        <v>2018</v>
      </c>
      <c r="D2683" s="5">
        <v>43284</v>
      </c>
      <c r="E2683" s="2">
        <v>544.16039999999998</v>
      </c>
      <c r="F2683" s="2">
        <v>50.91</v>
      </c>
      <c r="G2683" s="2">
        <v>0.37</v>
      </c>
      <c r="H2683" s="2">
        <v>4262.03</v>
      </c>
      <c r="I2683" s="2">
        <v>314.18</v>
      </c>
      <c r="J2683" s="2">
        <v>1068.7831000000001</v>
      </c>
      <c r="K2683" s="2">
        <v>11613.6</v>
      </c>
      <c r="L2683" s="2">
        <v>19414.2</v>
      </c>
    </row>
    <row r="2684" spans="1:12" x14ac:dyDescent="0.25">
      <c r="A2684" s="2">
        <f t="shared" si="129"/>
        <v>4</v>
      </c>
      <c r="B2684" s="2">
        <f t="shared" si="130"/>
        <v>7</v>
      </c>
      <c r="C2684" s="2">
        <f t="shared" si="131"/>
        <v>2018</v>
      </c>
      <c r="D2684" s="5">
        <v>43285</v>
      </c>
      <c r="E2684" s="2">
        <v>548.79930000000002</v>
      </c>
      <c r="F2684" s="2">
        <v>51.35</v>
      </c>
      <c r="G2684" s="2">
        <v>0.35</v>
      </c>
      <c r="H2684" s="2">
        <v>4115.6099999999997</v>
      </c>
      <c r="I2684" s="2">
        <v>360.02</v>
      </c>
      <c r="J2684" s="2">
        <v>1068.7831000000001</v>
      </c>
      <c r="K2684" s="2">
        <v>11612.01</v>
      </c>
      <c r="L2684" s="2">
        <v>19415.849999999999</v>
      </c>
    </row>
    <row r="2685" spans="1:12" x14ac:dyDescent="0.25">
      <c r="A2685" s="2">
        <f t="shared" si="129"/>
        <v>5</v>
      </c>
      <c r="B2685" s="2">
        <f t="shared" si="130"/>
        <v>7</v>
      </c>
      <c r="C2685" s="2">
        <f t="shared" si="131"/>
        <v>2018</v>
      </c>
      <c r="D2685" s="5">
        <v>43286</v>
      </c>
      <c r="E2685" s="2">
        <v>552.7885</v>
      </c>
      <c r="F2685" s="2">
        <v>51.72</v>
      </c>
      <c r="G2685" s="2">
        <v>0.37</v>
      </c>
      <c r="H2685" s="2">
        <v>4346.8900000000003</v>
      </c>
      <c r="I2685" s="2">
        <v>349.7</v>
      </c>
      <c r="J2685" s="2">
        <v>1068.7831000000001</v>
      </c>
      <c r="K2685" s="2">
        <v>11611.42</v>
      </c>
      <c r="L2685" s="2">
        <v>19417.490000000002</v>
      </c>
    </row>
    <row r="2686" spans="1:12" x14ac:dyDescent="0.25">
      <c r="A2686" s="2">
        <f t="shared" si="129"/>
        <v>6</v>
      </c>
      <c r="B2686" s="2">
        <f t="shared" si="130"/>
        <v>7</v>
      </c>
      <c r="C2686" s="2">
        <f t="shared" si="131"/>
        <v>2018</v>
      </c>
      <c r="D2686" s="5">
        <v>43287</v>
      </c>
      <c r="E2686" s="2">
        <v>557.07600000000002</v>
      </c>
      <c r="F2686" s="2">
        <v>52.12</v>
      </c>
      <c r="G2686" s="2">
        <v>0.4</v>
      </c>
      <c r="H2686" s="2">
        <v>4608.41</v>
      </c>
      <c r="I2686" s="2">
        <v>280.89999999999998</v>
      </c>
      <c r="J2686" s="2">
        <v>1068.7831000000001</v>
      </c>
      <c r="K2686" s="2">
        <v>11610.86</v>
      </c>
      <c r="L2686" s="2">
        <v>19419</v>
      </c>
    </row>
    <row r="2687" spans="1:12" x14ac:dyDescent="0.25">
      <c r="A2687" s="2">
        <f t="shared" si="129"/>
        <v>7</v>
      </c>
      <c r="B2687" s="2">
        <f t="shared" si="130"/>
        <v>7</v>
      </c>
      <c r="C2687" s="2">
        <f t="shared" si="131"/>
        <v>2018</v>
      </c>
      <c r="D2687" s="5">
        <v>43288</v>
      </c>
      <c r="E2687" s="2">
        <v>562.58770000000004</v>
      </c>
      <c r="F2687" s="2">
        <v>52.64</v>
      </c>
      <c r="G2687" s="2">
        <v>0.51</v>
      </c>
      <c r="H2687" s="2">
        <v>5684.9</v>
      </c>
      <c r="I2687" s="2">
        <v>231.2</v>
      </c>
      <c r="J2687" s="2">
        <v>1068.7831000000001</v>
      </c>
      <c r="K2687" s="2">
        <v>11610.46</v>
      </c>
      <c r="L2687" s="2">
        <v>19420.650000000001</v>
      </c>
    </row>
    <row r="2688" spans="1:12" x14ac:dyDescent="0.25">
      <c r="A2688" s="2">
        <f t="shared" si="129"/>
        <v>8</v>
      </c>
      <c r="B2688" s="2">
        <f t="shared" si="130"/>
        <v>7</v>
      </c>
      <c r="C2688" s="2">
        <f t="shared" si="131"/>
        <v>2018</v>
      </c>
      <c r="D2688" s="5">
        <v>43289</v>
      </c>
      <c r="E2688" s="2">
        <v>567.899</v>
      </c>
      <c r="F2688" s="2">
        <v>53.14</v>
      </c>
      <c r="G2688" s="2">
        <v>0.51</v>
      </c>
      <c r="H2688" s="2">
        <v>5733.86</v>
      </c>
      <c r="I2688" s="2">
        <v>245.83</v>
      </c>
      <c r="J2688" s="2">
        <v>1068.7831000000001</v>
      </c>
      <c r="K2688" s="2">
        <v>11609.86</v>
      </c>
      <c r="L2688" s="2">
        <v>19422.32</v>
      </c>
    </row>
    <row r="2689" spans="1:12" x14ac:dyDescent="0.25">
      <c r="A2689" s="2">
        <f t="shared" si="129"/>
        <v>9</v>
      </c>
      <c r="B2689" s="2">
        <f t="shared" si="130"/>
        <v>7</v>
      </c>
      <c r="C2689" s="2">
        <f t="shared" si="131"/>
        <v>2018</v>
      </c>
      <c r="D2689" s="5">
        <v>43290</v>
      </c>
      <c r="E2689" s="2">
        <v>571.75490000000002</v>
      </c>
      <c r="F2689" s="2">
        <v>53.65</v>
      </c>
      <c r="G2689" s="2">
        <v>0.36</v>
      </c>
      <c r="H2689" s="2">
        <v>4097.04</v>
      </c>
      <c r="I2689" s="2">
        <v>231.94</v>
      </c>
      <c r="J2689" s="2">
        <v>1065.6491000000001</v>
      </c>
      <c r="K2689" s="2">
        <v>11609.09</v>
      </c>
      <c r="L2689" s="2">
        <v>19424.439999999999</v>
      </c>
    </row>
    <row r="2690" spans="1:12" x14ac:dyDescent="0.25">
      <c r="A2690" s="2">
        <f t="shared" si="129"/>
        <v>10</v>
      </c>
      <c r="B2690" s="2">
        <f t="shared" si="130"/>
        <v>7</v>
      </c>
      <c r="C2690" s="2">
        <f t="shared" si="131"/>
        <v>2018</v>
      </c>
      <c r="D2690" s="5">
        <v>43291</v>
      </c>
      <c r="E2690" s="2">
        <v>574.60910000000001</v>
      </c>
      <c r="F2690" s="2">
        <v>53.76</v>
      </c>
      <c r="G2690" s="2">
        <v>0.33</v>
      </c>
      <c r="H2690" s="2">
        <v>3802.84</v>
      </c>
      <c r="I2690" s="2">
        <v>251.82</v>
      </c>
      <c r="J2690" s="2">
        <v>1068.8036999999999</v>
      </c>
      <c r="K2690" s="2">
        <v>11608.91</v>
      </c>
      <c r="L2690" s="2">
        <v>19425.03</v>
      </c>
    </row>
    <row r="2691" spans="1:12" x14ac:dyDescent="0.25">
      <c r="A2691" s="2">
        <f t="shared" si="129"/>
        <v>11</v>
      </c>
      <c r="B2691" s="2">
        <f t="shared" si="130"/>
        <v>7</v>
      </c>
      <c r="C2691" s="2">
        <f t="shared" si="131"/>
        <v>2018</v>
      </c>
      <c r="D2691" s="5">
        <v>43292</v>
      </c>
      <c r="E2691" s="2">
        <v>578.2097</v>
      </c>
      <c r="F2691" s="2">
        <v>54.1</v>
      </c>
      <c r="G2691" s="2">
        <v>0.34</v>
      </c>
      <c r="H2691" s="2">
        <v>3896.96</v>
      </c>
      <c r="I2691" s="2">
        <v>250.8</v>
      </c>
      <c r="J2691" s="2">
        <v>1068.8255999999999</v>
      </c>
      <c r="K2691" s="2">
        <v>11608.13</v>
      </c>
      <c r="L2691" s="2">
        <v>19426.099999999999</v>
      </c>
    </row>
    <row r="2692" spans="1:12" x14ac:dyDescent="0.25">
      <c r="A2692" s="2">
        <f t="shared" si="129"/>
        <v>12</v>
      </c>
      <c r="B2692" s="2">
        <f t="shared" si="130"/>
        <v>7</v>
      </c>
      <c r="C2692" s="2">
        <f t="shared" si="131"/>
        <v>2018</v>
      </c>
      <c r="D2692" s="5">
        <v>43293</v>
      </c>
      <c r="E2692" s="2">
        <v>581.73620000000005</v>
      </c>
      <c r="F2692" s="2">
        <v>54.43</v>
      </c>
      <c r="G2692" s="2">
        <v>0.33</v>
      </c>
      <c r="H2692" s="2">
        <v>3971.34</v>
      </c>
      <c r="I2692" s="2">
        <v>410.66</v>
      </c>
      <c r="J2692" s="2">
        <v>1068.8255999999999</v>
      </c>
      <c r="K2692" s="2">
        <v>11607.71</v>
      </c>
      <c r="L2692" s="2">
        <v>19427.27</v>
      </c>
    </row>
    <row r="2693" spans="1:12" x14ac:dyDescent="0.25">
      <c r="A2693" s="2">
        <f t="shared" si="129"/>
        <v>13</v>
      </c>
      <c r="B2693" s="2">
        <f t="shared" si="130"/>
        <v>7</v>
      </c>
      <c r="C2693" s="2">
        <f t="shared" si="131"/>
        <v>2018</v>
      </c>
      <c r="D2693" s="5">
        <v>43294</v>
      </c>
      <c r="E2693" s="2">
        <v>585.4923</v>
      </c>
      <c r="F2693" s="2">
        <v>54.78</v>
      </c>
      <c r="G2693" s="2">
        <v>0.35</v>
      </c>
      <c r="H2693" s="2">
        <v>4141.7</v>
      </c>
      <c r="I2693" s="2">
        <v>383.06</v>
      </c>
      <c r="J2693" s="2">
        <v>1068.8255999999999</v>
      </c>
      <c r="K2693" s="2">
        <v>11607.4</v>
      </c>
      <c r="L2693" s="2">
        <v>19428.16</v>
      </c>
    </row>
    <row r="2694" spans="1:12" x14ac:dyDescent="0.25">
      <c r="A2694" s="2">
        <f t="shared" si="129"/>
        <v>14</v>
      </c>
      <c r="B2694" s="2">
        <f t="shared" si="130"/>
        <v>7</v>
      </c>
      <c r="C2694" s="2">
        <f t="shared" si="131"/>
        <v>2018</v>
      </c>
      <c r="D2694" s="5">
        <v>43295</v>
      </c>
      <c r="E2694" s="2">
        <v>590.87090000000001</v>
      </c>
      <c r="F2694" s="2">
        <v>55.28</v>
      </c>
      <c r="G2694" s="2">
        <v>0.5</v>
      </c>
      <c r="H2694" s="2">
        <v>5547.65</v>
      </c>
      <c r="I2694" s="2">
        <v>158.72999999999999</v>
      </c>
      <c r="J2694" s="2">
        <v>1068.8255999999999</v>
      </c>
      <c r="K2694" s="2">
        <v>11606.94</v>
      </c>
      <c r="L2694" s="2">
        <v>19429.47</v>
      </c>
    </row>
    <row r="2695" spans="1:12" x14ac:dyDescent="0.25">
      <c r="A2695" s="2">
        <f t="shared" si="129"/>
        <v>15</v>
      </c>
      <c r="B2695" s="2">
        <f t="shared" si="130"/>
        <v>7</v>
      </c>
      <c r="C2695" s="2">
        <f t="shared" si="131"/>
        <v>2018</v>
      </c>
      <c r="D2695" s="5">
        <v>43296</v>
      </c>
      <c r="E2695" s="2">
        <v>596.23810000000003</v>
      </c>
      <c r="F2695" s="2">
        <v>55.78</v>
      </c>
      <c r="G2695" s="2">
        <v>0.51</v>
      </c>
      <c r="H2695" s="2">
        <v>5589.09</v>
      </c>
      <c r="I2695" s="2">
        <v>152.1</v>
      </c>
      <c r="J2695" s="2">
        <v>1068.8255999999999</v>
      </c>
      <c r="K2695" s="2">
        <v>11597.67</v>
      </c>
      <c r="L2695" s="2">
        <v>19430.259999999998</v>
      </c>
    </row>
    <row r="2696" spans="1:12" x14ac:dyDescent="0.25">
      <c r="A2696" s="2">
        <f t="shared" si="129"/>
        <v>16</v>
      </c>
      <c r="B2696" s="2">
        <f t="shared" si="130"/>
        <v>7</v>
      </c>
      <c r="C2696" s="2">
        <f t="shared" si="131"/>
        <v>2018</v>
      </c>
      <c r="D2696" s="5">
        <v>43297</v>
      </c>
      <c r="E2696" s="2">
        <v>600.41</v>
      </c>
      <c r="F2696" s="2">
        <v>56.18</v>
      </c>
      <c r="G2696" s="2">
        <v>0.39</v>
      </c>
      <c r="H2696" s="2">
        <v>4532.9799999999996</v>
      </c>
      <c r="I2696" s="2">
        <v>331.63</v>
      </c>
      <c r="J2696" s="2">
        <v>1068.7988</v>
      </c>
      <c r="K2696" s="2">
        <v>11605.47</v>
      </c>
      <c r="L2696" s="2">
        <v>19432.099999999999</v>
      </c>
    </row>
    <row r="2697" spans="1:12" x14ac:dyDescent="0.25">
      <c r="A2697" s="2">
        <f t="shared" si="129"/>
        <v>17</v>
      </c>
      <c r="B2697" s="2">
        <f t="shared" si="130"/>
        <v>7</v>
      </c>
      <c r="C2697" s="2">
        <f t="shared" si="131"/>
        <v>2018</v>
      </c>
      <c r="D2697" s="5">
        <v>43298</v>
      </c>
      <c r="E2697" s="2">
        <v>603.18470000000002</v>
      </c>
      <c r="F2697" s="2">
        <v>56.48</v>
      </c>
      <c r="G2697" s="2">
        <v>0.3</v>
      </c>
      <c r="H2697" s="2">
        <v>3651.97</v>
      </c>
      <c r="I2697" s="2">
        <v>453.92</v>
      </c>
      <c r="J2697" s="2">
        <v>1067.8987999999999</v>
      </c>
      <c r="K2697" s="2">
        <v>11612.83</v>
      </c>
      <c r="L2697" s="2">
        <v>19432.66</v>
      </c>
    </row>
    <row r="2698" spans="1:12" x14ac:dyDescent="0.25">
      <c r="A2698" s="2">
        <f t="shared" si="129"/>
        <v>18</v>
      </c>
      <c r="B2698" s="2">
        <f t="shared" si="130"/>
        <v>7</v>
      </c>
      <c r="C2698" s="2">
        <f t="shared" si="131"/>
        <v>2018</v>
      </c>
      <c r="D2698" s="5">
        <v>43299</v>
      </c>
      <c r="E2698" s="2">
        <v>606.41</v>
      </c>
      <c r="F2698" s="2">
        <v>56.74</v>
      </c>
      <c r="G2698" s="2">
        <v>0.28000000000000003</v>
      </c>
      <c r="H2698" s="2">
        <v>3645.15</v>
      </c>
      <c r="I2698" s="2">
        <v>610.29</v>
      </c>
      <c r="J2698" s="2">
        <v>1068.7988</v>
      </c>
      <c r="K2698" s="2">
        <v>11619.49</v>
      </c>
      <c r="L2698" s="2">
        <v>19433.59</v>
      </c>
    </row>
    <row r="2699" spans="1:12" x14ac:dyDescent="0.25">
      <c r="A2699" s="2">
        <f t="shared" si="129"/>
        <v>19</v>
      </c>
      <c r="B2699" s="2">
        <f t="shared" si="130"/>
        <v>7</v>
      </c>
      <c r="C2699" s="2">
        <f t="shared" si="131"/>
        <v>2018</v>
      </c>
      <c r="D2699" s="5">
        <v>43300</v>
      </c>
      <c r="E2699" s="2">
        <v>609.01559999999995</v>
      </c>
      <c r="F2699" s="2">
        <v>56.97</v>
      </c>
      <c r="G2699" s="2">
        <v>0.28999999999999998</v>
      </c>
      <c r="H2699" s="2">
        <v>3788.34</v>
      </c>
      <c r="I2699" s="2">
        <v>697.37</v>
      </c>
      <c r="J2699" s="2">
        <v>1069.0797</v>
      </c>
      <c r="K2699" s="2">
        <v>11620.36</v>
      </c>
      <c r="L2699" s="2">
        <v>19433.900000000001</v>
      </c>
    </row>
    <row r="2700" spans="1:12" x14ac:dyDescent="0.25">
      <c r="A2700" s="2">
        <f t="shared" si="129"/>
        <v>20</v>
      </c>
      <c r="B2700" s="2">
        <f t="shared" si="130"/>
        <v>7</v>
      </c>
      <c r="C2700" s="2">
        <f t="shared" si="131"/>
        <v>2018</v>
      </c>
      <c r="D2700" s="5">
        <v>43301</v>
      </c>
      <c r="E2700" s="2">
        <v>613.22850000000005</v>
      </c>
      <c r="F2700" s="2">
        <v>57.36</v>
      </c>
      <c r="G2700" s="2">
        <v>0.32</v>
      </c>
      <c r="H2700" s="2">
        <v>3853.12</v>
      </c>
      <c r="I2700" s="2">
        <v>387.27</v>
      </c>
      <c r="J2700" s="2">
        <v>1069.0797</v>
      </c>
      <c r="K2700" s="2">
        <v>11620.12</v>
      </c>
      <c r="L2700" s="2">
        <v>19434.310000000001</v>
      </c>
    </row>
    <row r="2701" spans="1:12" x14ac:dyDescent="0.25">
      <c r="A2701" s="2">
        <f t="shared" si="129"/>
        <v>21</v>
      </c>
      <c r="B2701" s="2">
        <f t="shared" si="130"/>
        <v>7</v>
      </c>
      <c r="C2701" s="2">
        <f t="shared" si="131"/>
        <v>2018</v>
      </c>
      <c r="D2701" s="5">
        <v>43302</v>
      </c>
      <c r="E2701" s="2">
        <v>617.88819999999998</v>
      </c>
      <c r="F2701" s="2">
        <v>57.8</v>
      </c>
      <c r="G2701" s="2">
        <v>0.43</v>
      </c>
      <c r="H2701" s="2">
        <v>4798.33</v>
      </c>
      <c r="I2701" s="2">
        <v>195.57</v>
      </c>
      <c r="J2701" s="2">
        <v>1069.0797</v>
      </c>
      <c r="K2701" s="2">
        <v>11618.99</v>
      </c>
      <c r="L2701" s="2">
        <v>19434.490000000002</v>
      </c>
    </row>
    <row r="2702" spans="1:12" x14ac:dyDescent="0.25">
      <c r="A2702" s="92">
        <f t="shared" si="129"/>
        <v>22</v>
      </c>
      <c r="B2702" s="92">
        <f t="shared" si="130"/>
        <v>7</v>
      </c>
      <c r="C2702" s="92">
        <f t="shared" si="131"/>
        <v>2018</v>
      </c>
      <c r="D2702" s="5">
        <v>43303</v>
      </c>
      <c r="E2702" s="2">
        <v>622.8374</v>
      </c>
      <c r="F2702" s="2">
        <v>58.37</v>
      </c>
      <c r="G2702" s="2">
        <v>0.44</v>
      </c>
      <c r="H2702" s="2">
        <v>4943.76</v>
      </c>
      <c r="I2702" s="2">
        <v>200.59</v>
      </c>
      <c r="J2702" s="2">
        <v>1067.0606</v>
      </c>
      <c r="K2702" s="2">
        <v>11581.05</v>
      </c>
      <c r="L2702" s="2">
        <v>19401.59</v>
      </c>
    </row>
    <row r="2703" spans="1:12" x14ac:dyDescent="0.25">
      <c r="A2703" s="92">
        <f t="shared" ref="A2703:A2724" si="132">+DAY(D2703)</f>
        <v>23</v>
      </c>
      <c r="B2703" s="92">
        <f t="shared" ref="B2703:B2724" si="133">+MONTH(D2703)</f>
        <v>7</v>
      </c>
      <c r="C2703" s="92">
        <f t="shared" ref="C2703:C2724" si="134">+YEAR(D2703)</f>
        <v>2018</v>
      </c>
      <c r="D2703" s="91">
        <v>43304</v>
      </c>
      <c r="E2703" s="2">
        <v>626.41970000000003</v>
      </c>
      <c r="F2703" s="2">
        <v>58.7</v>
      </c>
      <c r="G2703" s="2">
        <v>0.33</v>
      </c>
      <c r="H2703" s="2">
        <v>3936.88</v>
      </c>
      <c r="I2703" s="2">
        <v>362.38</v>
      </c>
      <c r="J2703" s="2">
        <v>1067.1161999999999</v>
      </c>
      <c r="K2703" s="2">
        <v>11581</v>
      </c>
      <c r="L2703" s="2">
        <v>19403.55</v>
      </c>
    </row>
    <row r="2704" spans="1:12" x14ac:dyDescent="0.25">
      <c r="A2704" s="92">
        <f t="shared" si="132"/>
        <v>24</v>
      </c>
      <c r="B2704" s="92">
        <f t="shared" si="133"/>
        <v>7</v>
      </c>
      <c r="C2704" s="92">
        <f t="shared" si="134"/>
        <v>2018</v>
      </c>
      <c r="D2704" s="91">
        <v>43305</v>
      </c>
      <c r="E2704" s="2">
        <v>629.58100000000002</v>
      </c>
      <c r="F2704" s="2">
        <v>59</v>
      </c>
      <c r="G2704" s="2">
        <v>0.3</v>
      </c>
      <c r="H2704" s="2">
        <v>3722.7</v>
      </c>
      <c r="I2704" s="2">
        <v>542.69000000000005</v>
      </c>
      <c r="J2704" s="2">
        <v>1067.1161999999999</v>
      </c>
      <c r="K2704" s="2">
        <v>11581.12</v>
      </c>
      <c r="L2704" s="2">
        <v>19403.259999999998</v>
      </c>
    </row>
    <row r="2705" spans="1:12" x14ac:dyDescent="0.25">
      <c r="A2705" s="92">
        <f t="shared" si="132"/>
        <v>25</v>
      </c>
      <c r="B2705" s="92">
        <f t="shared" si="133"/>
        <v>7</v>
      </c>
      <c r="C2705" s="92">
        <f t="shared" si="134"/>
        <v>2018</v>
      </c>
      <c r="D2705" s="91">
        <v>43306</v>
      </c>
      <c r="E2705" s="2">
        <v>632.91210000000001</v>
      </c>
      <c r="F2705" s="2">
        <v>59.31</v>
      </c>
      <c r="G2705" s="2">
        <v>0.31</v>
      </c>
      <c r="H2705" s="2">
        <v>3773.03</v>
      </c>
      <c r="I2705" s="2">
        <v>438.05</v>
      </c>
      <c r="J2705" s="2">
        <v>1067.1161999999999</v>
      </c>
      <c r="K2705" s="2">
        <v>11581.03</v>
      </c>
      <c r="L2705" s="2">
        <v>19403.599999999999</v>
      </c>
    </row>
    <row r="2706" spans="1:12" x14ac:dyDescent="0.25">
      <c r="A2706" s="92">
        <f t="shared" si="132"/>
        <v>26</v>
      </c>
      <c r="B2706" s="92">
        <f t="shared" si="133"/>
        <v>7</v>
      </c>
      <c r="C2706" s="92">
        <f t="shared" si="134"/>
        <v>2018</v>
      </c>
      <c r="D2706" s="91">
        <v>43307</v>
      </c>
      <c r="E2706" s="2">
        <v>636.30560000000003</v>
      </c>
      <c r="F2706" s="2">
        <v>59.63</v>
      </c>
      <c r="G2706" s="2">
        <v>0.31</v>
      </c>
      <c r="H2706" s="2">
        <v>3748.43</v>
      </c>
      <c r="I2706" s="2">
        <v>419.5</v>
      </c>
      <c r="J2706" s="2">
        <v>1067.1161999999999</v>
      </c>
      <c r="K2706" s="2">
        <v>11571.7</v>
      </c>
      <c r="L2706" s="2">
        <v>19404.52</v>
      </c>
    </row>
    <row r="2707" spans="1:12" x14ac:dyDescent="0.25">
      <c r="A2707" s="92">
        <f t="shared" si="132"/>
        <v>27</v>
      </c>
      <c r="B2707" s="92">
        <f t="shared" si="133"/>
        <v>7</v>
      </c>
      <c r="C2707" s="92">
        <f t="shared" si="134"/>
        <v>2018</v>
      </c>
      <c r="D2707" s="91">
        <v>43308</v>
      </c>
      <c r="E2707" s="2">
        <v>639.85860000000002</v>
      </c>
      <c r="F2707" s="2">
        <v>59.96</v>
      </c>
      <c r="G2707" s="2">
        <v>0.33</v>
      </c>
      <c r="H2707" s="2">
        <v>3968.32</v>
      </c>
      <c r="I2707" s="2">
        <v>434.4</v>
      </c>
      <c r="J2707" s="2">
        <v>1067.1161999999999</v>
      </c>
      <c r="K2707" s="2">
        <v>11580.24</v>
      </c>
      <c r="L2707" s="2">
        <v>19405.75</v>
      </c>
    </row>
    <row r="2708" spans="1:12" x14ac:dyDescent="0.25">
      <c r="A2708" s="92">
        <f t="shared" si="132"/>
        <v>28</v>
      </c>
      <c r="B2708" s="92">
        <f t="shared" si="133"/>
        <v>7</v>
      </c>
      <c r="C2708" s="92">
        <f t="shared" si="134"/>
        <v>2018</v>
      </c>
      <c r="D2708" s="91">
        <v>43309</v>
      </c>
      <c r="E2708" s="2">
        <v>644.52279999999996</v>
      </c>
      <c r="F2708" s="2">
        <v>60.4</v>
      </c>
      <c r="G2708" s="2">
        <v>0.42</v>
      </c>
      <c r="H2708" s="2">
        <v>4823.93</v>
      </c>
      <c r="I2708" s="2">
        <v>335.42</v>
      </c>
      <c r="J2708" s="2">
        <v>1067.1161999999999</v>
      </c>
      <c r="K2708" s="2">
        <v>11579.79</v>
      </c>
      <c r="L2708" s="2">
        <v>19406.97</v>
      </c>
    </row>
    <row r="2709" spans="1:12" x14ac:dyDescent="0.25">
      <c r="A2709" s="92">
        <f t="shared" si="132"/>
        <v>29</v>
      </c>
      <c r="B2709" s="92">
        <f t="shared" si="133"/>
        <v>7</v>
      </c>
      <c r="C2709" s="92">
        <f t="shared" si="134"/>
        <v>2018</v>
      </c>
      <c r="D2709" s="91">
        <v>43310</v>
      </c>
      <c r="E2709" s="2">
        <v>649.34569999999997</v>
      </c>
      <c r="F2709" s="2">
        <v>60.85</v>
      </c>
      <c r="G2709" s="2">
        <v>0.45</v>
      </c>
      <c r="H2709" s="2">
        <v>5090.29</v>
      </c>
      <c r="I2709" s="2">
        <v>258.74</v>
      </c>
      <c r="J2709" s="2">
        <v>1067.1161999999999</v>
      </c>
      <c r="K2709" s="2">
        <v>11579.45</v>
      </c>
      <c r="L2709" s="2">
        <v>19408.009999999998</v>
      </c>
    </row>
    <row r="2710" spans="1:12" x14ac:dyDescent="0.25">
      <c r="A2710" s="92">
        <f t="shared" si="132"/>
        <v>30</v>
      </c>
      <c r="B2710" s="92">
        <f t="shared" si="133"/>
        <v>7</v>
      </c>
      <c r="C2710" s="92">
        <f t="shared" si="134"/>
        <v>2018</v>
      </c>
      <c r="D2710" s="91">
        <v>43311</v>
      </c>
      <c r="E2710" s="2">
        <v>653.74030000000005</v>
      </c>
      <c r="F2710" s="2">
        <v>61.26</v>
      </c>
      <c r="G2710" s="2">
        <v>0.4</v>
      </c>
      <c r="H2710" s="2">
        <v>4651.13</v>
      </c>
      <c r="I2710" s="2">
        <v>388.04</v>
      </c>
      <c r="J2710" s="2">
        <v>1067.075</v>
      </c>
      <c r="K2710" s="2">
        <v>11578.53</v>
      </c>
      <c r="L2710" s="2">
        <v>19369.740000000002</v>
      </c>
    </row>
    <row r="2711" spans="1:12" x14ac:dyDescent="0.25">
      <c r="A2711" s="92">
        <f t="shared" si="132"/>
        <v>31</v>
      </c>
      <c r="B2711" s="92">
        <f t="shared" si="133"/>
        <v>7</v>
      </c>
      <c r="C2711" s="92">
        <f t="shared" si="134"/>
        <v>2018</v>
      </c>
      <c r="D2711" s="91">
        <v>43312</v>
      </c>
      <c r="E2711" s="2">
        <v>658.20860000000005</v>
      </c>
      <c r="F2711" s="2">
        <v>61.68</v>
      </c>
      <c r="G2711" s="2">
        <v>0.4</v>
      </c>
      <c r="H2711" s="2">
        <v>4658.22</v>
      </c>
      <c r="I2711" s="2">
        <v>361.58</v>
      </c>
      <c r="J2711" s="2">
        <v>1067.075</v>
      </c>
      <c r="K2711" s="2">
        <v>11577.13</v>
      </c>
      <c r="L2711" s="2">
        <v>19370.13</v>
      </c>
    </row>
    <row r="2712" spans="1:12" x14ac:dyDescent="0.25">
      <c r="A2712" s="92">
        <f t="shared" si="132"/>
        <v>1</v>
      </c>
      <c r="B2712" s="92">
        <f t="shared" si="133"/>
        <v>8</v>
      </c>
      <c r="C2712" s="92">
        <f t="shared" si="134"/>
        <v>2018</v>
      </c>
      <c r="D2712" s="91">
        <v>43313</v>
      </c>
      <c r="E2712" s="2">
        <v>662.36220000000003</v>
      </c>
      <c r="F2712" s="2">
        <v>62.25</v>
      </c>
      <c r="G2712" s="2">
        <v>0.39</v>
      </c>
      <c r="H2712" s="2">
        <v>4465.16</v>
      </c>
      <c r="I2712" s="2">
        <v>330.94</v>
      </c>
      <c r="J2712" s="2">
        <v>1064.0631000000001</v>
      </c>
      <c r="K2712" s="2">
        <v>11369.47</v>
      </c>
      <c r="L2712" s="2">
        <v>19371.32</v>
      </c>
    </row>
    <row r="2713" spans="1:12" x14ac:dyDescent="0.25">
      <c r="A2713" s="92">
        <f t="shared" si="132"/>
        <v>2</v>
      </c>
      <c r="B2713" s="92">
        <f t="shared" si="133"/>
        <v>8</v>
      </c>
      <c r="C2713" s="92">
        <f t="shared" si="134"/>
        <v>2018</v>
      </c>
      <c r="D2713" s="91">
        <v>43314</v>
      </c>
      <c r="E2713" s="2">
        <v>666.31910000000005</v>
      </c>
      <c r="F2713" s="2">
        <v>62.44</v>
      </c>
      <c r="G2713" s="2">
        <v>0.36</v>
      </c>
      <c r="H2713" s="2">
        <v>4244.2</v>
      </c>
      <c r="I2713" s="2">
        <v>419.76</v>
      </c>
      <c r="J2713" s="2">
        <v>1067.075</v>
      </c>
      <c r="K2713" s="2">
        <v>11373.42</v>
      </c>
      <c r="L2713" s="2">
        <v>19372.07</v>
      </c>
    </row>
    <row r="2714" spans="1:12" x14ac:dyDescent="0.25">
      <c r="A2714" s="92">
        <f t="shared" si="132"/>
        <v>3</v>
      </c>
      <c r="B2714" s="92">
        <f t="shared" si="133"/>
        <v>8</v>
      </c>
      <c r="C2714" s="92">
        <f t="shared" si="134"/>
        <v>2018</v>
      </c>
      <c r="D2714" s="91">
        <v>43315</v>
      </c>
      <c r="E2714" s="2">
        <v>670.32420000000002</v>
      </c>
      <c r="F2714" s="2">
        <v>62.82</v>
      </c>
      <c r="G2714" s="2">
        <v>0.37</v>
      </c>
      <c r="H2714" s="2">
        <v>4501.72</v>
      </c>
      <c r="I2714" s="2">
        <v>532.47</v>
      </c>
      <c r="J2714" s="2">
        <v>1067.075</v>
      </c>
      <c r="K2714" s="2">
        <v>11576.95</v>
      </c>
      <c r="L2714" s="2">
        <v>19373.419999999998</v>
      </c>
    </row>
    <row r="2715" spans="1:12" x14ac:dyDescent="0.25">
      <c r="A2715" s="92">
        <f t="shared" si="132"/>
        <v>4</v>
      </c>
      <c r="B2715" s="92">
        <f t="shared" si="133"/>
        <v>8</v>
      </c>
      <c r="C2715" s="92">
        <f t="shared" si="134"/>
        <v>2018</v>
      </c>
      <c r="D2715" s="91">
        <v>43316</v>
      </c>
      <c r="E2715" s="2">
        <v>675.20519999999999</v>
      </c>
      <c r="F2715" s="2">
        <v>63.28</v>
      </c>
      <c r="G2715" s="2">
        <v>0.46</v>
      </c>
      <c r="H2715" s="2">
        <v>5148.1400000000003</v>
      </c>
      <c r="I2715" s="2">
        <v>289.51</v>
      </c>
      <c r="J2715" s="2">
        <v>1067.075</v>
      </c>
      <c r="K2715" s="2">
        <v>11531.54</v>
      </c>
      <c r="L2715" s="2">
        <v>19375.28</v>
      </c>
    </row>
    <row r="2716" spans="1:12" x14ac:dyDescent="0.25">
      <c r="A2716" s="92">
        <f t="shared" si="132"/>
        <v>5</v>
      </c>
      <c r="B2716" s="92">
        <f t="shared" si="133"/>
        <v>8</v>
      </c>
      <c r="C2716" s="92">
        <f t="shared" si="134"/>
        <v>2018</v>
      </c>
      <c r="D2716" s="91">
        <v>43317</v>
      </c>
      <c r="E2716" s="2">
        <v>680.16650000000004</v>
      </c>
      <c r="F2716" s="2">
        <v>63.74</v>
      </c>
      <c r="G2716" s="2">
        <v>0.46</v>
      </c>
      <c r="H2716" s="2">
        <v>5208.53</v>
      </c>
      <c r="I2716" s="2">
        <v>272.12</v>
      </c>
      <c r="J2716" s="2">
        <v>1067.075</v>
      </c>
      <c r="K2716" s="2">
        <v>11530.01</v>
      </c>
      <c r="L2716" s="2">
        <v>19377.2</v>
      </c>
    </row>
    <row r="2717" spans="1:12" x14ac:dyDescent="0.25">
      <c r="A2717" s="92">
        <f t="shared" si="132"/>
        <v>6</v>
      </c>
      <c r="B2717" s="92">
        <f t="shared" si="133"/>
        <v>8</v>
      </c>
      <c r="C2717" s="92">
        <f t="shared" si="134"/>
        <v>2018</v>
      </c>
      <c r="D2717" s="91">
        <v>43318</v>
      </c>
      <c r="E2717" s="2">
        <v>680.66780000000006</v>
      </c>
      <c r="F2717" s="2">
        <v>64.09</v>
      </c>
      <c r="G2717" s="2">
        <v>0.35</v>
      </c>
      <c r="H2717" s="2">
        <v>3954.86</v>
      </c>
      <c r="I2717" s="2">
        <v>261.64</v>
      </c>
      <c r="J2717" s="2">
        <v>1062.0722000000001</v>
      </c>
      <c r="K2717" s="2">
        <v>11527.69</v>
      </c>
      <c r="L2717" s="2">
        <v>19378.189999999999</v>
      </c>
    </row>
    <row r="2718" spans="1:12" x14ac:dyDescent="0.25">
      <c r="A2718" s="92">
        <f t="shared" si="132"/>
        <v>7</v>
      </c>
      <c r="B2718" s="92">
        <f t="shared" si="133"/>
        <v>8</v>
      </c>
      <c r="C2718" s="92">
        <f t="shared" si="134"/>
        <v>2018</v>
      </c>
      <c r="D2718" s="91">
        <v>43319</v>
      </c>
      <c r="E2718" s="2">
        <v>688.61440000000005</v>
      </c>
      <c r="F2718" s="2">
        <v>64.55</v>
      </c>
      <c r="G2718" s="2">
        <v>0.34</v>
      </c>
      <c r="H2718" s="2">
        <v>3922.94</v>
      </c>
      <c r="I2718" s="2">
        <v>263.27999999999997</v>
      </c>
      <c r="J2718" s="2">
        <v>1066.7262000000001</v>
      </c>
      <c r="K2718" s="2">
        <v>11524.61</v>
      </c>
      <c r="L2718" s="2">
        <v>19387.080000000002</v>
      </c>
    </row>
    <row r="2719" spans="1:12" x14ac:dyDescent="0.25">
      <c r="A2719" s="92">
        <f t="shared" si="132"/>
        <v>8</v>
      </c>
      <c r="B2719" s="92">
        <f t="shared" si="133"/>
        <v>8</v>
      </c>
      <c r="C2719" s="92">
        <f t="shared" si="134"/>
        <v>2018</v>
      </c>
      <c r="D2719" s="91">
        <v>43320</v>
      </c>
      <c r="E2719" s="2">
        <v>692.67370000000005</v>
      </c>
      <c r="F2719" s="2">
        <v>64.930000000000007</v>
      </c>
      <c r="G2719" s="2">
        <v>0.37</v>
      </c>
      <c r="H2719" s="2">
        <v>4242.38</v>
      </c>
      <c r="I2719" s="2">
        <v>268.2</v>
      </c>
      <c r="J2719" s="2">
        <v>1066.7262000000001</v>
      </c>
      <c r="K2719" s="2">
        <v>11523.96</v>
      </c>
      <c r="L2719" s="2">
        <v>19389.09</v>
      </c>
    </row>
    <row r="2720" spans="1:12" x14ac:dyDescent="0.25">
      <c r="A2720" s="92">
        <f t="shared" si="132"/>
        <v>9</v>
      </c>
      <c r="B2720" s="92">
        <f t="shared" si="133"/>
        <v>8</v>
      </c>
      <c r="C2720" s="92">
        <f t="shared" si="134"/>
        <v>2018</v>
      </c>
      <c r="D2720" s="91">
        <v>43321</v>
      </c>
      <c r="E2720" s="2">
        <v>696.94460000000004</v>
      </c>
      <c r="F2720" s="2">
        <v>65.33</v>
      </c>
      <c r="G2720" s="2">
        <v>0.4</v>
      </c>
      <c r="H2720" s="2">
        <v>4469.57</v>
      </c>
      <c r="I2720" s="2">
        <v>246.15</v>
      </c>
      <c r="J2720" s="2">
        <v>1066.7262000000001</v>
      </c>
      <c r="K2720" s="2">
        <v>11498.46</v>
      </c>
      <c r="L2720" s="2">
        <v>19391.060000000001</v>
      </c>
    </row>
    <row r="2721" spans="1:12" x14ac:dyDescent="0.25">
      <c r="A2721" s="92">
        <f t="shared" si="132"/>
        <v>10</v>
      </c>
      <c r="B2721" s="92">
        <f t="shared" si="133"/>
        <v>8</v>
      </c>
      <c r="C2721" s="92">
        <f t="shared" si="134"/>
        <v>2018</v>
      </c>
      <c r="D2721" s="91">
        <v>43322</v>
      </c>
      <c r="E2721" s="2">
        <v>701.72940000000006</v>
      </c>
      <c r="F2721" s="2">
        <v>65.78</v>
      </c>
      <c r="G2721" s="2">
        <v>0.45</v>
      </c>
      <c r="H2721" s="2">
        <v>5051.18</v>
      </c>
      <c r="I2721" s="2">
        <v>246.55</v>
      </c>
      <c r="J2721" s="2">
        <v>1066.7262000000001</v>
      </c>
      <c r="K2721" s="2">
        <v>11523.62</v>
      </c>
      <c r="L2721" s="2">
        <v>19431.47</v>
      </c>
    </row>
    <row r="2722" spans="1:12" x14ac:dyDescent="0.25">
      <c r="A2722" s="92">
        <f t="shared" si="132"/>
        <v>11</v>
      </c>
      <c r="B2722" s="92">
        <f t="shared" si="133"/>
        <v>8</v>
      </c>
      <c r="C2722" s="92">
        <f t="shared" si="134"/>
        <v>2018</v>
      </c>
      <c r="D2722" s="91">
        <v>43323</v>
      </c>
      <c r="E2722" s="2">
        <v>707.06820000000005</v>
      </c>
      <c r="F2722" s="2">
        <v>66.28</v>
      </c>
      <c r="G2722" s="2">
        <v>0.5</v>
      </c>
      <c r="H2722" s="2">
        <v>5459.89</v>
      </c>
      <c r="I2722" s="2">
        <v>136.44</v>
      </c>
      <c r="J2722" s="2">
        <v>1066.7262000000001</v>
      </c>
      <c r="K2722" s="2">
        <v>11518.28</v>
      </c>
      <c r="L2722" s="2">
        <v>19433.41</v>
      </c>
    </row>
    <row r="2723" spans="1:12" x14ac:dyDescent="0.25">
      <c r="A2723" s="92">
        <f t="shared" si="132"/>
        <v>12</v>
      </c>
      <c r="B2723" s="92">
        <f t="shared" si="133"/>
        <v>8</v>
      </c>
      <c r="C2723" s="92">
        <f t="shared" si="134"/>
        <v>2018</v>
      </c>
      <c r="D2723" s="91">
        <v>43324</v>
      </c>
      <c r="E2723" s="2">
        <v>712.24969999999996</v>
      </c>
      <c r="F2723" s="2">
        <v>66.77</v>
      </c>
      <c r="G2723" s="2">
        <v>0.49</v>
      </c>
      <c r="H2723" s="2">
        <v>5346.29</v>
      </c>
      <c r="I2723" s="2">
        <v>158.16999999999999</v>
      </c>
      <c r="J2723" s="2">
        <v>1066.7262000000001</v>
      </c>
      <c r="K2723" s="2">
        <v>11517.61</v>
      </c>
      <c r="L2723" s="2">
        <v>19435.5</v>
      </c>
    </row>
    <row r="2724" spans="1:12" x14ac:dyDescent="0.25">
      <c r="A2724" s="92">
        <f t="shared" si="132"/>
        <v>13</v>
      </c>
      <c r="B2724" s="92">
        <f t="shared" si="133"/>
        <v>8</v>
      </c>
      <c r="C2724" s="92">
        <f t="shared" si="134"/>
        <v>2018</v>
      </c>
      <c r="D2724" s="91">
        <v>43325</v>
      </c>
      <c r="E2724" s="2">
        <v>712.92460000000005</v>
      </c>
      <c r="F2724" s="2">
        <v>67.150000000000006</v>
      </c>
      <c r="G2724" s="2">
        <v>0.39</v>
      </c>
      <c r="H2724" s="2">
        <v>4467.66</v>
      </c>
      <c r="I2724" s="2">
        <v>282.51</v>
      </c>
      <c r="J2724" s="2">
        <v>1061.7542000000001</v>
      </c>
      <c r="K2724" s="2">
        <v>11515.19</v>
      </c>
      <c r="L2724" s="2">
        <v>19437.05</v>
      </c>
    </row>
    <row r="2725" spans="1:12" x14ac:dyDescent="0.25">
      <c r="A2725" s="92">
        <f t="shared" ref="A2725:A2731" si="135">+DAY(D2725)</f>
        <v>14</v>
      </c>
      <c r="B2725" s="92">
        <f t="shared" ref="B2725:B2731" si="136">+MONTH(D2725)</f>
        <v>8</v>
      </c>
      <c r="C2725" s="92">
        <f t="shared" ref="C2725:C2731" si="137">+YEAR(D2725)</f>
        <v>2018</v>
      </c>
      <c r="D2725" s="91">
        <v>43326</v>
      </c>
      <c r="E2725" s="2">
        <v>720.91629999999998</v>
      </c>
      <c r="F2725" s="2">
        <v>67.58</v>
      </c>
      <c r="G2725" s="2">
        <v>0.42</v>
      </c>
      <c r="H2725" s="2">
        <v>4677.41</v>
      </c>
      <c r="I2725" s="2">
        <v>210.85</v>
      </c>
      <c r="J2725" s="2">
        <v>1066.7056</v>
      </c>
      <c r="K2725" s="2">
        <v>11524.09</v>
      </c>
      <c r="L2725" s="2">
        <v>19437.48</v>
      </c>
    </row>
    <row r="2726" spans="1:12" x14ac:dyDescent="0.25">
      <c r="A2726" s="92">
        <f t="shared" si="135"/>
        <v>15</v>
      </c>
      <c r="B2726" s="92">
        <f t="shared" si="136"/>
        <v>8</v>
      </c>
      <c r="C2726" s="92">
        <f t="shared" si="137"/>
        <v>2018</v>
      </c>
      <c r="D2726" s="91">
        <v>43327</v>
      </c>
      <c r="E2726" s="2">
        <v>725.84849999999994</v>
      </c>
      <c r="F2726" s="2">
        <v>68.05</v>
      </c>
      <c r="G2726" s="2">
        <v>0.47</v>
      </c>
      <c r="H2726" s="2">
        <v>5095.45</v>
      </c>
      <c r="I2726" s="2">
        <v>112.62</v>
      </c>
      <c r="J2726" s="2">
        <v>1066.7056</v>
      </c>
      <c r="K2726" s="2">
        <v>11523.45</v>
      </c>
      <c r="L2726" s="2">
        <v>19439.52</v>
      </c>
    </row>
    <row r="2727" spans="1:12" x14ac:dyDescent="0.25">
      <c r="A2727" s="92">
        <f t="shared" si="135"/>
        <v>16</v>
      </c>
      <c r="B2727" s="92">
        <f t="shared" si="136"/>
        <v>8</v>
      </c>
      <c r="C2727" s="92">
        <f t="shared" si="137"/>
        <v>2018</v>
      </c>
      <c r="D2727" s="91">
        <v>43328</v>
      </c>
      <c r="E2727" s="2">
        <v>730.57560000000001</v>
      </c>
      <c r="F2727" s="2">
        <v>68.489999999999995</v>
      </c>
      <c r="G2727" s="2">
        <v>0.44</v>
      </c>
      <c r="H2727" s="2">
        <v>4812.26</v>
      </c>
      <c r="I2727" s="2">
        <v>149.54</v>
      </c>
      <c r="J2727" s="2">
        <v>1066.6949999999999</v>
      </c>
      <c r="K2727" s="2">
        <v>11522.68</v>
      </c>
      <c r="L2727" s="2">
        <v>19441.59</v>
      </c>
    </row>
    <row r="2728" spans="1:12" x14ac:dyDescent="0.25">
      <c r="A2728" s="92">
        <f t="shared" si="135"/>
        <v>17</v>
      </c>
      <c r="B2728" s="92">
        <f t="shared" si="136"/>
        <v>8</v>
      </c>
      <c r="C2728" s="92">
        <f t="shared" si="137"/>
        <v>2018</v>
      </c>
      <c r="D2728" s="91">
        <v>43329</v>
      </c>
      <c r="E2728" s="2">
        <v>735.34159999999997</v>
      </c>
      <c r="F2728" s="2">
        <v>68.94</v>
      </c>
      <c r="G2728" s="2">
        <v>0.45</v>
      </c>
      <c r="H2728" s="2">
        <v>5051.3</v>
      </c>
      <c r="I2728" s="2">
        <v>214.27</v>
      </c>
      <c r="J2728" s="2">
        <v>1066.6949999999999</v>
      </c>
      <c r="K2728" s="2">
        <v>11521.76</v>
      </c>
      <c r="L2728" s="2">
        <v>19443.66</v>
      </c>
    </row>
    <row r="2729" spans="1:12" x14ac:dyDescent="0.25">
      <c r="A2729" s="92">
        <f t="shared" si="135"/>
        <v>18</v>
      </c>
      <c r="B2729" s="92">
        <f t="shared" si="136"/>
        <v>8</v>
      </c>
      <c r="C2729" s="92">
        <f t="shared" si="137"/>
        <v>2018</v>
      </c>
      <c r="D2729" s="91">
        <v>43330</v>
      </c>
      <c r="E2729" s="2">
        <v>740.73789999999997</v>
      </c>
      <c r="F2729" s="2">
        <v>69.44</v>
      </c>
      <c r="G2729" s="2">
        <v>0.5</v>
      </c>
      <c r="H2729" s="2">
        <v>5513.33</v>
      </c>
      <c r="I2729" s="2">
        <v>152.37</v>
      </c>
      <c r="J2729" s="2">
        <v>1066.6949999999999</v>
      </c>
      <c r="K2729" s="2">
        <v>11508.09</v>
      </c>
      <c r="L2729" s="2">
        <v>19445.77</v>
      </c>
    </row>
    <row r="2730" spans="1:12" x14ac:dyDescent="0.25">
      <c r="A2730" s="92">
        <f t="shared" si="135"/>
        <v>19</v>
      </c>
      <c r="B2730" s="92">
        <f t="shared" si="136"/>
        <v>8</v>
      </c>
      <c r="C2730" s="92">
        <f t="shared" si="137"/>
        <v>2018</v>
      </c>
      <c r="D2730" s="91">
        <v>43331</v>
      </c>
      <c r="E2730" s="2">
        <v>746.053</v>
      </c>
      <c r="F2730" s="2">
        <v>69.94</v>
      </c>
      <c r="G2730" s="2">
        <v>0.5</v>
      </c>
      <c r="H2730" s="2">
        <v>5465.35</v>
      </c>
      <c r="I2730" s="2">
        <v>148.19</v>
      </c>
      <c r="J2730" s="2">
        <v>1066.704</v>
      </c>
      <c r="K2730" s="2">
        <v>11507.45</v>
      </c>
      <c r="L2730" s="2">
        <v>19447.8</v>
      </c>
    </row>
    <row r="2731" spans="1:12" x14ac:dyDescent="0.25">
      <c r="A2731" s="92">
        <f t="shared" si="135"/>
        <v>20</v>
      </c>
      <c r="B2731" s="92">
        <f t="shared" si="136"/>
        <v>8</v>
      </c>
      <c r="C2731" s="92">
        <f t="shared" si="137"/>
        <v>2018</v>
      </c>
      <c r="D2731" s="91">
        <v>43332</v>
      </c>
      <c r="E2731" s="2">
        <v>749.90340000000003</v>
      </c>
      <c r="F2731" s="2">
        <v>70.3</v>
      </c>
      <c r="G2731" s="2">
        <v>0.36</v>
      </c>
      <c r="H2731" s="2">
        <v>4355.1499999999996</v>
      </c>
      <c r="I2731" s="2">
        <v>531.20000000000005</v>
      </c>
      <c r="J2731" s="2">
        <v>1066.6744000000001</v>
      </c>
      <c r="K2731" s="2">
        <v>11507.52</v>
      </c>
      <c r="L2731" s="2">
        <v>19449.29</v>
      </c>
    </row>
    <row r="2732" spans="1:12" x14ac:dyDescent="0.25">
      <c r="A2732" s="92">
        <f t="shared" ref="A2732:A2738" si="138">+DAY(D2732)</f>
        <v>21</v>
      </c>
      <c r="B2732" s="92">
        <f t="shared" ref="B2732:B2738" si="139">+MONTH(D2732)</f>
        <v>8</v>
      </c>
      <c r="C2732" s="92">
        <f t="shared" ref="C2732:C2738" si="140">+YEAR(D2732)</f>
        <v>2018</v>
      </c>
      <c r="D2732" s="91">
        <v>43333</v>
      </c>
      <c r="E2732" s="2">
        <v>753.7423</v>
      </c>
      <c r="F2732" s="2">
        <v>70.66</v>
      </c>
      <c r="G2732" s="2">
        <v>0.36</v>
      </c>
      <c r="H2732" s="2">
        <v>4362.3999999999996</v>
      </c>
      <c r="I2732" s="2">
        <v>479.33</v>
      </c>
      <c r="J2732" s="2">
        <v>1066.6744000000001</v>
      </c>
      <c r="K2732" s="2">
        <v>11514.66</v>
      </c>
      <c r="L2732" s="2">
        <v>19449.509999999998</v>
      </c>
    </row>
    <row r="2733" spans="1:12" x14ac:dyDescent="0.25">
      <c r="A2733" s="92">
        <f t="shared" si="138"/>
        <v>22</v>
      </c>
      <c r="B2733" s="92">
        <f t="shared" si="139"/>
        <v>8</v>
      </c>
      <c r="C2733" s="92">
        <f t="shared" si="140"/>
        <v>2018</v>
      </c>
      <c r="D2733" s="91">
        <v>43334</v>
      </c>
      <c r="E2733" s="2">
        <v>757.45680000000004</v>
      </c>
      <c r="F2733" s="2">
        <v>71.010000000000005</v>
      </c>
      <c r="G2733" s="2">
        <v>0.35</v>
      </c>
      <c r="H2733" s="2">
        <v>4097.34</v>
      </c>
      <c r="I2733" s="2">
        <v>355.68</v>
      </c>
      <c r="J2733" s="2">
        <v>1066.6744000000001</v>
      </c>
      <c r="K2733" s="2">
        <v>11539.11</v>
      </c>
      <c r="L2733" s="2">
        <v>19451.45</v>
      </c>
    </row>
    <row r="2734" spans="1:12" x14ac:dyDescent="0.25">
      <c r="A2734" s="92">
        <f t="shared" si="138"/>
        <v>23</v>
      </c>
      <c r="B2734" s="92">
        <f t="shared" si="139"/>
        <v>8</v>
      </c>
      <c r="C2734" s="92">
        <f t="shared" si="140"/>
        <v>2018</v>
      </c>
      <c r="D2734" s="91">
        <v>43335</v>
      </c>
      <c r="E2734" s="2">
        <v>761.1567</v>
      </c>
      <c r="F2734" s="2">
        <v>71.36</v>
      </c>
      <c r="G2734" s="2">
        <v>0.34</v>
      </c>
      <c r="H2734" s="2">
        <v>4068.48</v>
      </c>
      <c r="I2734" s="2">
        <v>422.79</v>
      </c>
      <c r="J2734" s="2">
        <v>1066.6744000000001</v>
      </c>
      <c r="K2734" s="2">
        <v>11537.87</v>
      </c>
      <c r="L2734" s="2">
        <v>19453.46</v>
      </c>
    </row>
    <row r="2735" spans="1:12" x14ac:dyDescent="0.25">
      <c r="A2735" s="92">
        <f t="shared" si="138"/>
        <v>24</v>
      </c>
      <c r="B2735" s="92">
        <f t="shared" si="139"/>
        <v>8</v>
      </c>
      <c r="C2735" s="92">
        <f t="shared" si="140"/>
        <v>2018</v>
      </c>
      <c r="D2735" s="91">
        <v>43336</v>
      </c>
      <c r="E2735" s="2">
        <v>764.58889999999997</v>
      </c>
      <c r="F2735" s="2">
        <v>71.680000000000007</v>
      </c>
      <c r="G2735" s="2">
        <v>0.37</v>
      </c>
      <c r="H2735" s="2">
        <v>4347.05</v>
      </c>
      <c r="I2735" s="2">
        <v>363.81</v>
      </c>
      <c r="J2735" s="2">
        <v>1066.6744000000001</v>
      </c>
      <c r="K2735" s="2">
        <v>11537.08</v>
      </c>
      <c r="L2735" s="2">
        <v>19455.490000000002</v>
      </c>
    </row>
    <row r="2736" spans="1:12" x14ac:dyDescent="0.25">
      <c r="A2736" s="92">
        <f t="shared" si="138"/>
        <v>25</v>
      </c>
      <c r="B2736" s="92">
        <f t="shared" si="139"/>
        <v>8</v>
      </c>
      <c r="C2736" s="92">
        <f t="shared" si="140"/>
        <v>2018</v>
      </c>
      <c r="D2736" s="91">
        <v>43337</v>
      </c>
      <c r="E2736" s="2">
        <v>769.49890000000005</v>
      </c>
      <c r="F2736" s="2">
        <v>72.14</v>
      </c>
      <c r="G2736" s="2">
        <v>0.41</v>
      </c>
      <c r="H2736" s="2">
        <v>4678.7299999999996</v>
      </c>
      <c r="I2736" s="2">
        <v>268.27</v>
      </c>
      <c r="J2736" s="2">
        <v>1066.6744000000001</v>
      </c>
      <c r="K2736" s="2">
        <v>11509.09</v>
      </c>
      <c r="L2736" s="2">
        <v>19457.57</v>
      </c>
    </row>
    <row r="2737" spans="1:12" x14ac:dyDescent="0.25">
      <c r="A2737" s="92">
        <f t="shared" si="138"/>
        <v>26</v>
      </c>
      <c r="B2737" s="92">
        <f t="shared" si="139"/>
        <v>8</v>
      </c>
      <c r="C2737" s="92">
        <f t="shared" si="140"/>
        <v>2018</v>
      </c>
      <c r="D2737" s="91">
        <v>43338</v>
      </c>
      <c r="E2737" s="2">
        <v>774.15350000000001</v>
      </c>
      <c r="F2737" s="2">
        <v>72.58</v>
      </c>
      <c r="G2737" s="2">
        <v>0.44</v>
      </c>
      <c r="H2737" s="2">
        <v>4859.68</v>
      </c>
      <c r="I2737" s="2">
        <v>204.54</v>
      </c>
      <c r="J2737" s="2">
        <v>1066.6744000000001</v>
      </c>
      <c r="K2737" s="2">
        <v>11508.42</v>
      </c>
      <c r="L2737" s="2">
        <v>19459.419999999998</v>
      </c>
    </row>
    <row r="2738" spans="1:12" x14ac:dyDescent="0.25">
      <c r="A2738" s="92">
        <f t="shared" si="138"/>
        <v>27</v>
      </c>
      <c r="B2738" s="92">
        <f t="shared" si="139"/>
        <v>8</v>
      </c>
      <c r="C2738" s="92">
        <f t="shared" si="140"/>
        <v>2018</v>
      </c>
      <c r="D2738" s="91">
        <v>43339</v>
      </c>
      <c r="E2738" s="2">
        <v>773.96370000000002</v>
      </c>
      <c r="F2738" s="2">
        <v>72.900000000000006</v>
      </c>
      <c r="G2738" s="2">
        <v>0.37</v>
      </c>
      <c r="H2738" s="2">
        <v>4214.71</v>
      </c>
      <c r="I2738" s="2">
        <v>337.76</v>
      </c>
      <c r="J2738" s="2">
        <v>1061.6880000000001</v>
      </c>
      <c r="K2738" s="2">
        <v>11532.17</v>
      </c>
      <c r="L2738" s="2">
        <v>19460.64</v>
      </c>
    </row>
    <row r="2739" spans="1:12" x14ac:dyDescent="0.25">
      <c r="A2739" s="92">
        <f t="shared" ref="A2739:A2744" si="141">+DAY(D2739)</f>
        <v>27</v>
      </c>
      <c r="B2739" s="92">
        <f t="shared" ref="B2739:B2744" si="142">+MONTH(D2739)</f>
        <v>8</v>
      </c>
      <c r="C2739" s="92">
        <f t="shared" ref="C2739:C2744" si="143">+YEAR(D2739)</f>
        <v>2018</v>
      </c>
      <c r="D2739" s="91">
        <v>43339</v>
      </c>
      <c r="E2739" s="2">
        <v>774.16980000000001</v>
      </c>
      <c r="F2739" s="2">
        <v>72.92</v>
      </c>
      <c r="G2739" s="2">
        <v>0.37</v>
      </c>
      <c r="H2739" s="2">
        <v>4305.7</v>
      </c>
      <c r="I2739" s="2">
        <v>326.93</v>
      </c>
      <c r="J2739" s="2">
        <v>1061.6880000000001</v>
      </c>
      <c r="K2739" s="2">
        <v>11532.17</v>
      </c>
      <c r="L2739" s="2">
        <v>19460.64</v>
      </c>
    </row>
    <row r="2740" spans="1:12" x14ac:dyDescent="0.25">
      <c r="A2740" s="92">
        <f t="shared" si="141"/>
        <v>28</v>
      </c>
      <c r="B2740" s="92">
        <f t="shared" si="142"/>
        <v>8</v>
      </c>
      <c r="C2740" s="92">
        <f t="shared" si="143"/>
        <v>2018</v>
      </c>
      <c r="D2740" s="91">
        <v>43340</v>
      </c>
      <c r="E2740" s="2">
        <v>781.49300000000005</v>
      </c>
      <c r="F2740" s="2">
        <v>73.27</v>
      </c>
      <c r="G2740" s="2">
        <v>0.31</v>
      </c>
      <c r="H2740" s="2">
        <v>3998.81</v>
      </c>
      <c r="I2740" s="2">
        <v>646.66999999999996</v>
      </c>
      <c r="J2740" s="2">
        <v>1066.6394</v>
      </c>
      <c r="K2740" s="2">
        <v>11557.88</v>
      </c>
      <c r="L2740" s="2">
        <v>19462.59</v>
      </c>
    </row>
    <row r="2741" spans="1:12" x14ac:dyDescent="0.25">
      <c r="A2741" s="92">
        <f t="shared" si="141"/>
        <v>29</v>
      </c>
      <c r="B2741" s="92">
        <f t="shared" si="142"/>
        <v>8</v>
      </c>
      <c r="C2741" s="92">
        <f t="shared" si="143"/>
        <v>2018</v>
      </c>
      <c r="D2741" s="91">
        <v>43341</v>
      </c>
      <c r="E2741" s="2">
        <v>784.72659999999996</v>
      </c>
      <c r="F2741" s="2">
        <v>73.569999999999993</v>
      </c>
      <c r="G2741" s="2">
        <v>0.3</v>
      </c>
      <c r="H2741" s="2">
        <v>3879.08</v>
      </c>
      <c r="I2741" s="2">
        <v>647.76</v>
      </c>
      <c r="J2741" s="2">
        <v>1066.6394</v>
      </c>
      <c r="K2741" s="2">
        <v>11556.98</v>
      </c>
      <c r="L2741" s="2">
        <v>19464.46</v>
      </c>
    </row>
    <row r="2742" spans="1:12" x14ac:dyDescent="0.25">
      <c r="A2742" s="92">
        <f t="shared" si="141"/>
        <v>30</v>
      </c>
      <c r="B2742" s="92">
        <f t="shared" si="142"/>
        <v>8</v>
      </c>
      <c r="C2742" s="92">
        <f t="shared" si="143"/>
        <v>2018</v>
      </c>
      <c r="D2742" s="91">
        <v>43342</v>
      </c>
      <c r="E2742" s="2">
        <v>787.78589999999997</v>
      </c>
      <c r="F2742" s="2">
        <v>73.86</v>
      </c>
      <c r="G2742" s="2">
        <v>0.28999999999999998</v>
      </c>
      <c r="H2742" s="2">
        <v>3713.97</v>
      </c>
      <c r="I2742" s="2">
        <v>624.22</v>
      </c>
      <c r="J2742" s="2">
        <v>1066.6394</v>
      </c>
      <c r="K2742" s="2">
        <v>11556.36</v>
      </c>
      <c r="L2742" s="2">
        <v>19465.939999999999</v>
      </c>
    </row>
    <row r="2743" spans="1:12" x14ac:dyDescent="0.25">
      <c r="A2743" s="92">
        <f t="shared" si="141"/>
        <v>31</v>
      </c>
      <c r="B2743" s="92">
        <f t="shared" si="142"/>
        <v>8</v>
      </c>
      <c r="C2743" s="92">
        <f t="shared" si="143"/>
        <v>2018</v>
      </c>
      <c r="D2743" s="91">
        <v>43343</v>
      </c>
      <c r="E2743" s="2">
        <v>790.24310000000003</v>
      </c>
      <c r="F2743" s="2">
        <v>74.09</v>
      </c>
      <c r="G2743" s="2">
        <v>0.28999999999999998</v>
      </c>
      <c r="H2743" s="2">
        <v>3650.64</v>
      </c>
      <c r="I2743" s="2">
        <v>569.67999999999995</v>
      </c>
      <c r="J2743" s="2">
        <v>1066.6394</v>
      </c>
      <c r="K2743" s="2">
        <v>11555.8</v>
      </c>
      <c r="L2743" s="2">
        <v>19467.240000000002</v>
      </c>
    </row>
    <row r="2744" spans="1:12" x14ac:dyDescent="0.25">
      <c r="A2744" s="92">
        <f t="shared" si="141"/>
        <v>1</v>
      </c>
      <c r="B2744" s="92">
        <f t="shared" si="142"/>
        <v>9</v>
      </c>
      <c r="C2744" s="92">
        <f t="shared" si="143"/>
        <v>2018</v>
      </c>
      <c r="D2744" s="91">
        <v>43344</v>
      </c>
      <c r="E2744" s="2">
        <v>795.41430000000003</v>
      </c>
      <c r="F2744" s="2">
        <v>74.540000000000006</v>
      </c>
      <c r="G2744" s="2">
        <v>0.37</v>
      </c>
      <c r="H2744" s="2">
        <v>4147.0200000000004</v>
      </c>
      <c r="I2744" s="2">
        <v>251.85</v>
      </c>
      <c r="J2744" s="2">
        <v>1067.0473999999999</v>
      </c>
      <c r="K2744" s="2">
        <v>11555.09</v>
      </c>
      <c r="L2744" s="2">
        <v>19467.669999999998</v>
      </c>
    </row>
    <row r="2745" spans="1:12" x14ac:dyDescent="0.25">
      <c r="A2745" s="92">
        <f t="shared" ref="A2745:A2752" si="144">+DAY(D2745)</f>
        <v>2</v>
      </c>
      <c r="B2745" s="92">
        <f t="shared" ref="B2745:B2752" si="145">+MONTH(D2745)</f>
        <v>9</v>
      </c>
      <c r="C2745" s="92">
        <f t="shared" ref="C2745:C2752" si="146">+YEAR(D2745)</f>
        <v>2018</v>
      </c>
      <c r="D2745" s="91">
        <v>43345</v>
      </c>
      <c r="E2745" s="2">
        <v>799.71220000000005</v>
      </c>
      <c r="F2745" s="2">
        <v>74.95</v>
      </c>
      <c r="G2745" s="2">
        <v>0.4</v>
      </c>
      <c r="H2745" s="2">
        <v>4376.99</v>
      </c>
      <c r="I2745" s="2">
        <v>155</v>
      </c>
      <c r="J2745" s="2">
        <v>1067.0473999999999</v>
      </c>
      <c r="K2745" s="2">
        <v>11554.52</v>
      </c>
      <c r="L2745" s="2">
        <v>19469.310000000001</v>
      </c>
    </row>
    <row r="2746" spans="1:12" x14ac:dyDescent="0.25">
      <c r="A2746" s="92">
        <f t="shared" si="144"/>
        <v>3</v>
      </c>
      <c r="B2746" s="92">
        <f t="shared" si="145"/>
        <v>9</v>
      </c>
      <c r="C2746" s="92">
        <f t="shared" si="146"/>
        <v>2018</v>
      </c>
      <c r="D2746" s="91">
        <v>43346</v>
      </c>
      <c r="E2746" s="2">
        <v>802.50469999999996</v>
      </c>
      <c r="F2746" s="2">
        <v>75.2</v>
      </c>
      <c r="G2746" s="2">
        <v>0.26</v>
      </c>
      <c r="H2746" s="2">
        <v>3507.43</v>
      </c>
      <c r="I2746" s="2">
        <v>716.34</v>
      </c>
      <c r="J2746" s="2">
        <v>1067.1543999999999</v>
      </c>
      <c r="K2746" s="2">
        <v>11554.4</v>
      </c>
      <c r="L2746" s="2">
        <v>19473.73</v>
      </c>
    </row>
    <row r="2747" spans="1:12" x14ac:dyDescent="0.25">
      <c r="A2747" s="92">
        <f t="shared" si="144"/>
        <v>4</v>
      </c>
      <c r="B2747" s="92">
        <f t="shared" si="145"/>
        <v>9</v>
      </c>
      <c r="C2747" s="92">
        <f t="shared" si="146"/>
        <v>2018</v>
      </c>
      <c r="D2747" s="91">
        <v>43347</v>
      </c>
      <c r="E2747" s="2">
        <v>805.2414</v>
      </c>
      <c r="F2747" s="2">
        <v>75.459999999999994</v>
      </c>
      <c r="G2747" s="2">
        <v>0.26</v>
      </c>
      <c r="H2747" s="2">
        <v>3257.49</v>
      </c>
      <c r="I2747" s="2">
        <v>522.03</v>
      </c>
      <c r="J2747" s="2">
        <v>1067.1543999999999</v>
      </c>
      <c r="K2747" s="2">
        <v>11554.89</v>
      </c>
      <c r="L2747" s="2">
        <v>19472.38</v>
      </c>
    </row>
    <row r="2748" spans="1:12" x14ac:dyDescent="0.25">
      <c r="A2748" s="92">
        <f t="shared" si="144"/>
        <v>5</v>
      </c>
      <c r="B2748" s="92">
        <f t="shared" si="145"/>
        <v>9</v>
      </c>
      <c r="C2748" s="92">
        <f t="shared" si="146"/>
        <v>2018</v>
      </c>
      <c r="D2748" s="91">
        <v>43348</v>
      </c>
      <c r="E2748" s="2">
        <v>807.63430000000005</v>
      </c>
      <c r="F2748" s="2">
        <v>75.680000000000007</v>
      </c>
      <c r="G2748" s="2">
        <v>0.27</v>
      </c>
      <c r="H2748" s="2">
        <v>3319.77</v>
      </c>
      <c r="I2748" s="2">
        <v>485.64</v>
      </c>
      <c r="J2748" s="2">
        <v>1067.1543999999999</v>
      </c>
      <c r="K2748" s="2">
        <v>11554.48</v>
      </c>
      <c r="L2748" s="2">
        <v>19473.52</v>
      </c>
    </row>
    <row r="2749" spans="1:12" x14ac:dyDescent="0.25">
      <c r="A2749" s="92">
        <f t="shared" si="144"/>
        <v>6</v>
      </c>
      <c r="B2749" s="92">
        <f t="shared" si="145"/>
        <v>9</v>
      </c>
      <c r="C2749" s="92">
        <f t="shared" si="146"/>
        <v>2018</v>
      </c>
      <c r="D2749" s="91">
        <v>43349</v>
      </c>
      <c r="E2749" s="2">
        <v>809.73979999999995</v>
      </c>
      <c r="F2749" s="2">
        <v>75.88</v>
      </c>
      <c r="G2749" s="2">
        <v>0.24</v>
      </c>
      <c r="H2749" s="2">
        <v>3124.47</v>
      </c>
      <c r="I2749" s="2">
        <v>522.71</v>
      </c>
      <c r="J2749" s="2">
        <v>1067.1543999999999</v>
      </c>
      <c r="K2749" s="2">
        <v>11554.01</v>
      </c>
      <c r="L2749" s="2">
        <v>19474.73</v>
      </c>
    </row>
    <row r="2750" spans="1:12" x14ac:dyDescent="0.25">
      <c r="A2750" s="92">
        <f t="shared" si="144"/>
        <v>7</v>
      </c>
      <c r="B2750" s="92">
        <f t="shared" si="145"/>
        <v>9</v>
      </c>
      <c r="C2750" s="92">
        <f t="shared" si="146"/>
        <v>2018</v>
      </c>
      <c r="D2750" s="91">
        <v>43350</v>
      </c>
      <c r="E2750" s="2">
        <v>811.20060000000001</v>
      </c>
      <c r="F2750" s="2">
        <v>76.02</v>
      </c>
      <c r="G2750" s="2">
        <v>0.22</v>
      </c>
      <c r="H2750" s="2">
        <v>2938.3</v>
      </c>
      <c r="I2750" s="2">
        <v>590.42999999999995</v>
      </c>
      <c r="J2750" s="2">
        <v>1067.1543999999999</v>
      </c>
      <c r="K2750" s="2">
        <v>11553.62</v>
      </c>
      <c r="L2750" s="2">
        <v>19475.77</v>
      </c>
    </row>
    <row r="2751" spans="1:12" x14ac:dyDescent="0.25">
      <c r="A2751" s="92">
        <f t="shared" si="144"/>
        <v>8</v>
      </c>
      <c r="B2751" s="92">
        <f t="shared" si="145"/>
        <v>9</v>
      </c>
      <c r="C2751" s="92">
        <f t="shared" si="146"/>
        <v>2018</v>
      </c>
      <c r="D2751" s="91">
        <v>43351</v>
      </c>
      <c r="E2751" s="2">
        <v>814.20450000000005</v>
      </c>
      <c r="F2751" s="2">
        <v>76.3</v>
      </c>
      <c r="G2751" s="2">
        <v>0.28000000000000003</v>
      </c>
      <c r="H2751" s="2">
        <v>3606.38</v>
      </c>
      <c r="I2751" s="2">
        <v>634.47</v>
      </c>
      <c r="J2751" s="2">
        <v>1067.1543999999999</v>
      </c>
      <c r="K2751" s="2">
        <v>11553.29</v>
      </c>
      <c r="L2751" s="2">
        <v>19476.62</v>
      </c>
    </row>
    <row r="2752" spans="1:12" x14ac:dyDescent="0.25">
      <c r="A2752" s="92">
        <f t="shared" si="144"/>
        <v>9</v>
      </c>
      <c r="B2752" s="92">
        <f t="shared" si="145"/>
        <v>9</v>
      </c>
      <c r="C2752" s="92">
        <f t="shared" si="146"/>
        <v>2018</v>
      </c>
      <c r="D2752" s="91">
        <v>43352</v>
      </c>
      <c r="E2752" s="2">
        <v>817.65319999999997</v>
      </c>
      <c r="F2752" s="2">
        <v>76.62</v>
      </c>
      <c r="G2752" s="2">
        <v>0.31</v>
      </c>
      <c r="H2752" s="2">
        <v>3768.54</v>
      </c>
      <c r="I2752" s="2">
        <v>495.96</v>
      </c>
      <c r="J2752" s="2">
        <v>1067.1543999999999</v>
      </c>
      <c r="K2752" s="2">
        <v>11552.61</v>
      </c>
      <c r="L2752" s="2">
        <v>19478.330000000002</v>
      </c>
    </row>
    <row r="2753" spans="1:12" x14ac:dyDescent="0.25">
      <c r="A2753" s="92">
        <f t="shared" ref="A2753:A2758" si="147">+DAY(D2753)</f>
        <v>10</v>
      </c>
      <c r="B2753" s="92">
        <f t="shared" ref="B2753:B2758" si="148">+MONTH(D2753)</f>
        <v>9</v>
      </c>
      <c r="C2753" s="92">
        <f t="shared" ref="C2753:C2758" si="149">+YEAR(D2753)</f>
        <v>2018</v>
      </c>
      <c r="D2753" s="91">
        <v>43353</v>
      </c>
      <c r="E2753" s="2">
        <v>824.42920000000004</v>
      </c>
      <c r="F2753" s="2">
        <v>77.25</v>
      </c>
      <c r="G2753" s="2">
        <v>0.28000000000000003</v>
      </c>
      <c r="H2753" s="2">
        <v>3434.29</v>
      </c>
      <c r="I2753" s="2">
        <v>483.13</v>
      </c>
      <c r="J2753" s="2">
        <v>1067.2491</v>
      </c>
      <c r="K2753" s="2">
        <v>11553.04</v>
      </c>
      <c r="L2753" s="2">
        <v>19482.330000000002</v>
      </c>
    </row>
    <row r="2754" spans="1:12" x14ac:dyDescent="0.25">
      <c r="A2754" s="92">
        <f t="shared" si="147"/>
        <v>11</v>
      </c>
      <c r="B2754" s="92">
        <f t="shared" si="148"/>
        <v>9</v>
      </c>
      <c r="C2754" s="92">
        <f t="shared" si="149"/>
        <v>2018</v>
      </c>
      <c r="D2754" s="91">
        <v>43354</v>
      </c>
      <c r="E2754" s="2">
        <v>827.47900000000004</v>
      </c>
      <c r="F2754" s="2">
        <v>77.53</v>
      </c>
      <c r="G2754" s="2">
        <v>0.27</v>
      </c>
      <c r="H2754" s="2">
        <v>3345.4</v>
      </c>
      <c r="I2754" s="2">
        <v>423.35</v>
      </c>
      <c r="J2754" s="2">
        <v>1067.2491</v>
      </c>
      <c r="K2754" s="2">
        <v>11552.48</v>
      </c>
      <c r="L2754" s="2">
        <v>19483.740000000002</v>
      </c>
    </row>
    <row r="2755" spans="1:12" x14ac:dyDescent="0.25">
      <c r="A2755" s="92">
        <f t="shared" si="147"/>
        <v>12</v>
      </c>
      <c r="B2755" s="92">
        <f t="shared" si="148"/>
        <v>9</v>
      </c>
      <c r="C2755" s="92">
        <f t="shared" si="149"/>
        <v>2018</v>
      </c>
      <c r="D2755" s="91">
        <v>43355</v>
      </c>
      <c r="E2755" s="2">
        <v>830.04349999999999</v>
      </c>
      <c r="F2755" s="2">
        <v>77.77</v>
      </c>
      <c r="G2755" s="2">
        <v>0.24</v>
      </c>
      <c r="H2755" s="2">
        <v>3226.58</v>
      </c>
      <c r="I2755" s="2">
        <v>660.54</v>
      </c>
      <c r="J2755" s="2">
        <v>1067.2491</v>
      </c>
      <c r="K2755" s="2">
        <v>11551.55</v>
      </c>
      <c r="L2755" s="2">
        <v>19485.169999999998</v>
      </c>
    </row>
    <row r="2756" spans="1:12" x14ac:dyDescent="0.25">
      <c r="A2756" s="92">
        <f t="shared" si="147"/>
        <v>13</v>
      </c>
      <c r="B2756" s="92">
        <f t="shared" si="148"/>
        <v>9</v>
      </c>
      <c r="C2756" s="92">
        <f t="shared" si="149"/>
        <v>2018</v>
      </c>
      <c r="D2756" s="91">
        <v>43356</v>
      </c>
      <c r="E2756" s="2">
        <v>831.41250000000002</v>
      </c>
      <c r="F2756" s="2">
        <v>77.900000000000006</v>
      </c>
      <c r="G2756" s="2">
        <v>0.23</v>
      </c>
      <c r="H2756" s="2">
        <v>3106.89</v>
      </c>
      <c r="I2756" s="2">
        <v>627.41</v>
      </c>
      <c r="J2756" s="2">
        <v>1067.2491</v>
      </c>
      <c r="K2756" s="2">
        <v>11551.26</v>
      </c>
      <c r="L2756" s="2">
        <v>19486.080000000002</v>
      </c>
    </row>
    <row r="2757" spans="1:12" x14ac:dyDescent="0.25">
      <c r="A2757" s="92">
        <f t="shared" si="147"/>
        <v>14</v>
      </c>
      <c r="B2757" s="92">
        <f t="shared" si="148"/>
        <v>9</v>
      </c>
      <c r="C2757" s="92">
        <f t="shared" si="149"/>
        <v>2018</v>
      </c>
      <c r="D2757" s="91">
        <v>43357</v>
      </c>
      <c r="E2757" s="2">
        <v>835.56859999999995</v>
      </c>
      <c r="F2757" s="2">
        <v>78.290000000000006</v>
      </c>
      <c r="G2757" s="2">
        <v>0.3</v>
      </c>
      <c r="H2757" s="2">
        <v>3676.06</v>
      </c>
      <c r="I2757" s="2">
        <v>455.41</v>
      </c>
      <c r="J2757" s="2">
        <v>1067.2491</v>
      </c>
      <c r="K2757" s="2">
        <v>11551</v>
      </c>
      <c r="L2757" s="2">
        <v>19487.02</v>
      </c>
    </row>
    <row r="2758" spans="1:12" x14ac:dyDescent="0.25">
      <c r="A2758" s="92">
        <f t="shared" si="147"/>
        <v>15</v>
      </c>
      <c r="B2758" s="92">
        <f t="shared" si="148"/>
        <v>9</v>
      </c>
      <c r="C2758" s="92">
        <f t="shared" si="149"/>
        <v>2018</v>
      </c>
      <c r="D2758" s="91">
        <v>43358</v>
      </c>
      <c r="E2758" s="2">
        <v>840.63869999999997</v>
      </c>
      <c r="F2758" s="2">
        <v>78.760000000000005</v>
      </c>
      <c r="G2758" s="2">
        <v>0.41</v>
      </c>
      <c r="H2758" s="2">
        <v>4610.72</v>
      </c>
      <c r="I2758" s="2">
        <v>250.67</v>
      </c>
      <c r="J2758" s="2">
        <v>1067.3190999999999</v>
      </c>
      <c r="K2758" s="2">
        <v>11550.34</v>
      </c>
      <c r="L2758" s="2">
        <v>19488.75</v>
      </c>
    </row>
    <row r="2759" spans="1:12" x14ac:dyDescent="0.25">
      <c r="A2759" s="92">
        <f t="shared" ref="A2759:A2768" si="150">+DAY(D2759)</f>
        <v>16</v>
      </c>
      <c r="B2759" s="92">
        <f t="shared" ref="B2759:B2768" si="151">+MONTH(D2759)</f>
        <v>9</v>
      </c>
      <c r="C2759" s="92">
        <f t="shared" ref="C2759:C2768" si="152">+YEAR(D2759)</f>
        <v>2018</v>
      </c>
      <c r="D2759" s="91">
        <v>43359</v>
      </c>
      <c r="E2759" s="2">
        <v>845.20240000000001</v>
      </c>
      <c r="F2759" s="2">
        <v>79.19</v>
      </c>
      <c r="G2759" s="2">
        <v>0.43</v>
      </c>
      <c r="H2759" s="2">
        <v>4755.72</v>
      </c>
      <c r="I2759" s="2">
        <v>184.37</v>
      </c>
      <c r="J2759" s="2">
        <v>1067.3190999999999</v>
      </c>
      <c r="K2759" s="2">
        <v>11549.31</v>
      </c>
      <c r="L2759" s="2">
        <v>19491.45</v>
      </c>
    </row>
    <row r="2760" spans="1:12" x14ac:dyDescent="0.25">
      <c r="A2760" s="92">
        <f t="shared" si="150"/>
        <v>17</v>
      </c>
      <c r="B2760" s="92">
        <f t="shared" si="151"/>
        <v>9</v>
      </c>
      <c r="C2760" s="92">
        <f t="shared" si="152"/>
        <v>2018</v>
      </c>
      <c r="D2760" s="91">
        <v>43360</v>
      </c>
      <c r="E2760" s="2">
        <v>848.38699999999994</v>
      </c>
      <c r="F2760" s="2">
        <v>79.489999999999995</v>
      </c>
      <c r="G2760" s="2">
        <v>0.3</v>
      </c>
      <c r="H2760" s="2">
        <v>3531.84</v>
      </c>
      <c r="I2760" s="2">
        <v>333.25</v>
      </c>
      <c r="J2760" s="2">
        <v>1067.2944</v>
      </c>
      <c r="K2760" s="2">
        <v>11547.97</v>
      </c>
      <c r="L2760" s="2">
        <v>19493.689999999999</v>
      </c>
    </row>
    <row r="2761" spans="1:12" x14ac:dyDescent="0.25">
      <c r="A2761" s="92">
        <f t="shared" si="150"/>
        <v>18</v>
      </c>
      <c r="B2761" s="92">
        <f t="shared" si="151"/>
        <v>9</v>
      </c>
      <c r="C2761" s="92">
        <f t="shared" si="152"/>
        <v>2018</v>
      </c>
      <c r="D2761" s="91">
        <v>43361</v>
      </c>
      <c r="E2761" s="2">
        <v>851.79319999999996</v>
      </c>
      <c r="F2761" s="2">
        <v>79.81</v>
      </c>
      <c r="G2761" s="2">
        <v>0.33</v>
      </c>
      <c r="H2761" s="2">
        <v>3747.37</v>
      </c>
      <c r="I2761" s="2">
        <v>272.27999999999997</v>
      </c>
      <c r="J2761" s="2">
        <v>1067.2944</v>
      </c>
      <c r="K2761" s="2">
        <v>11548.11</v>
      </c>
      <c r="L2761" s="2">
        <v>19493.18</v>
      </c>
    </row>
    <row r="2762" spans="1:12" x14ac:dyDescent="0.25">
      <c r="A2762" s="92">
        <f t="shared" si="150"/>
        <v>19</v>
      </c>
      <c r="B2762" s="92">
        <f t="shared" si="151"/>
        <v>9</v>
      </c>
      <c r="C2762" s="92">
        <f t="shared" si="152"/>
        <v>2018</v>
      </c>
      <c r="D2762" s="91">
        <v>43362</v>
      </c>
      <c r="E2762" s="2">
        <v>855.26340000000005</v>
      </c>
      <c r="F2762" s="2">
        <v>80.13</v>
      </c>
      <c r="G2762" s="2">
        <v>0.31</v>
      </c>
      <c r="H2762" s="2">
        <v>3635.98</v>
      </c>
      <c r="I2762" s="2">
        <v>304.95999999999998</v>
      </c>
      <c r="J2762" s="2">
        <v>1067.2944</v>
      </c>
      <c r="K2762" s="2">
        <v>11547.08</v>
      </c>
      <c r="L2762" s="2">
        <v>19495.96</v>
      </c>
    </row>
    <row r="2763" spans="1:12" x14ac:dyDescent="0.25">
      <c r="A2763" s="92">
        <f t="shared" si="150"/>
        <v>20</v>
      </c>
      <c r="B2763" s="92">
        <f t="shared" si="151"/>
        <v>9</v>
      </c>
      <c r="C2763" s="92">
        <f t="shared" si="152"/>
        <v>2018</v>
      </c>
      <c r="D2763" s="91">
        <v>43363</v>
      </c>
      <c r="E2763" s="2">
        <v>857.1825</v>
      </c>
      <c r="F2763" s="2">
        <v>80.31</v>
      </c>
      <c r="G2763" s="2">
        <v>0.28999999999999998</v>
      </c>
      <c r="H2763" s="2">
        <v>3480.17</v>
      </c>
      <c r="I2763" s="2">
        <v>336.97</v>
      </c>
      <c r="J2763" s="2">
        <v>1067.2944</v>
      </c>
      <c r="K2763" s="2">
        <v>11546.41</v>
      </c>
      <c r="L2763" s="2">
        <v>19497.8</v>
      </c>
    </row>
    <row r="2764" spans="1:12" x14ac:dyDescent="0.25">
      <c r="A2764" s="92">
        <f t="shared" si="150"/>
        <v>21</v>
      </c>
      <c r="B2764" s="92">
        <f t="shared" si="151"/>
        <v>9</v>
      </c>
      <c r="C2764" s="92">
        <f t="shared" si="152"/>
        <v>2018</v>
      </c>
      <c r="D2764" s="91">
        <v>43364</v>
      </c>
      <c r="E2764" s="2">
        <v>859.13760000000002</v>
      </c>
      <c r="F2764" s="2">
        <v>80.5</v>
      </c>
      <c r="G2764" s="2">
        <v>0.28999999999999998</v>
      </c>
      <c r="H2764" s="2">
        <v>3427.79</v>
      </c>
      <c r="I2764" s="2">
        <v>345.93</v>
      </c>
      <c r="J2764" s="2">
        <v>1067.2944</v>
      </c>
      <c r="K2764" s="2">
        <v>11545.58</v>
      </c>
      <c r="L2764" s="2">
        <v>19500.09</v>
      </c>
    </row>
    <row r="2765" spans="1:12" x14ac:dyDescent="0.25">
      <c r="A2765" s="92">
        <f t="shared" si="150"/>
        <v>22</v>
      </c>
      <c r="B2765" s="92">
        <f t="shared" si="151"/>
        <v>9</v>
      </c>
      <c r="C2765" s="92">
        <f t="shared" si="152"/>
        <v>2018</v>
      </c>
      <c r="D2765" s="91">
        <v>43365</v>
      </c>
      <c r="E2765" s="2">
        <v>863.96310000000005</v>
      </c>
      <c r="F2765" s="2">
        <v>80.95</v>
      </c>
      <c r="G2765" s="2">
        <v>0.31</v>
      </c>
      <c r="H2765" s="2">
        <v>3614.88</v>
      </c>
      <c r="I2765" s="2">
        <v>345.24</v>
      </c>
      <c r="J2765" s="2">
        <v>1067.2944</v>
      </c>
      <c r="K2765" s="2">
        <v>11544.95</v>
      </c>
      <c r="L2765" s="2">
        <v>19501.919999999998</v>
      </c>
    </row>
    <row r="2766" spans="1:12" x14ac:dyDescent="0.25">
      <c r="A2766" s="92">
        <f t="shared" si="150"/>
        <v>23</v>
      </c>
      <c r="B2766" s="92">
        <f t="shared" si="151"/>
        <v>9</v>
      </c>
      <c r="C2766" s="92">
        <f t="shared" si="152"/>
        <v>2018</v>
      </c>
      <c r="D2766" s="91">
        <v>43366</v>
      </c>
      <c r="E2766" s="2">
        <v>868.05409999999995</v>
      </c>
      <c r="F2766" s="2">
        <v>81.33</v>
      </c>
      <c r="G2766" s="2">
        <v>0.31</v>
      </c>
      <c r="H2766" s="2">
        <v>3724.06</v>
      </c>
      <c r="I2766" s="2">
        <v>393.46</v>
      </c>
      <c r="J2766" s="2">
        <v>1067.2944</v>
      </c>
      <c r="K2766" s="2">
        <v>11544.19</v>
      </c>
      <c r="L2766" s="2">
        <v>19504.05</v>
      </c>
    </row>
    <row r="2767" spans="1:12" x14ac:dyDescent="0.25">
      <c r="A2767" s="92">
        <f t="shared" si="150"/>
        <v>24</v>
      </c>
      <c r="B2767" s="92">
        <f t="shared" si="151"/>
        <v>9</v>
      </c>
      <c r="C2767" s="92">
        <f t="shared" si="152"/>
        <v>2018</v>
      </c>
      <c r="D2767" s="91">
        <v>43367</v>
      </c>
      <c r="E2767" s="2">
        <v>869.95910000000003</v>
      </c>
      <c r="F2767" s="2">
        <v>81.510000000000005</v>
      </c>
      <c r="G2767" s="2">
        <v>0.19</v>
      </c>
      <c r="H2767" s="2">
        <v>2624.73</v>
      </c>
      <c r="I2767" s="2">
        <v>586.53</v>
      </c>
      <c r="J2767" s="2">
        <v>1067.2759000000001</v>
      </c>
      <c r="K2767" s="2">
        <v>11543.15</v>
      </c>
      <c r="L2767" s="2">
        <v>19505.88</v>
      </c>
    </row>
    <row r="2768" spans="1:12" x14ac:dyDescent="0.25">
      <c r="A2768" s="92">
        <f t="shared" si="150"/>
        <v>25</v>
      </c>
      <c r="B2768" s="92">
        <f t="shared" si="151"/>
        <v>9</v>
      </c>
      <c r="C2768" s="92">
        <f t="shared" si="152"/>
        <v>2018</v>
      </c>
      <c r="D2768" s="91">
        <v>43368</v>
      </c>
      <c r="E2768" s="2">
        <v>871.45429999999999</v>
      </c>
      <c r="F2768" s="2">
        <v>81.650000000000006</v>
      </c>
      <c r="G2768" s="2">
        <v>0.16</v>
      </c>
      <c r="H2768" s="2">
        <v>2350.3200000000002</v>
      </c>
      <c r="I2768" s="2">
        <v>665.37</v>
      </c>
      <c r="J2768" s="2">
        <v>1067.2759000000001</v>
      </c>
      <c r="K2768" s="2">
        <v>11543.41</v>
      </c>
      <c r="L2768" s="2">
        <v>19505.11</v>
      </c>
    </row>
    <row r="2769" spans="1:12" x14ac:dyDescent="0.25">
      <c r="A2769" s="92">
        <f t="shared" ref="A2769:A2776" si="153">+DAY(D2769)</f>
        <v>26</v>
      </c>
      <c r="B2769" s="92">
        <f t="shared" ref="B2769:B2776" si="154">+MONTH(D2769)</f>
        <v>9</v>
      </c>
      <c r="C2769" s="92">
        <f t="shared" ref="C2769:C2776" si="155">+YEAR(D2769)</f>
        <v>2018</v>
      </c>
      <c r="D2769" s="91">
        <v>43369</v>
      </c>
      <c r="E2769" s="2">
        <v>872.96159999999998</v>
      </c>
      <c r="F2769" s="2">
        <v>81.790000000000006</v>
      </c>
      <c r="G2769" s="2">
        <v>0.15</v>
      </c>
      <c r="H2769" s="2">
        <v>2138.88</v>
      </c>
      <c r="I2769" s="2">
        <v>568.38</v>
      </c>
      <c r="J2769" s="2">
        <v>1067.2759000000001</v>
      </c>
      <c r="K2769" s="2">
        <v>11543.45</v>
      </c>
      <c r="L2769" s="2">
        <v>19505.02</v>
      </c>
    </row>
    <row r="2770" spans="1:12" x14ac:dyDescent="0.25">
      <c r="A2770" s="92">
        <f t="shared" si="153"/>
        <v>27</v>
      </c>
      <c r="B2770" s="92">
        <f t="shared" si="154"/>
        <v>9</v>
      </c>
      <c r="C2770" s="92">
        <f t="shared" si="155"/>
        <v>2018</v>
      </c>
      <c r="D2770" s="91">
        <v>43370</v>
      </c>
      <c r="E2770" s="2">
        <v>875.2115</v>
      </c>
      <c r="F2770" s="2">
        <v>82</v>
      </c>
      <c r="G2770" s="2">
        <v>0.2</v>
      </c>
      <c r="H2770" s="2">
        <v>2601.56</v>
      </c>
      <c r="I2770" s="2">
        <v>428.44</v>
      </c>
      <c r="J2770" s="2">
        <v>1067.2759000000001</v>
      </c>
      <c r="K2770" s="2">
        <v>11543.35</v>
      </c>
      <c r="L2770" s="2">
        <v>19504.86</v>
      </c>
    </row>
    <row r="2771" spans="1:12" x14ac:dyDescent="0.25">
      <c r="A2771" s="92">
        <f t="shared" si="153"/>
        <v>28</v>
      </c>
      <c r="B2771" s="92">
        <f t="shared" si="154"/>
        <v>9</v>
      </c>
      <c r="C2771" s="92">
        <f t="shared" si="155"/>
        <v>2018</v>
      </c>
      <c r="D2771" s="91">
        <v>43371</v>
      </c>
      <c r="E2771" s="2">
        <v>878.59469999999999</v>
      </c>
      <c r="F2771" s="2">
        <v>82.32</v>
      </c>
      <c r="G2771" s="2">
        <v>0.23</v>
      </c>
      <c r="H2771" s="2">
        <v>2924.08</v>
      </c>
      <c r="I2771" s="2">
        <v>512.96</v>
      </c>
      <c r="J2771" s="2">
        <v>1067.2759000000001</v>
      </c>
      <c r="K2771" s="2">
        <v>11565.12</v>
      </c>
      <c r="L2771" s="2">
        <v>19505.560000000001</v>
      </c>
    </row>
    <row r="2772" spans="1:12" x14ac:dyDescent="0.25">
      <c r="A2772" s="92">
        <f t="shared" si="153"/>
        <v>29</v>
      </c>
      <c r="B2772" s="92">
        <f t="shared" si="154"/>
        <v>9</v>
      </c>
      <c r="C2772" s="92">
        <f t="shared" si="155"/>
        <v>2018</v>
      </c>
      <c r="D2772" s="91">
        <v>43372</v>
      </c>
      <c r="E2772" s="2">
        <v>881.41369999999995</v>
      </c>
      <c r="F2772" s="2">
        <v>82.59</v>
      </c>
      <c r="G2772" s="2">
        <v>0.26</v>
      </c>
      <c r="H2772" s="2">
        <v>3106.16</v>
      </c>
      <c r="I2772" s="2">
        <v>315.26</v>
      </c>
      <c r="J2772" s="2">
        <v>1067.2759000000001</v>
      </c>
      <c r="K2772" s="2">
        <v>11564.9</v>
      </c>
      <c r="L2772" s="2">
        <v>19506.16</v>
      </c>
    </row>
    <row r="2773" spans="1:12" x14ac:dyDescent="0.25">
      <c r="A2773" s="92">
        <f t="shared" si="153"/>
        <v>30</v>
      </c>
      <c r="B2773" s="92">
        <f t="shared" si="154"/>
        <v>9</v>
      </c>
      <c r="C2773" s="92">
        <f t="shared" si="155"/>
        <v>2018</v>
      </c>
      <c r="D2773" s="91">
        <v>43373</v>
      </c>
      <c r="E2773" s="2">
        <v>884.28440000000001</v>
      </c>
      <c r="F2773" s="2">
        <v>82.85</v>
      </c>
      <c r="G2773" s="2">
        <v>0.27</v>
      </c>
      <c r="H2773" s="2">
        <v>3120.06</v>
      </c>
      <c r="I2773" s="2">
        <v>271.47000000000003</v>
      </c>
      <c r="J2773" s="2">
        <v>1067.2759000000001</v>
      </c>
      <c r="K2773" s="2">
        <v>11564.62</v>
      </c>
      <c r="L2773" s="2">
        <v>19506.939999999999</v>
      </c>
    </row>
    <row r="2774" spans="1:12" x14ac:dyDescent="0.25">
      <c r="A2774" s="92">
        <f t="shared" si="153"/>
        <v>1</v>
      </c>
      <c r="B2774" s="92">
        <f t="shared" si="154"/>
        <v>10</v>
      </c>
      <c r="C2774" s="92">
        <f t="shared" si="155"/>
        <v>2018</v>
      </c>
      <c r="D2774" s="91">
        <v>43374</v>
      </c>
      <c r="E2774">
        <v>898.78459999999995</v>
      </c>
      <c r="F2774">
        <v>82.31</v>
      </c>
      <c r="G2774">
        <v>0.15</v>
      </c>
      <c r="H2774">
        <v>1997.19</v>
      </c>
      <c r="I2774">
        <v>379.01</v>
      </c>
      <c r="J2774">
        <v>1091.9945</v>
      </c>
      <c r="K2774">
        <v>11699.66</v>
      </c>
      <c r="L2774">
        <v>19358.32</v>
      </c>
    </row>
    <row r="2775" spans="1:12" x14ac:dyDescent="0.25">
      <c r="A2775" s="92">
        <f t="shared" si="153"/>
        <v>2</v>
      </c>
      <c r="B2775" s="92">
        <f t="shared" si="154"/>
        <v>10</v>
      </c>
      <c r="C2775" s="92">
        <f t="shared" si="155"/>
        <v>2018</v>
      </c>
      <c r="D2775" s="91">
        <v>43375</v>
      </c>
      <c r="E2775">
        <v>900.35770000000002</v>
      </c>
      <c r="F2775">
        <v>82.45</v>
      </c>
      <c r="G2775">
        <v>0.14000000000000001</v>
      </c>
      <c r="H2775">
        <v>1888.61</v>
      </c>
      <c r="I2775">
        <v>338.9</v>
      </c>
      <c r="J2775">
        <v>1091.9794999999999</v>
      </c>
      <c r="K2775">
        <v>11770.07</v>
      </c>
      <c r="L2775">
        <v>19501.12</v>
      </c>
    </row>
    <row r="2776" spans="1:12" x14ac:dyDescent="0.25">
      <c r="A2776" s="92">
        <f t="shared" si="153"/>
        <v>3</v>
      </c>
      <c r="B2776" s="92">
        <f t="shared" si="154"/>
        <v>10</v>
      </c>
      <c r="C2776" s="92">
        <f t="shared" si="155"/>
        <v>2018</v>
      </c>
      <c r="D2776" s="91">
        <v>43376</v>
      </c>
      <c r="E2776">
        <v>902.03250000000003</v>
      </c>
      <c r="F2776">
        <v>82.61</v>
      </c>
      <c r="G2776">
        <v>0.17</v>
      </c>
      <c r="H2776">
        <v>2084.33</v>
      </c>
      <c r="I2776">
        <v>277.72000000000003</v>
      </c>
      <c r="J2776">
        <v>1091.9794999999999</v>
      </c>
      <c r="K2776">
        <v>11769.35</v>
      </c>
      <c r="L2776">
        <v>19502.830000000002</v>
      </c>
    </row>
    <row r="2777" spans="1:12" x14ac:dyDescent="0.25">
      <c r="A2777" s="92">
        <f t="shared" ref="A2777:A2840" si="156">+DAY(D2777)</f>
        <v>4</v>
      </c>
      <c r="B2777" s="92">
        <f t="shared" ref="B2777:B2840" si="157">+MONTH(D2777)</f>
        <v>10</v>
      </c>
      <c r="C2777" s="92">
        <f t="shared" ref="C2777:C2840" si="158">+YEAR(D2777)</f>
        <v>2018</v>
      </c>
      <c r="D2777" s="91">
        <v>43377</v>
      </c>
      <c r="E2777">
        <v>903.50189999999998</v>
      </c>
      <c r="F2777">
        <v>82.73</v>
      </c>
      <c r="G2777">
        <v>0.14000000000000001</v>
      </c>
      <c r="H2777">
        <v>1789.35</v>
      </c>
      <c r="I2777">
        <v>310.57</v>
      </c>
      <c r="J2777">
        <v>1092.0539000000001</v>
      </c>
      <c r="K2777">
        <v>11761.78</v>
      </c>
      <c r="L2777">
        <v>19504.5</v>
      </c>
    </row>
    <row r="2778" spans="1:12" x14ac:dyDescent="0.25">
      <c r="A2778" s="92">
        <f t="shared" si="156"/>
        <v>5</v>
      </c>
      <c r="B2778" s="92">
        <f t="shared" si="157"/>
        <v>10</v>
      </c>
      <c r="C2778" s="92">
        <f t="shared" si="158"/>
        <v>2018</v>
      </c>
      <c r="D2778" s="91">
        <v>43378</v>
      </c>
      <c r="E2778">
        <v>905.51170000000002</v>
      </c>
      <c r="F2778">
        <v>82.92</v>
      </c>
      <c r="G2778">
        <v>0.18</v>
      </c>
      <c r="H2778">
        <v>2389.79</v>
      </c>
      <c r="I2778">
        <v>394.47</v>
      </c>
      <c r="J2778">
        <v>1092.0539000000001</v>
      </c>
      <c r="K2778">
        <v>11770.18</v>
      </c>
      <c r="L2778">
        <v>19506.25</v>
      </c>
    </row>
    <row r="2779" spans="1:12" x14ac:dyDescent="0.25">
      <c r="A2779" s="92">
        <f t="shared" si="156"/>
        <v>6</v>
      </c>
      <c r="B2779" s="92">
        <f t="shared" si="157"/>
        <v>10</v>
      </c>
      <c r="C2779" s="92">
        <f t="shared" si="158"/>
        <v>2018</v>
      </c>
      <c r="D2779" s="91">
        <v>43379</v>
      </c>
      <c r="E2779">
        <v>908.52139999999997</v>
      </c>
      <c r="F2779">
        <v>83.19</v>
      </c>
      <c r="G2779">
        <v>0.28000000000000003</v>
      </c>
      <c r="H2779">
        <v>3197.32</v>
      </c>
      <c r="I2779">
        <v>190.45</v>
      </c>
      <c r="J2779">
        <v>1092.0539000000001</v>
      </c>
      <c r="K2779">
        <v>11769.4</v>
      </c>
      <c r="L2779">
        <v>19508.39</v>
      </c>
    </row>
    <row r="2780" spans="1:12" x14ac:dyDescent="0.25">
      <c r="A2780" s="92">
        <f t="shared" si="156"/>
        <v>7</v>
      </c>
      <c r="B2780" s="92">
        <f t="shared" si="157"/>
        <v>10</v>
      </c>
      <c r="C2780" s="92">
        <f t="shared" si="158"/>
        <v>2018</v>
      </c>
      <c r="D2780" s="91">
        <v>43380</v>
      </c>
      <c r="E2780">
        <v>911.40300000000002</v>
      </c>
      <c r="F2780">
        <v>83.46</v>
      </c>
      <c r="G2780">
        <v>0.26</v>
      </c>
      <c r="H2780">
        <v>3024.24</v>
      </c>
      <c r="I2780">
        <v>133.84</v>
      </c>
      <c r="J2780">
        <v>1092.0389</v>
      </c>
      <c r="K2780">
        <v>11764.06</v>
      </c>
      <c r="L2780">
        <v>19510.52</v>
      </c>
    </row>
    <row r="2781" spans="1:12" x14ac:dyDescent="0.25">
      <c r="A2781" s="92">
        <f t="shared" si="156"/>
        <v>8</v>
      </c>
      <c r="B2781" s="92">
        <f t="shared" si="157"/>
        <v>10</v>
      </c>
      <c r="C2781" s="92">
        <f t="shared" si="158"/>
        <v>2018</v>
      </c>
      <c r="D2781" s="91">
        <v>43381</v>
      </c>
      <c r="E2781">
        <v>913.06399999999996</v>
      </c>
      <c r="F2781">
        <v>83.61</v>
      </c>
      <c r="G2781">
        <v>0.15</v>
      </c>
      <c r="H2781">
        <v>2002.64</v>
      </c>
      <c r="I2781">
        <v>328.78</v>
      </c>
      <c r="J2781">
        <v>1092.0347999999999</v>
      </c>
      <c r="K2781">
        <v>11763.16</v>
      </c>
      <c r="L2781">
        <v>19512.59</v>
      </c>
    </row>
    <row r="2782" spans="1:12" x14ac:dyDescent="0.25">
      <c r="A2782" s="92">
        <f t="shared" si="156"/>
        <v>9</v>
      </c>
      <c r="B2782" s="92">
        <f t="shared" si="157"/>
        <v>10</v>
      </c>
      <c r="C2782" s="92">
        <f t="shared" si="158"/>
        <v>2018</v>
      </c>
      <c r="D2782" s="91">
        <v>43382</v>
      </c>
      <c r="E2782">
        <v>914.53210000000001</v>
      </c>
      <c r="F2782">
        <v>83.75</v>
      </c>
      <c r="G2782">
        <v>0.14000000000000001</v>
      </c>
      <c r="H2782">
        <v>1832.7</v>
      </c>
      <c r="I2782">
        <v>324.37</v>
      </c>
      <c r="J2782">
        <v>1092.0347999999999</v>
      </c>
      <c r="K2782">
        <v>11763.64</v>
      </c>
      <c r="L2782">
        <v>19511.28</v>
      </c>
    </row>
    <row r="2783" spans="1:12" x14ac:dyDescent="0.25">
      <c r="A2783" s="92">
        <f t="shared" si="156"/>
        <v>10</v>
      </c>
      <c r="B2783" s="92">
        <f t="shared" si="157"/>
        <v>10</v>
      </c>
      <c r="C2783" s="92">
        <f t="shared" si="158"/>
        <v>2018</v>
      </c>
      <c r="D2783" s="4">
        <v>43383</v>
      </c>
      <c r="E2783">
        <v>916.56359999999995</v>
      </c>
      <c r="F2783">
        <v>83.93</v>
      </c>
      <c r="G2783">
        <v>0.2</v>
      </c>
      <c r="H2783">
        <v>2391.39</v>
      </c>
      <c r="I2783">
        <v>210.13</v>
      </c>
      <c r="J2783">
        <v>1092.0347999999999</v>
      </c>
      <c r="K2783">
        <v>11762.97</v>
      </c>
      <c r="L2783">
        <v>19512.98</v>
      </c>
    </row>
    <row r="2784" spans="1:12" x14ac:dyDescent="0.25">
      <c r="A2784" s="92">
        <f t="shared" si="156"/>
        <v>11</v>
      </c>
      <c r="B2784" s="92">
        <f t="shared" si="157"/>
        <v>10</v>
      </c>
      <c r="C2784" s="92">
        <f t="shared" si="158"/>
        <v>2018</v>
      </c>
      <c r="D2784" s="4">
        <v>43384</v>
      </c>
      <c r="E2784">
        <v>919.23950000000002</v>
      </c>
      <c r="F2784">
        <v>84.18</v>
      </c>
      <c r="G2784">
        <v>0.25</v>
      </c>
      <c r="H2784">
        <v>2894.71</v>
      </c>
      <c r="I2784">
        <v>192.65</v>
      </c>
      <c r="J2784">
        <v>1092.0347999999999</v>
      </c>
      <c r="K2784">
        <v>11762.31</v>
      </c>
      <c r="L2784">
        <v>19514.62</v>
      </c>
    </row>
    <row r="2785" spans="1:12" x14ac:dyDescent="0.25">
      <c r="A2785" s="92">
        <f t="shared" si="156"/>
        <v>12</v>
      </c>
      <c r="B2785" s="92">
        <f t="shared" si="157"/>
        <v>10</v>
      </c>
      <c r="C2785" s="92">
        <f t="shared" si="158"/>
        <v>2018</v>
      </c>
      <c r="D2785" s="4">
        <v>43385</v>
      </c>
      <c r="E2785">
        <v>922.51350000000002</v>
      </c>
      <c r="F2785">
        <v>84.48</v>
      </c>
      <c r="G2785">
        <v>0.31</v>
      </c>
      <c r="H2785">
        <v>3575.13</v>
      </c>
      <c r="I2785">
        <v>179.73</v>
      </c>
      <c r="J2785">
        <v>1092.0347999999999</v>
      </c>
      <c r="K2785">
        <v>11655.04</v>
      </c>
      <c r="L2785">
        <v>19516.66</v>
      </c>
    </row>
    <row r="2786" spans="1:12" x14ac:dyDescent="0.25">
      <c r="A2786" s="92">
        <f t="shared" si="156"/>
        <v>13</v>
      </c>
      <c r="B2786" s="92">
        <f t="shared" si="157"/>
        <v>10</v>
      </c>
      <c r="C2786" s="92">
        <f t="shared" si="158"/>
        <v>2018</v>
      </c>
      <c r="D2786" s="4">
        <v>43386</v>
      </c>
      <c r="E2786">
        <v>926.95770000000005</v>
      </c>
      <c r="F2786">
        <v>84.88</v>
      </c>
      <c r="G2786">
        <v>0.38</v>
      </c>
      <c r="H2786">
        <v>4324.29</v>
      </c>
      <c r="I2786">
        <v>126.39</v>
      </c>
      <c r="J2786">
        <v>1092.0349000000001</v>
      </c>
      <c r="K2786">
        <v>11627.78</v>
      </c>
      <c r="L2786">
        <v>19519.97</v>
      </c>
    </row>
    <row r="2787" spans="1:12" x14ac:dyDescent="0.25">
      <c r="A2787" s="92">
        <f t="shared" si="156"/>
        <v>14</v>
      </c>
      <c r="B2787" s="92">
        <f t="shared" si="157"/>
        <v>10</v>
      </c>
      <c r="C2787" s="92">
        <f t="shared" si="158"/>
        <v>2018</v>
      </c>
      <c r="D2787" s="4">
        <v>43387</v>
      </c>
      <c r="E2787">
        <v>930.90139999999997</v>
      </c>
      <c r="F2787">
        <v>85.24</v>
      </c>
      <c r="G2787">
        <v>0.37</v>
      </c>
      <c r="H2787">
        <v>4198.41</v>
      </c>
      <c r="I2787">
        <v>138.06</v>
      </c>
      <c r="J2787">
        <v>1092.0347999999999</v>
      </c>
      <c r="K2787">
        <v>11626.87</v>
      </c>
      <c r="L2787">
        <v>19522.37</v>
      </c>
    </row>
    <row r="2788" spans="1:12" x14ac:dyDescent="0.25">
      <c r="A2788" s="92">
        <f t="shared" si="156"/>
        <v>15</v>
      </c>
      <c r="B2788" s="92">
        <f t="shared" si="157"/>
        <v>10</v>
      </c>
      <c r="C2788" s="92">
        <f t="shared" si="158"/>
        <v>2018</v>
      </c>
      <c r="D2788" s="4">
        <v>43388</v>
      </c>
      <c r="E2788">
        <v>933.41150000000005</v>
      </c>
      <c r="F2788">
        <v>85.48</v>
      </c>
      <c r="G2788">
        <v>0.23</v>
      </c>
      <c r="H2788">
        <v>2672.78</v>
      </c>
      <c r="I2788">
        <v>201.21</v>
      </c>
      <c r="J2788">
        <v>1092.0120999999999</v>
      </c>
      <c r="K2788">
        <v>11560.68</v>
      </c>
      <c r="L2788">
        <v>19485.86</v>
      </c>
    </row>
    <row r="2789" spans="1:12" x14ac:dyDescent="0.25">
      <c r="A2789" s="92">
        <f t="shared" si="156"/>
        <v>16</v>
      </c>
      <c r="B2789" s="92">
        <f t="shared" si="157"/>
        <v>10</v>
      </c>
      <c r="C2789" s="92">
        <f t="shared" si="158"/>
        <v>2018</v>
      </c>
      <c r="D2789" s="4">
        <v>43389</v>
      </c>
      <c r="E2789">
        <v>935.69870000000003</v>
      </c>
      <c r="F2789">
        <v>85.69</v>
      </c>
      <c r="G2789">
        <v>0.21</v>
      </c>
      <c r="H2789">
        <v>2442.06</v>
      </c>
      <c r="I2789">
        <v>199.37</v>
      </c>
      <c r="J2789">
        <v>1092.0120999999999</v>
      </c>
      <c r="K2789">
        <v>11561.33</v>
      </c>
      <c r="L2789">
        <v>19483.939999999999</v>
      </c>
    </row>
    <row r="2790" spans="1:12" x14ac:dyDescent="0.25">
      <c r="A2790" s="92">
        <f t="shared" si="156"/>
        <v>17</v>
      </c>
      <c r="B2790" s="92">
        <f t="shared" si="157"/>
        <v>10</v>
      </c>
      <c r="C2790" s="92">
        <f t="shared" si="158"/>
        <v>2018</v>
      </c>
      <c r="D2790" s="4">
        <v>43390</v>
      </c>
      <c r="E2790">
        <v>937.5163</v>
      </c>
      <c r="F2790">
        <v>85.85</v>
      </c>
      <c r="G2790">
        <v>0.17</v>
      </c>
      <c r="H2790">
        <v>2020.34</v>
      </c>
      <c r="I2790">
        <v>213.06</v>
      </c>
      <c r="J2790">
        <v>1092.0120999999999</v>
      </c>
      <c r="K2790">
        <v>11560.68</v>
      </c>
      <c r="L2790">
        <v>19485.599999999999</v>
      </c>
    </row>
    <row r="2791" spans="1:12" x14ac:dyDescent="0.25">
      <c r="A2791" s="92">
        <f t="shared" si="156"/>
        <v>18</v>
      </c>
      <c r="B2791" s="92">
        <f t="shared" si="157"/>
        <v>10</v>
      </c>
      <c r="C2791" s="92">
        <f t="shared" si="158"/>
        <v>2018</v>
      </c>
      <c r="D2791" s="4">
        <v>43391</v>
      </c>
      <c r="E2791">
        <v>939.10950000000003</v>
      </c>
      <c r="F2791">
        <v>86</v>
      </c>
      <c r="G2791">
        <v>0.15</v>
      </c>
      <c r="H2791">
        <v>2173.3000000000002</v>
      </c>
      <c r="I2791">
        <v>523.86</v>
      </c>
      <c r="J2791">
        <v>1092.0120999999999</v>
      </c>
      <c r="K2791">
        <v>11559.71</v>
      </c>
      <c r="L2791">
        <v>19488.05</v>
      </c>
    </row>
    <row r="2792" spans="1:12" x14ac:dyDescent="0.25">
      <c r="A2792" s="92">
        <f t="shared" si="156"/>
        <v>19</v>
      </c>
      <c r="B2792" s="92">
        <f t="shared" si="157"/>
        <v>10</v>
      </c>
      <c r="C2792" s="92">
        <f t="shared" si="158"/>
        <v>2018</v>
      </c>
      <c r="D2792" s="4">
        <v>43392</v>
      </c>
      <c r="E2792">
        <v>940.72529999999995</v>
      </c>
      <c r="F2792">
        <v>86.15</v>
      </c>
      <c r="G2792">
        <v>0.15</v>
      </c>
      <c r="H2792">
        <v>1990.29</v>
      </c>
      <c r="I2792">
        <v>332.07</v>
      </c>
      <c r="J2792">
        <v>1092.0120999999999</v>
      </c>
      <c r="K2792">
        <v>11558.76</v>
      </c>
      <c r="L2792">
        <v>19584.95</v>
      </c>
    </row>
    <row r="2793" spans="1:12" x14ac:dyDescent="0.25">
      <c r="A2793" s="92">
        <f t="shared" si="156"/>
        <v>20</v>
      </c>
      <c r="B2793" s="92">
        <f t="shared" si="157"/>
        <v>10</v>
      </c>
      <c r="C2793" s="92">
        <f t="shared" si="158"/>
        <v>2018</v>
      </c>
      <c r="D2793" s="4">
        <v>43393</v>
      </c>
      <c r="E2793">
        <v>943.58309999999994</v>
      </c>
      <c r="F2793">
        <v>86.41</v>
      </c>
      <c r="G2793">
        <v>0.24</v>
      </c>
      <c r="H2793">
        <v>2822.97</v>
      </c>
      <c r="I2793">
        <v>193.73</v>
      </c>
      <c r="J2793">
        <v>1092.0120999999999</v>
      </c>
      <c r="K2793">
        <v>11558</v>
      </c>
      <c r="L2793">
        <v>19586.95</v>
      </c>
    </row>
    <row r="2794" spans="1:12" x14ac:dyDescent="0.25">
      <c r="A2794" s="92">
        <f t="shared" si="156"/>
        <v>21</v>
      </c>
      <c r="B2794" s="92">
        <f t="shared" si="157"/>
        <v>10</v>
      </c>
      <c r="C2794" s="92">
        <f t="shared" si="158"/>
        <v>2018</v>
      </c>
      <c r="D2794" s="4">
        <v>43394</v>
      </c>
      <c r="E2794">
        <v>946.23080000000004</v>
      </c>
      <c r="F2794">
        <v>86.65</v>
      </c>
      <c r="G2794">
        <v>0.24</v>
      </c>
      <c r="H2794">
        <v>2852.18</v>
      </c>
      <c r="I2794">
        <v>195.17</v>
      </c>
      <c r="J2794">
        <v>1092.0120999999999</v>
      </c>
      <c r="K2794">
        <v>11557.41</v>
      </c>
      <c r="L2794">
        <v>19588.330000000002</v>
      </c>
    </row>
    <row r="2795" spans="1:12" x14ac:dyDescent="0.25">
      <c r="A2795" s="92">
        <f t="shared" si="156"/>
        <v>22</v>
      </c>
      <c r="B2795" s="92">
        <f t="shared" si="157"/>
        <v>10</v>
      </c>
      <c r="C2795" s="92">
        <f t="shared" si="158"/>
        <v>2018</v>
      </c>
      <c r="D2795" s="4">
        <v>43395</v>
      </c>
      <c r="E2795">
        <v>947.17510000000004</v>
      </c>
      <c r="F2795">
        <v>86.74</v>
      </c>
      <c r="G2795">
        <v>0.09</v>
      </c>
      <c r="H2795">
        <v>1384.65</v>
      </c>
      <c r="I2795">
        <v>434.74</v>
      </c>
      <c r="J2795">
        <v>1092.0286000000001</v>
      </c>
      <c r="K2795">
        <v>11556.89</v>
      </c>
      <c r="L2795">
        <v>19590.52</v>
      </c>
    </row>
    <row r="2796" spans="1:12" x14ac:dyDescent="0.25">
      <c r="A2796" s="92">
        <f t="shared" si="156"/>
        <v>23</v>
      </c>
      <c r="B2796" s="92">
        <f t="shared" si="157"/>
        <v>10</v>
      </c>
      <c r="C2796" s="92">
        <f t="shared" si="158"/>
        <v>2018</v>
      </c>
      <c r="D2796" s="4">
        <v>43396</v>
      </c>
      <c r="E2796">
        <v>948.04769999999996</v>
      </c>
      <c r="F2796">
        <v>86.82</v>
      </c>
      <c r="G2796">
        <v>0.08</v>
      </c>
      <c r="H2796">
        <v>1263.28</v>
      </c>
      <c r="I2796">
        <v>385.03</v>
      </c>
      <c r="J2796">
        <v>1092.0286000000001</v>
      </c>
      <c r="K2796">
        <v>11559.57</v>
      </c>
      <c r="L2796">
        <v>19583.55</v>
      </c>
    </row>
    <row r="2797" spans="1:12" x14ac:dyDescent="0.25">
      <c r="A2797" s="92">
        <f t="shared" si="156"/>
        <v>24</v>
      </c>
      <c r="B2797" s="92">
        <f t="shared" si="157"/>
        <v>10</v>
      </c>
      <c r="C2797" s="92">
        <f t="shared" si="158"/>
        <v>2018</v>
      </c>
      <c r="D2797" s="4">
        <v>43397</v>
      </c>
      <c r="E2797">
        <v>948.73779999999999</v>
      </c>
      <c r="F2797">
        <v>86.88</v>
      </c>
      <c r="G2797">
        <v>7.0000000000000007E-2</v>
      </c>
      <c r="H2797">
        <v>1427.18</v>
      </c>
      <c r="I2797">
        <v>703.19</v>
      </c>
      <c r="J2797">
        <v>1092.0286000000001</v>
      </c>
      <c r="K2797">
        <v>11510.71</v>
      </c>
      <c r="L2797">
        <v>19589</v>
      </c>
    </row>
    <row r="2798" spans="1:12" x14ac:dyDescent="0.25">
      <c r="A2798" s="92">
        <f t="shared" si="156"/>
        <v>25</v>
      </c>
      <c r="B2798" s="92">
        <f t="shared" si="157"/>
        <v>10</v>
      </c>
      <c r="C2798" s="92">
        <f t="shared" si="158"/>
        <v>2018</v>
      </c>
      <c r="D2798" s="4">
        <v>43398</v>
      </c>
      <c r="E2798">
        <v>949.10860000000002</v>
      </c>
      <c r="F2798">
        <v>86.91</v>
      </c>
      <c r="G2798">
        <v>0.03</v>
      </c>
      <c r="H2798">
        <v>1052.3</v>
      </c>
      <c r="I2798">
        <v>676.41</v>
      </c>
      <c r="J2798">
        <v>1092.0286000000001</v>
      </c>
      <c r="K2798">
        <v>11509.67</v>
      </c>
      <c r="L2798">
        <v>19591.59</v>
      </c>
    </row>
    <row r="2799" spans="1:12" x14ac:dyDescent="0.25">
      <c r="A2799" s="92">
        <f t="shared" si="156"/>
        <v>26</v>
      </c>
      <c r="B2799" s="92">
        <f t="shared" si="157"/>
        <v>10</v>
      </c>
      <c r="C2799" s="92">
        <f t="shared" si="158"/>
        <v>2018</v>
      </c>
      <c r="D2799" s="4">
        <v>43399</v>
      </c>
      <c r="E2799">
        <v>949.20650000000001</v>
      </c>
      <c r="F2799">
        <v>86.92</v>
      </c>
      <c r="G2799">
        <v>0.01</v>
      </c>
      <c r="H2799">
        <v>797.21</v>
      </c>
      <c r="I2799">
        <v>645.29999999999995</v>
      </c>
      <c r="J2799">
        <v>1092.0341000000001</v>
      </c>
      <c r="K2799">
        <v>11503.93</v>
      </c>
      <c r="L2799">
        <v>19585.189999999999</v>
      </c>
    </row>
    <row r="2800" spans="1:12" x14ac:dyDescent="0.25">
      <c r="A2800" s="92">
        <f t="shared" si="156"/>
        <v>27</v>
      </c>
      <c r="B2800" s="92">
        <f t="shared" si="157"/>
        <v>10</v>
      </c>
      <c r="C2800" s="92">
        <f t="shared" si="158"/>
        <v>2018</v>
      </c>
      <c r="D2800" s="4">
        <v>43400</v>
      </c>
      <c r="E2800">
        <v>949.5761</v>
      </c>
      <c r="F2800">
        <v>86.89</v>
      </c>
      <c r="G2800">
        <v>0.04</v>
      </c>
      <c r="H2800">
        <v>947.05</v>
      </c>
      <c r="I2800">
        <v>537.16999999999996</v>
      </c>
      <c r="J2800">
        <v>1092.8956000000001</v>
      </c>
      <c r="K2800">
        <v>11673.04</v>
      </c>
      <c r="L2800">
        <v>19869.86</v>
      </c>
    </row>
    <row r="2801" spans="1:12" x14ac:dyDescent="0.25">
      <c r="A2801" s="92">
        <f t="shared" si="156"/>
        <v>28</v>
      </c>
      <c r="B2801" s="92">
        <f t="shared" si="157"/>
        <v>10</v>
      </c>
      <c r="C2801" s="92">
        <f t="shared" si="158"/>
        <v>2018</v>
      </c>
      <c r="D2801" s="4">
        <v>43401</v>
      </c>
      <c r="E2801">
        <v>949.33900000000006</v>
      </c>
      <c r="F2801">
        <v>86.93</v>
      </c>
      <c r="G2801">
        <v>-0.02</v>
      </c>
      <c r="H2801">
        <v>786.25</v>
      </c>
      <c r="I2801">
        <v>977.28</v>
      </c>
      <c r="J2801">
        <v>1092.0341000000001</v>
      </c>
      <c r="K2801">
        <v>11501.96</v>
      </c>
      <c r="L2801">
        <v>19590.39</v>
      </c>
    </row>
    <row r="2802" spans="1:12" x14ac:dyDescent="0.25">
      <c r="A2802" s="92">
        <f t="shared" si="156"/>
        <v>29</v>
      </c>
      <c r="B2802" s="92">
        <f t="shared" si="157"/>
        <v>10</v>
      </c>
      <c r="C2802" s="92">
        <f t="shared" si="158"/>
        <v>2018</v>
      </c>
      <c r="D2802" s="4">
        <v>43402</v>
      </c>
      <c r="E2802">
        <v>947.58640000000003</v>
      </c>
      <c r="F2802">
        <v>86.77</v>
      </c>
      <c r="G2802">
        <v>-0.14000000000000001</v>
      </c>
      <c r="H2802">
        <v>585.41999999999996</v>
      </c>
      <c r="I2802">
        <v>2103.0100000000002</v>
      </c>
      <c r="J2802">
        <v>1092.0388</v>
      </c>
      <c r="K2802">
        <v>11501.49</v>
      </c>
      <c r="L2802">
        <v>19591.650000000001</v>
      </c>
    </row>
    <row r="2803" spans="1:12" x14ac:dyDescent="0.25">
      <c r="A2803" s="92">
        <f t="shared" si="156"/>
        <v>30</v>
      </c>
      <c r="B2803" s="92">
        <f t="shared" si="157"/>
        <v>10</v>
      </c>
      <c r="C2803" s="92">
        <f t="shared" si="158"/>
        <v>2018</v>
      </c>
      <c r="D2803" s="4">
        <v>43403</v>
      </c>
      <c r="E2803">
        <v>948.36120000000005</v>
      </c>
      <c r="F2803">
        <v>86.84</v>
      </c>
      <c r="G2803">
        <v>-0.13</v>
      </c>
      <c r="H2803">
        <v>630.37</v>
      </c>
      <c r="I2803">
        <v>2035.99</v>
      </c>
      <c r="J2803">
        <v>1092.0388</v>
      </c>
      <c r="K2803">
        <v>11501.58</v>
      </c>
      <c r="L2803">
        <v>19591.48</v>
      </c>
    </row>
    <row r="2804" spans="1:12" x14ac:dyDescent="0.25">
      <c r="A2804" s="92">
        <f t="shared" si="156"/>
        <v>31</v>
      </c>
      <c r="B2804" s="92">
        <f t="shared" si="157"/>
        <v>10</v>
      </c>
      <c r="C2804" s="92">
        <f t="shared" si="158"/>
        <v>2018</v>
      </c>
      <c r="D2804" s="4">
        <v>43404</v>
      </c>
      <c r="E2804">
        <v>947.0856</v>
      </c>
      <c r="F2804">
        <v>86.73</v>
      </c>
      <c r="G2804">
        <v>-0.12</v>
      </c>
      <c r="H2804">
        <v>573.71</v>
      </c>
      <c r="I2804">
        <v>1918.13</v>
      </c>
      <c r="J2804">
        <v>1092.0388</v>
      </c>
      <c r="K2804">
        <v>11461.93</v>
      </c>
      <c r="L2804">
        <v>19950.63</v>
      </c>
    </row>
    <row r="2805" spans="1:12" x14ac:dyDescent="0.25">
      <c r="A2805" s="92">
        <f t="shared" si="156"/>
        <v>1</v>
      </c>
      <c r="B2805" s="92">
        <f t="shared" si="157"/>
        <v>11</v>
      </c>
      <c r="C2805" s="92">
        <f t="shared" si="158"/>
        <v>2018</v>
      </c>
      <c r="D2805" s="4">
        <v>43405</v>
      </c>
      <c r="E2805">
        <v>947.23620000000005</v>
      </c>
      <c r="F2805">
        <v>86.69</v>
      </c>
      <c r="G2805">
        <v>0.04</v>
      </c>
      <c r="H2805">
        <v>1566.98</v>
      </c>
      <c r="I2805">
        <v>1096.33</v>
      </c>
      <c r="J2805">
        <v>1092.6940999999999</v>
      </c>
      <c r="K2805">
        <v>11449.49</v>
      </c>
      <c r="L2805">
        <v>19960.57</v>
      </c>
    </row>
    <row r="2806" spans="1:12" x14ac:dyDescent="0.25">
      <c r="A2806" s="92">
        <f t="shared" si="156"/>
        <v>2</v>
      </c>
      <c r="B2806" s="92">
        <f t="shared" si="157"/>
        <v>11</v>
      </c>
      <c r="C2806" s="92">
        <f t="shared" si="158"/>
        <v>2018</v>
      </c>
      <c r="D2806" s="4">
        <v>43406</v>
      </c>
      <c r="E2806">
        <v>947.12980000000005</v>
      </c>
      <c r="F2806">
        <v>86.8</v>
      </c>
      <c r="G2806">
        <v>-0.01</v>
      </c>
      <c r="H2806">
        <v>820.02</v>
      </c>
      <c r="I2806">
        <v>904.06</v>
      </c>
      <c r="J2806">
        <v>1091.1172999999999</v>
      </c>
      <c r="K2806">
        <v>11449.44</v>
      </c>
      <c r="L2806">
        <v>20112.330000000002</v>
      </c>
    </row>
    <row r="2807" spans="1:12" x14ac:dyDescent="0.25">
      <c r="A2807" s="92">
        <f t="shared" si="156"/>
        <v>3</v>
      </c>
      <c r="B2807" s="92">
        <f t="shared" si="157"/>
        <v>11</v>
      </c>
      <c r="C2807" s="92">
        <f t="shared" si="158"/>
        <v>2018</v>
      </c>
      <c r="D2807" s="4">
        <v>43407</v>
      </c>
      <c r="E2807">
        <v>947.47709999999995</v>
      </c>
      <c r="F2807">
        <v>86.84</v>
      </c>
      <c r="G2807">
        <v>0.03</v>
      </c>
      <c r="H2807">
        <v>1164.74</v>
      </c>
      <c r="I2807">
        <v>882.63</v>
      </c>
      <c r="J2807">
        <v>1091.1172999999999</v>
      </c>
      <c r="K2807">
        <v>11449.37</v>
      </c>
      <c r="L2807">
        <v>20112.47</v>
      </c>
    </row>
    <row r="2808" spans="1:12" x14ac:dyDescent="0.25">
      <c r="A2808" s="92">
        <f t="shared" si="156"/>
        <v>4</v>
      </c>
      <c r="B2808" s="92">
        <f t="shared" si="157"/>
        <v>11</v>
      </c>
      <c r="C2808" s="92">
        <f t="shared" si="158"/>
        <v>2018</v>
      </c>
      <c r="D2808" s="4">
        <v>43408</v>
      </c>
      <c r="E2808">
        <v>948.04010000000005</v>
      </c>
      <c r="F2808">
        <v>86.89</v>
      </c>
      <c r="G2808">
        <v>0.03</v>
      </c>
      <c r="H2808">
        <v>1153.8399999999999</v>
      </c>
      <c r="I2808">
        <v>805.52</v>
      </c>
      <c r="J2808">
        <v>1091.1172999999999</v>
      </c>
      <c r="K2808">
        <v>11449.28</v>
      </c>
      <c r="L2808">
        <v>20112.66</v>
      </c>
    </row>
    <row r="2809" spans="1:12" x14ac:dyDescent="0.25">
      <c r="A2809" s="92">
        <f t="shared" si="156"/>
        <v>5</v>
      </c>
      <c r="B2809" s="92">
        <f t="shared" si="157"/>
        <v>11</v>
      </c>
      <c r="C2809" s="92">
        <f t="shared" si="158"/>
        <v>2018</v>
      </c>
      <c r="D2809" s="4">
        <v>43409</v>
      </c>
      <c r="E2809">
        <v>948.05679999999995</v>
      </c>
      <c r="F2809">
        <v>86.86</v>
      </c>
      <c r="G2809">
        <v>-0.01</v>
      </c>
      <c r="H2809">
        <v>744.05</v>
      </c>
      <c r="I2809">
        <v>810.86</v>
      </c>
      <c r="J2809">
        <v>1091.5217</v>
      </c>
      <c r="K2809">
        <v>11450.67</v>
      </c>
      <c r="L2809">
        <v>20115.509999999998</v>
      </c>
    </row>
    <row r="2810" spans="1:12" x14ac:dyDescent="0.25">
      <c r="A2810" s="92">
        <f t="shared" si="156"/>
        <v>6</v>
      </c>
      <c r="B2810" s="92">
        <f t="shared" si="157"/>
        <v>11</v>
      </c>
      <c r="C2810" s="92">
        <f t="shared" si="158"/>
        <v>2018</v>
      </c>
      <c r="D2810" s="4">
        <v>43410</v>
      </c>
      <c r="E2810">
        <v>947.77890000000002</v>
      </c>
      <c r="F2810">
        <v>86.85</v>
      </c>
      <c r="G2810">
        <v>0</v>
      </c>
      <c r="H2810">
        <v>953.48</v>
      </c>
      <c r="I2810">
        <v>997.74</v>
      </c>
      <c r="J2810">
        <v>1091.2376999999999</v>
      </c>
      <c r="K2810">
        <v>11450.64</v>
      </c>
      <c r="L2810">
        <v>20133.62</v>
      </c>
    </row>
    <row r="2811" spans="1:12" x14ac:dyDescent="0.25">
      <c r="A2811" s="92">
        <f t="shared" si="156"/>
        <v>7</v>
      </c>
      <c r="B2811" s="92">
        <f t="shared" si="157"/>
        <v>11</v>
      </c>
      <c r="C2811" s="92">
        <f t="shared" si="158"/>
        <v>2018</v>
      </c>
      <c r="D2811" s="4">
        <v>43411</v>
      </c>
      <c r="E2811">
        <v>948.32539999999995</v>
      </c>
      <c r="F2811">
        <v>86.9</v>
      </c>
      <c r="G2811">
        <v>-0.01</v>
      </c>
      <c r="H2811">
        <v>708.09</v>
      </c>
      <c r="I2811">
        <v>787.56</v>
      </c>
      <c r="J2811">
        <v>1091.239</v>
      </c>
      <c r="K2811">
        <v>11450.61</v>
      </c>
      <c r="L2811">
        <v>20133.689999999999</v>
      </c>
    </row>
    <row r="2812" spans="1:12" x14ac:dyDescent="0.25">
      <c r="A2812" s="92">
        <f t="shared" si="156"/>
        <v>8</v>
      </c>
      <c r="B2812" s="92">
        <f t="shared" si="157"/>
        <v>11</v>
      </c>
      <c r="C2812" s="92">
        <f t="shared" si="158"/>
        <v>2018</v>
      </c>
      <c r="D2812" s="4">
        <v>43412</v>
      </c>
      <c r="E2812">
        <v>947.23059999999998</v>
      </c>
      <c r="F2812">
        <v>86.8</v>
      </c>
      <c r="G2812">
        <v>-0.11</v>
      </c>
      <c r="H2812">
        <v>479.7</v>
      </c>
      <c r="I2812">
        <v>1697.9</v>
      </c>
      <c r="J2812">
        <v>1091.239</v>
      </c>
      <c r="K2812">
        <v>11450.6</v>
      </c>
      <c r="L2812">
        <v>20133.72</v>
      </c>
    </row>
    <row r="2813" spans="1:12" x14ac:dyDescent="0.25">
      <c r="A2813" s="92">
        <f t="shared" si="156"/>
        <v>9</v>
      </c>
      <c r="B2813" s="92">
        <f t="shared" si="157"/>
        <v>11</v>
      </c>
      <c r="C2813" s="92">
        <f t="shared" si="158"/>
        <v>2018</v>
      </c>
      <c r="D2813" s="4">
        <v>43413</v>
      </c>
      <c r="E2813">
        <v>947.1046</v>
      </c>
      <c r="F2813">
        <v>86.79</v>
      </c>
      <c r="G2813">
        <v>-0.01</v>
      </c>
      <c r="H2813">
        <v>854.33</v>
      </c>
      <c r="I2813">
        <v>981.84</v>
      </c>
      <c r="J2813">
        <v>1091.239</v>
      </c>
      <c r="K2813">
        <v>11490.81</v>
      </c>
      <c r="L2813">
        <v>20163.349999999999</v>
      </c>
    </row>
    <row r="2814" spans="1:12" x14ac:dyDescent="0.25">
      <c r="A2814" s="92">
        <f t="shared" si="156"/>
        <v>10</v>
      </c>
      <c r="B2814" s="92">
        <f t="shared" si="157"/>
        <v>11</v>
      </c>
      <c r="C2814" s="92">
        <f t="shared" si="158"/>
        <v>2018</v>
      </c>
      <c r="D2814" s="4">
        <v>43414</v>
      </c>
      <c r="E2814">
        <v>946.20299999999997</v>
      </c>
      <c r="F2814">
        <v>86.71</v>
      </c>
      <c r="G2814">
        <v>0.06</v>
      </c>
      <c r="H2814">
        <v>1437.24</v>
      </c>
      <c r="I2814">
        <v>801.06</v>
      </c>
      <c r="J2814">
        <v>1091.239</v>
      </c>
      <c r="K2814">
        <v>11490.81</v>
      </c>
      <c r="L2814">
        <v>20171.87</v>
      </c>
    </row>
    <row r="2815" spans="1:12" x14ac:dyDescent="0.25">
      <c r="A2815" s="92">
        <f t="shared" si="156"/>
        <v>11</v>
      </c>
      <c r="B2815" s="92">
        <f t="shared" si="157"/>
        <v>11</v>
      </c>
      <c r="C2815" s="92">
        <f t="shared" si="158"/>
        <v>2018</v>
      </c>
      <c r="D2815" s="4">
        <v>43415</v>
      </c>
      <c r="E2815">
        <v>947.11490000000003</v>
      </c>
      <c r="F2815">
        <v>86.79</v>
      </c>
      <c r="G2815">
        <v>0.08</v>
      </c>
      <c r="H2815">
        <v>1585.76</v>
      </c>
      <c r="I2815">
        <v>664.2</v>
      </c>
      <c r="J2815">
        <v>1091.239</v>
      </c>
      <c r="K2815">
        <v>11490.66</v>
      </c>
      <c r="L2815">
        <v>20172.11</v>
      </c>
    </row>
    <row r="2816" spans="1:12" x14ac:dyDescent="0.25">
      <c r="A2816" s="92">
        <f t="shared" si="156"/>
        <v>12</v>
      </c>
      <c r="B2816" s="92">
        <f t="shared" si="157"/>
        <v>11</v>
      </c>
      <c r="C2816" s="92">
        <f t="shared" si="158"/>
        <v>2018</v>
      </c>
      <c r="D2816" s="4">
        <v>43416</v>
      </c>
      <c r="E2816">
        <v>946.69410000000005</v>
      </c>
      <c r="F2816">
        <v>86.76</v>
      </c>
      <c r="G2816">
        <v>-0.05</v>
      </c>
      <c r="H2816">
        <v>812.24</v>
      </c>
      <c r="I2816">
        <v>1397.86</v>
      </c>
      <c r="J2816">
        <v>1091.1854000000001</v>
      </c>
      <c r="K2816">
        <v>11480.63</v>
      </c>
      <c r="L2816">
        <v>20171.259999999998</v>
      </c>
    </row>
    <row r="2817" spans="1:12" x14ac:dyDescent="0.25">
      <c r="A2817" s="92">
        <f t="shared" si="156"/>
        <v>13</v>
      </c>
      <c r="B2817" s="92">
        <f t="shared" si="157"/>
        <v>11</v>
      </c>
      <c r="C2817" s="92">
        <f t="shared" si="158"/>
        <v>2018</v>
      </c>
      <c r="D2817" s="4">
        <v>43417</v>
      </c>
      <c r="E2817">
        <v>945.7242</v>
      </c>
      <c r="F2817">
        <v>86.67</v>
      </c>
      <c r="G2817">
        <v>-0.08</v>
      </c>
      <c r="H2817">
        <v>629.83000000000004</v>
      </c>
      <c r="I2817">
        <v>1448.25</v>
      </c>
      <c r="J2817">
        <v>1091.1854000000001</v>
      </c>
      <c r="K2817">
        <v>11481.17</v>
      </c>
      <c r="L2817">
        <v>20169.84</v>
      </c>
    </row>
    <row r="2818" spans="1:12" x14ac:dyDescent="0.25">
      <c r="A2818" s="92">
        <f t="shared" si="156"/>
        <v>14</v>
      </c>
      <c r="B2818" s="92">
        <f t="shared" si="157"/>
        <v>11</v>
      </c>
      <c r="C2818" s="92">
        <f t="shared" si="158"/>
        <v>2018</v>
      </c>
      <c r="D2818" s="4">
        <v>43418</v>
      </c>
      <c r="E2818">
        <v>944.60919999999999</v>
      </c>
      <c r="F2818">
        <v>86.57</v>
      </c>
      <c r="G2818">
        <v>-0.1</v>
      </c>
      <c r="H2818">
        <v>583.53</v>
      </c>
      <c r="I2818">
        <v>1699.65</v>
      </c>
      <c r="J2818">
        <v>1091.1854000000001</v>
      </c>
      <c r="K2818">
        <v>11481.13</v>
      </c>
      <c r="L2818">
        <v>20169.89</v>
      </c>
    </row>
    <row r="2819" spans="1:12" x14ac:dyDescent="0.25">
      <c r="A2819" s="92">
        <f t="shared" si="156"/>
        <v>15</v>
      </c>
      <c r="B2819" s="92">
        <f t="shared" si="157"/>
        <v>11</v>
      </c>
      <c r="C2819" s="92">
        <f t="shared" si="158"/>
        <v>2018</v>
      </c>
      <c r="D2819" s="4">
        <v>43419</v>
      </c>
      <c r="E2819">
        <v>942.88099999999997</v>
      </c>
      <c r="F2819">
        <v>86.41</v>
      </c>
      <c r="G2819">
        <v>-0.16</v>
      </c>
      <c r="H2819">
        <v>482.33</v>
      </c>
      <c r="I2819">
        <v>2220.4</v>
      </c>
      <c r="J2819">
        <v>1091.1854000000001</v>
      </c>
      <c r="K2819">
        <v>11481.1</v>
      </c>
      <c r="L2819">
        <v>20169.95</v>
      </c>
    </row>
    <row r="2820" spans="1:12" x14ac:dyDescent="0.25">
      <c r="A2820" s="92">
        <f t="shared" si="156"/>
        <v>16</v>
      </c>
      <c r="B2820" s="92">
        <f t="shared" si="157"/>
        <v>11</v>
      </c>
      <c r="C2820" s="92">
        <f t="shared" si="158"/>
        <v>2018</v>
      </c>
      <c r="D2820" s="4">
        <v>43420</v>
      </c>
      <c r="E2820">
        <v>940.31960000000004</v>
      </c>
      <c r="F2820">
        <v>86.17</v>
      </c>
      <c r="G2820">
        <v>-0.24</v>
      </c>
      <c r="H2820">
        <v>470.75</v>
      </c>
      <c r="I2820">
        <v>3039.25</v>
      </c>
      <c r="J2820">
        <v>1091.1854000000001</v>
      </c>
      <c r="K2820">
        <v>11481.09</v>
      </c>
      <c r="L2820">
        <v>20170</v>
      </c>
    </row>
    <row r="2821" spans="1:12" x14ac:dyDescent="0.25">
      <c r="A2821" s="92">
        <f t="shared" si="156"/>
        <v>17</v>
      </c>
      <c r="B2821" s="92">
        <f t="shared" si="157"/>
        <v>11</v>
      </c>
      <c r="C2821" s="92">
        <f t="shared" si="158"/>
        <v>2018</v>
      </c>
      <c r="D2821" s="4">
        <v>43421</v>
      </c>
      <c r="E2821">
        <v>938.13049999999998</v>
      </c>
      <c r="F2821">
        <v>85.97</v>
      </c>
      <c r="G2821">
        <v>-0.2</v>
      </c>
      <c r="H2821">
        <v>627.83000000000004</v>
      </c>
      <c r="I2821">
        <v>2820.61</v>
      </c>
      <c r="J2821">
        <v>1091.1854000000001</v>
      </c>
      <c r="K2821">
        <v>11481.2</v>
      </c>
      <c r="L2821">
        <v>20169.810000000001</v>
      </c>
    </row>
    <row r="2822" spans="1:12" x14ac:dyDescent="0.25">
      <c r="A2822" s="92">
        <f t="shared" si="156"/>
        <v>18</v>
      </c>
      <c r="B2822" s="92">
        <f t="shared" si="157"/>
        <v>11</v>
      </c>
      <c r="C2822" s="92">
        <f t="shared" si="158"/>
        <v>2018</v>
      </c>
      <c r="D2822" s="4">
        <v>43422</v>
      </c>
      <c r="E2822">
        <v>935.49400000000003</v>
      </c>
      <c r="F2822">
        <v>85.73</v>
      </c>
      <c r="G2822">
        <v>-0.23</v>
      </c>
      <c r="H2822">
        <v>530.47</v>
      </c>
      <c r="I2822">
        <v>2993.03</v>
      </c>
      <c r="J2822">
        <v>1091.1854000000001</v>
      </c>
      <c r="K2822">
        <v>11481.22</v>
      </c>
      <c r="L2822">
        <v>20169.830000000002</v>
      </c>
    </row>
    <row r="2823" spans="1:12" x14ac:dyDescent="0.25">
      <c r="A2823" s="92">
        <f t="shared" si="156"/>
        <v>19</v>
      </c>
      <c r="B2823" s="92">
        <f t="shared" si="157"/>
        <v>11</v>
      </c>
      <c r="C2823" s="92">
        <f t="shared" si="158"/>
        <v>2018</v>
      </c>
      <c r="D2823" s="4">
        <v>43423</v>
      </c>
      <c r="E2823">
        <v>931.40269999999998</v>
      </c>
      <c r="F2823">
        <v>85.36</v>
      </c>
      <c r="G2823">
        <v>-0.41</v>
      </c>
      <c r="H2823">
        <v>320.95999999999998</v>
      </c>
      <c r="I2823">
        <v>4773.93</v>
      </c>
      <c r="J2823">
        <v>1091.173</v>
      </c>
      <c r="K2823">
        <v>11481.32</v>
      </c>
      <c r="L2823">
        <v>20168.95</v>
      </c>
    </row>
    <row r="2824" spans="1:12" x14ac:dyDescent="0.25">
      <c r="A2824" s="92">
        <f t="shared" si="156"/>
        <v>20</v>
      </c>
      <c r="B2824" s="92">
        <f t="shared" si="157"/>
        <v>11</v>
      </c>
      <c r="C2824" s="92">
        <f t="shared" si="158"/>
        <v>2018</v>
      </c>
      <c r="D2824" s="4">
        <v>43424</v>
      </c>
      <c r="E2824">
        <v>925.72329999999999</v>
      </c>
      <c r="F2824">
        <v>84.84</v>
      </c>
      <c r="G2824">
        <v>-0.48</v>
      </c>
      <c r="H2824">
        <v>269.14</v>
      </c>
      <c r="I2824">
        <v>5526.99</v>
      </c>
      <c r="J2824">
        <v>1091.173</v>
      </c>
      <c r="K2824">
        <v>11481.68</v>
      </c>
      <c r="L2824">
        <v>20168.099999999999</v>
      </c>
    </row>
    <row r="2825" spans="1:12" x14ac:dyDescent="0.25">
      <c r="A2825" s="92">
        <f t="shared" si="156"/>
        <v>21</v>
      </c>
      <c r="B2825" s="92">
        <f t="shared" si="157"/>
        <v>11</v>
      </c>
      <c r="C2825" s="92">
        <f t="shared" si="158"/>
        <v>2018</v>
      </c>
      <c r="D2825" s="4">
        <v>43425</v>
      </c>
      <c r="E2825">
        <v>920.02099999999996</v>
      </c>
      <c r="F2825">
        <v>84.3</v>
      </c>
      <c r="G2825">
        <v>-0.5</v>
      </c>
      <c r="H2825">
        <v>276.85000000000002</v>
      </c>
      <c r="I2825">
        <v>5726.16</v>
      </c>
      <c r="J2825">
        <v>1091.3979999999999</v>
      </c>
      <c r="K2825">
        <v>11482.2</v>
      </c>
      <c r="L2825">
        <v>20166.810000000001</v>
      </c>
    </row>
    <row r="2826" spans="1:12" x14ac:dyDescent="0.25">
      <c r="A2826" s="92">
        <f t="shared" si="156"/>
        <v>22</v>
      </c>
      <c r="B2826" s="92">
        <f t="shared" si="157"/>
        <v>11</v>
      </c>
      <c r="C2826" s="92">
        <f t="shared" si="158"/>
        <v>2018</v>
      </c>
      <c r="D2826" s="4">
        <v>43426</v>
      </c>
      <c r="E2826">
        <v>914.32399999999996</v>
      </c>
      <c r="F2826">
        <v>83.78</v>
      </c>
      <c r="G2826">
        <v>-0.52</v>
      </c>
      <c r="H2826">
        <v>234.22</v>
      </c>
      <c r="I2826">
        <v>5887.75</v>
      </c>
      <c r="J2826">
        <v>1091.3979999999999</v>
      </c>
      <c r="K2826">
        <v>11482.76</v>
      </c>
      <c r="L2826">
        <v>20165.21</v>
      </c>
    </row>
    <row r="2827" spans="1:12" x14ac:dyDescent="0.25">
      <c r="A2827" s="92">
        <f t="shared" si="156"/>
        <v>23</v>
      </c>
      <c r="B2827" s="92">
        <f t="shared" si="157"/>
        <v>11</v>
      </c>
      <c r="C2827" s="92">
        <f t="shared" si="158"/>
        <v>2018</v>
      </c>
      <c r="D2827" s="4">
        <v>43427</v>
      </c>
      <c r="E2827">
        <v>909.32</v>
      </c>
      <c r="F2827">
        <v>83.32</v>
      </c>
      <c r="G2827">
        <v>-0.45</v>
      </c>
      <c r="H2827">
        <v>281.70999999999998</v>
      </c>
      <c r="I2827">
        <v>5241.66</v>
      </c>
      <c r="J2827">
        <v>1091.3979999999999</v>
      </c>
      <c r="K2827">
        <v>11489.84</v>
      </c>
      <c r="L2827">
        <v>20163.54</v>
      </c>
    </row>
    <row r="2828" spans="1:12" x14ac:dyDescent="0.25">
      <c r="A2828" s="92">
        <f t="shared" si="156"/>
        <v>24</v>
      </c>
      <c r="B2828" s="92">
        <f t="shared" si="157"/>
        <v>11</v>
      </c>
      <c r="C2828" s="92">
        <f t="shared" si="158"/>
        <v>2018</v>
      </c>
      <c r="D2828" s="4">
        <v>43428</v>
      </c>
      <c r="E2828">
        <v>906.11419999999998</v>
      </c>
      <c r="F2828">
        <v>83.02</v>
      </c>
      <c r="G2828">
        <v>-0.31</v>
      </c>
      <c r="H2828">
        <v>500.71</v>
      </c>
      <c r="I2828">
        <v>3830.33</v>
      </c>
      <c r="J2828">
        <v>1091.3979999999999</v>
      </c>
      <c r="K2828">
        <v>11493.09</v>
      </c>
      <c r="L2828">
        <v>20148.599999999999</v>
      </c>
    </row>
    <row r="2829" spans="1:12" x14ac:dyDescent="0.25">
      <c r="A2829" s="92">
        <f t="shared" si="156"/>
        <v>25</v>
      </c>
      <c r="B2829" s="92">
        <f t="shared" si="157"/>
        <v>11</v>
      </c>
      <c r="C2829" s="92">
        <f t="shared" si="158"/>
        <v>2018</v>
      </c>
      <c r="D2829" s="4">
        <v>43429</v>
      </c>
      <c r="E2829">
        <v>903.10950000000003</v>
      </c>
      <c r="F2829">
        <v>82.75</v>
      </c>
      <c r="G2829">
        <v>-0.27</v>
      </c>
      <c r="H2829">
        <v>477.11</v>
      </c>
      <c r="I2829">
        <v>3402.43</v>
      </c>
      <c r="J2829">
        <v>1091.3979999999999</v>
      </c>
      <c r="K2829">
        <v>11493.55</v>
      </c>
      <c r="L2829">
        <v>20147.13</v>
      </c>
    </row>
    <row r="2830" spans="1:12" x14ac:dyDescent="0.25">
      <c r="A2830" s="92">
        <f t="shared" si="156"/>
        <v>26</v>
      </c>
      <c r="B2830" s="92">
        <f t="shared" si="157"/>
        <v>11</v>
      </c>
      <c r="C2830" s="92">
        <f t="shared" si="158"/>
        <v>2018</v>
      </c>
      <c r="D2830" s="4">
        <v>43430</v>
      </c>
      <c r="E2830">
        <v>893.94359999999995</v>
      </c>
      <c r="F2830">
        <v>82.29</v>
      </c>
      <c r="G2830">
        <v>-0.42</v>
      </c>
      <c r="H2830">
        <v>325.27999999999997</v>
      </c>
      <c r="I2830">
        <v>4916.41</v>
      </c>
      <c r="J2830">
        <v>1086.2969000000001</v>
      </c>
      <c r="K2830">
        <v>11492.74</v>
      </c>
      <c r="L2830">
        <v>19783.439999999999</v>
      </c>
    </row>
    <row r="2831" spans="1:12" x14ac:dyDescent="0.25">
      <c r="A2831" s="92">
        <f t="shared" si="156"/>
        <v>27</v>
      </c>
      <c r="B2831" s="92">
        <f t="shared" si="157"/>
        <v>11</v>
      </c>
      <c r="C2831" s="92">
        <f t="shared" si="158"/>
        <v>2018</v>
      </c>
      <c r="D2831" s="4">
        <v>43431</v>
      </c>
      <c r="E2831">
        <v>893.45989999999995</v>
      </c>
      <c r="F2831">
        <v>81.87</v>
      </c>
      <c r="G2831">
        <v>-0.46</v>
      </c>
      <c r="H2831">
        <v>246.29</v>
      </c>
      <c r="I2831">
        <v>5237.96</v>
      </c>
      <c r="J2831">
        <v>1091.2969000000001</v>
      </c>
      <c r="K2831">
        <v>11492.54</v>
      </c>
      <c r="L2831">
        <v>20142.68</v>
      </c>
    </row>
    <row r="2832" spans="1:12" x14ac:dyDescent="0.25">
      <c r="A2832" s="92">
        <f t="shared" si="156"/>
        <v>28</v>
      </c>
      <c r="B2832" s="92">
        <f t="shared" si="157"/>
        <v>11</v>
      </c>
      <c r="C2832" s="92">
        <f t="shared" si="158"/>
        <v>2018</v>
      </c>
      <c r="D2832" s="4">
        <v>43432</v>
      </c>
      <c r="E2832">
        <v>889.20410000000004</v>
      </c>
      <c r="F2832">
        <v>81.48</v>
      </c>
      <c r="G2832">
        <v>-0.39</v>
      </c>
      <c r="H2832">
        <v>301.52999999999997</v>
      </c>
      <c r="I2832">
        <v>4556.8100000000004</v>
      </c>
      <c r="J2832">
        <v>1091.2969000000001</v>
      </c>
      <c r="K2832">
        <v>11492.88</v>
      </c>
      <c r="L2832">
        <v>20155.759999999998</v>
      </c>
    </row>
    <row r="2833" spans="1:12" x14ac:dyDescent="0.25">
      <c r="A2833" s="92">
        <f t="shared" si="156"/>
        <v>29</v>
      </c>
      <c r="B2833" s="92">
        <f t="shared" si="157"/>
        <v>11</v>
      </c>
      <c r="C2833" s="92">
        <f t="shared" si="158"/>
        <v>2018</v>
      </c>
      <c r="D2833" s="4">
        <v>43433</v>
      </c>
      <c r="E2833">
        <v>885.45510000000002</v>
      </c>
      <c r="F2833">
        <v>81.14</v>
      </c>
      <c r="G2833">
        <v>-0.34</v>
      </c>
      <c r="H2833">
        <v>402.71</v>
      </c>
      <c r="I2833">
        <v>4163.87</v>
      </c>
      <c r="J2833">
        <v>1091.2969000000001</v>
      </c>
      <c r="K2833">
        <v>11493.01</v>
      </c>
      <c r="L2833">
        <v>20154.13</v>
      </c>
    </row>
    <row r="2834" spans="1:12" x14ac:dyDescent="0.25">
      <c r="A2834" s="92">
        <f t="shared" si="156"/>
        <v>30</v>
      </c>
      <c r="B2834" s="92">
        <f t="shared" si="157"/>
        <v>11</v>
      </c>
      <c r="C2834" s="92">
        <f t="shared" si="158"/>
        <v>2018</v>
      </c>
      <c r="D2834" s="4">
        <v>43434</v>
      </c>
      <c r="E2834">
        <v>881.43759999999997</v>
      </c>
      <c r="F2834">
        <v>80.77</v>
      </c>
      <c r="G2834">
        <v>-0.35</v>
      </c>
      <c r="H2834">
        <v>330.25</v>
      </c>
      <c r="I2834">
        <v>4174.41</v>
      </c>
      <c r="J2834">
        <v>1091.2969000000001</v>
      </c>
      <c r="K2834">
        <v>11493.12</v>
      </c>
      <c r="L2834">
        <v>20153.96</v>
      </c>
    </row>
    <row r="2835" spans="1:12" x14ac:dyDescent="0.25">
      <c r="A2835" s="92">
        <f t="shared" si="156"/>
        <v>1</v>
      </c>
      <c r="B2835" s="92">
        <f t="shared" si="157"/>
        <v>12</v>
      </c>
      <c r="C2835" s="92">
        <f t="shared" si="158"/>
        <v>2018</v>
      </c>
      <c r="D2835" s="4">
        <v>43435</v>
      </c>
      <c r="E2835">
        <v>878.7124</v>
      </c>
      <c r="F2835">
        <v>80.52</v>
      </c>
      <c r="G2835">
        <v>-0.28000000000000003</v>
      </c>
      <c r="H2835">
        <v>537.99</v>
      </c>
      <c r="I2835">
        <v>3592.86</v>
      </c>
      <c r="J2835">
        <v>1091.2969000000001</v>
      </c>
      <c r="K2835">
        <v>11533.15</v>
      </c>
      <c r="L2835">
        <v>20210.84</v>
      </c>
    </row>
    <row r="2836" spans="1:12" x14ac:dyDescent="0.25">
      <c r="A2836" s="92">
        <f t="shared" si="156"/>
        <v>2</v>
      </c>
      <c r="B2836" s="92">
        <f t="shared" si="157"/>
        <v>12</v>
      </c>
      <c r="C2836" s="92">
        <f t="shared" si="158"/>
        <v>2018</v>
      </c>
      <c r="D2836" s="4">
        <v>43436</v>
      </c>
      <c r="E2836">
        <v>877.54380000000003</v>
      </c>
      <c r="F2836">
        <v>80.41</v>
      </c>
      <c r="G2836">
        <v>-0.15</v>
      </c>
      <c r="H2836">
        <v>1163.57</v>
      </c>
      <c r="I2836">
        <v>2785.79</v>
      </c>
      <c r="J2836">
        <v>1091.2969000000001</v>
      </c>
      <c r="K2836">
        <v>11533.22</v>
      </c>
      <c r="L2836">
        <v>20210.7</v>
      </c>
    </row>
    <row r="2837" spans="1:12" x14ac:dyDescent="0.25">
      <c r="A2837" s="92">
        <f t="shared" si="156"/>
        <v>3</v>
      </c>
      <c r="B2837" s="92">
        <f t="shared" si="157"/>
        <v>12</v>
      </c>
      <c r="C2837" s="92">
        <f t="shared" si="158"/>
        <v>2018</v>
      </c>
      <c r="D2837" s="4">
        <v>43437</v>
      </c>
      <c r="E2837">
        <v>874.69619999999998</v>
      </c>
      <c r="F2837">
        <v>80.150000000000006</v>
      </c>
      <c r="G2837">
        <v>-0.23</v>
      </c>
      <c r="H2837">
        <v>705.53</v>
      </c>
      <c r="I2837">
        <v>3163.21</v>
      </c>
      <c r="J2837">
        <v>1091.3444</v>
      </c>
      <c r="K2837">
        <v>11533.87</v>
      </c>
      <c r="L2837">
        <v>20190.509999999998</v>
      </c>
    </row>
    <row r="2838" spans="1:12" x14ac:dyDescent="0.25">
      <c r="A2838" s="92">
        <f t="shared" si="156"/>
        <v>4</v>
      </c>
      <c r="B2838" s="92">
        <f t="shared" si="157"/>
        <v>12</v>
      </c>
      <c r="C2838" s="92">
        <f t="shared" si="158"/>
        <v>2018</v>
      </c>
      <c r="D2838" s="4">
        <v>43438</v>
      </c>
      <c r="E2838">
        <v>871.0086</v>
      </c>
      <c r="F2838">
        <v>79.81</v>
      </c>
      <c r="G2838">
        <v>-0.34</v>
      </c>
      <c r="H2838">
        <v>410.76</v>
      </c>
      <c r="I2838">
        <v>4099.3900000000003</v>
      </c>
      <c r="J2838">
        <v>1091.3225</v>
      </c>
      <c r="K2838">
        <v>11533.88</v>
      </c>
      <c r="L2838">
        <v>20190.48</v>
      </c>
    </row>
    <row r="2839" spans="1:12" x14ac:dyDescent="0.25">
      <c r="A2839" s="92">
        <f t="shared" si="156"/>
        <v>5</v>
      </c>
      <c r="B2839" s="92">
        <f t="shared" si="157"/>
        <v>12</v>
      </c>
      <c r="C2839" s="92">
        <f t="shared" si="158"/>
        <v>2018</v>
      </c>
      <c r="D2839" s="4">
        <v>43439</v>
      </c>
      <c r="E2839">
        <v>866.75519999999995</v>
      </c>
      <c r="F2839">
        <v>79.42</v>
      </c>
      <c r="G2839">
        <v>-0.39</v>
      </c>
      <c r="H2839">
        <v>293.55</v>
      </c>
      <c r="I2839">
        <v>4549.5</v>
      </c>
      <c r="J2839">
        <v>1091.3225</v>
      </c>
      <c r="K2839">
        <v>11534.11</v>
      </c>
      <c r="L2839">
        <v>20189.88</v>
      </c>
    </row>
    <row r="2840" spans="1:12" x14ac:dyDescent="0.25">
      <c r="A2840" s="92">
        <f t="shared" si="156"/>
        <v>6</v>
      </c>
      <c r="B2840" s="92">
        <f t="shared" si="157"/>
        <v>12</v>
      </c>
      <c r="C2840" s="92">
        <f t="shared" si="158"/>
        <v>2018</v>
      </c>
      <c r="D2840" s="4">
        <v>43440</v>
      </c>
      <c r="E2840">
        <v>858.6508</v>
      </c>
      <c r="F2840">
        <v>78.680000000000007</v>
      </c>
      <c r="G2840">
        <v>-0.28999999999999998</v>
      </c>
      <c r="H2840">
        <v>466.22</v>
      </c>
      <c r="I2840">
        <v>3652.03</v>
      </c>
      <c r="J2840">
        <v>1091.3225</v>
      </c>
      <c r="K2840">
        <v>11534.59</v>
      </c>
      <c r="L2840">
        <v>20187.580000000002</v>
      </c>
    </row>
    <row r="2841" spans="1:12" x14ac:dyDescent="0.25">
      <c r="A2841" s="92">
        <f t="shared" ref="A2841:A2904" si="159">+DAY(D2841)</f>
        <v>7</v>
      </c>
      <c r="B2841" s="92">
        <f t="shared" ref="B2841:B2904" si="160">+MONTH(D2841)</f>
        <v>12</v>
      </c>
      <c r="C2841" s="92">
        <f t="shared" ref="C2841:C2904" si="161">+YEAR(D2841)</f>
        <v>2018</v>
      </c>
      <c r="D2841" s="4">
        <v>43441</v>
      </c>
      <c r="E2841">
        <v>860.95479999999998</v>
      </c>
      <c r="F2841">
        <v>78.89</v>
      </c>
      <c r="G2841">
        <v>-0.24</v>
      </c>
      <c r="H2841">
        <v>632.84</v>
      </c>
      <c r="I2841">
        <v>3231.59</v>
      </c>
      <c r="J2841">
        <v>1091.3225</v>
      </c>
      <c r="K2841">
        <v>11534.88</v>
      </c>
      <c r="L2841">
        <v>20187.759999999998</v>
      </c>
    </row>
    <row r="2842" spans="1:12" x14ac:dyDescent="0.25">
      <c r="A2842" s="92">
        <f t="shared" si="159"/>
        <v>8</v>
      </c>
      <c r="B2842" s="92">
        <f t="shared" si="160"/>
        <v>12</v>
      </c>
      <c r="C2842" s="92">
        <f t="shared" si="161"/>
        <v>2018</v>
      </c>
      <c r="D2842" s="4">
        <v>43442</v>
      </c>
      <c r="E2842">
        <v>859.47199999999998</v>
      </c>
      <c r="F2842">
        <v>78.760000000000005</v>
      </c>
      <c r="G2842">
        <v>-0.15</v>
      </c>
      <c r="H2842">
        <v>839.02</v>
      </c>
      <c r="I2842">
        <v>2517.89</v>
      </c>
      <c r="J2842">
        <v>1091.3225</v>
      </c>
      <c r="K2842">
        <v>11534.73</v>
      </c>
      <c r="L2842">
        <v>20188.05</v>
      </c>
    </row>
    <row r="2843" spans="1:12" x14ac:dyDescent="0.25">
      <c r="A2843" s="92">
        <f t="shared" si="159"/>
        <v>9</v>
      </c>
      <c r="B2843" s="92">
        <f t="shared" si="160"/>
        <v>12</v>
      </c>
      <c r="C2843" s="92">
        <f t="shared" si="161"/>
        <v>2018</v>
      </c>
      <c r="D2843" s="4">
        <v>43443</v>
      </c>
      <c r="E2843">
        <v>857.71870000000001</v>
      </c>
      <c r="F2843">
        <v>78.59</v>
      </c>
      <c r="G2843">
        <v>-0.16</v>
      </c>
      <c r="H2843">
        <v>653.03</v>
      </c>
      <c r="I2843">
        <v>2433.23</v>
      </c>
      <c r="J2843">
        <v>1091.3225</v>
      </c>
      <c r="K2843">
        <v>11534.53</v>
      </c>
      <c r="L2843">
        <v>20188.53</v>
      </c>
    </row>
    <row r="2844" spans="1:12" x14ac:dyDescent="0.25">
      <c r="A2844" s="92">
        <f t="shared" si="159"/>
        <v>10</v>
      </c>
      <c r="B2844" s="92">
        <f t="shared" si="160"/>
        <v>12</v>
      </c>
      <c r="C2844" s="92">
        <f t="shared" si="161"/>
        <v>2018</v>
      </c>
      <c r="D2844" s="4">
        <v>43444</v>
      </c>
      <c r="E2844">
        <v>852.92550000000006</v>
      </c>
      <c r="F2844">
        <v>78.150000000000006</v>
      </c>
      <c r="G2844">
        <v>-0.42</v>
      </c>
      <c r="H2844">
        <v>122.43</v>
      </c>
      <c r="I2844">
        <v>4750.6099999999997</v>
      </c>
      <c r="J2844">
        <v>1091.3327999999999</v>
      </c>
      <c r="K2844">
        <v>11534.48</v>
      </c>
      <c r="L2844">
        <v>20188.150000000001</v>
      </c>
    </row>
    <row r="2845" spans="1:12" x14ac:dyDescent="0.25">
      <c r="A2845" s="92">
        <f t="shared" si="159"/>
        <v>11</v>
      </c>
      <c r="B2845" s="92">
        <f t="shared" si="160"/>
        <v>12</v>
      </c>
      <c r="C2845" s="92">
        <f t="shared" si="161"/>
        <v>2018</v>
      </c>
      <c r="D2845" s="4">
        <v>43445</v>
      </c>
      <c r="E2845">
        <v>847.41719999999998</v>
      </c>
      <c r="F2845">
        <v>77.650000000000006</v>
      </c>
      <c r="G2845">
        <v>-0.5</v>
      </c>
      <c r="H2845">
        <v>92.29</v>
      </c>
      <c r="I2845">
        <v>5557.68</v>
      </c>
      <c r="J2845">
        <v>1091.3327999999999</v>
      </c>
      <c r="K2845">
        <v>11534.68</v>
      </c>
      <c r="L2845">
        <v>20187.63</v>
      </c>
    </row>
    <row r="2846" spans="1:12" x14ac:dyDescent="0.25">
      <c r="A2846" s="92">
        <f t="shared" si="159"/>
        <v>12</v>
      </c>
      <c r="B2846" s="92">
        <f t="shared" si="160"/>
        <v>12</v>
      </c>
      <c r="C2846" s="92">
        <f t="shared" si="161"/>
        <v>2018</v>
      </c>
      <c r="D2846" s="4">
        <v>43446</v>
      </c>
      <c r="E2846">
        <v>836.05859999999996</v>
      </c>
      <c r="F2846">
        <v>76.959999999999994</v>
      </c>
      <c r="G2846">
        <v>-0.59</v>
      </c>
      <c r="H2846">
        <v>124.18</v>
      </c>
      <c r="I2846">
        <v>6524.06</v>
      </c>
      <c r="J2846">
        <v>1086.3327999999999</v>
      </c>
      <c r="K2846">
        <v>11535.12</v>
      </c>
      <c r="L2846">
        <v>19826.52</v>
      </c>
    </row>
    <row r="2847" spans="1:12" x14ac:dyDescent="0.25">
      <c r="A2847" s="92">
        <f t="shared" si="159"/>
        <v>13</v>
      </c>
      <c r="B2847" s="92">
        <f t="shared" si="160"/>
        <v>12</v>
      </c>
      <c r="C2847" s="92">
        <f t="shared" si="161"/>
        <v>2018</v>
      </c>
      <c r="D2847" s="4">
        <v>43447</v>
      </c>
      <c r="E2847">
        <v>833.90459999999996</v>
      </c>
      <c r="F2847">
        <v>76.41</v>
      </c>
      <c r="G2847">
        <v>-0.63</v>
      </c>
      <c r="H2847">
        <v>110.19</v>
      </c>
      <c r="I2847">
        <v>6993.72</v>
      </c>
      <c r="J2847">
        <v>1091.3327999999999</v>
      </c>
      <c r="K2847">
        <v>11575.82</v>
      </c>
      <c r="L2847">
        <v>19829.48</v>
      </c>
    </row>
    <row r="2848" spans="1:12" x14ac:dyDescent="0.25">
      <c r="A2848" s="92">
        <f t="shared" si="159"/>
        <v>14</v>
      </c>
      <c r="B2848" s="92">
        <f t="shared" si="160"/>
        <v>12</v>
      </c>
      <c r="C2848" s="92">
        <f t="shared" si="161"/>
        <v>2018</v>
      </c>
      <c r="D2848" s="4">
        <v>43448</v>
      </c>
      <c r="E2848">
        <v>826.36320000000001</v>
      </c>
      <c r="F2848">
        <v>75.72</v>
      </c>
      <c r="G2848">
        <v>-0.67</v>
      </c>
      <c r="H2848">
        <v>138.94999999999999</v>
      </c>
      <c r="I2848">
        <v>7464.21</v>
      </c>
      <c r="J2848">
        <v>1091.3327999999999</v>
      </c>
      <c r="K2848">
        <v>11576.56</v>
      </c>
      <c r="L2848">
        <v>19827.400000000001</v>
      </c>
    </row>
    <row r="2849" spans="1:12" x14ac:dyDescent="0.25">
      <c r="A2849" s="92">
        <f t="shared" si="159"/>
        <v>15</v>
      </c>
      <c r="B2849" s="92">
        <f t="shared" si="160"/>
        <v>12</v>
      </c>
      <c r="C2849" s="92">
        <f t="shared" si="161"/>
        <v>2018</v>
      </c>
      <c r="D2849" s="4">
        <v>43449</v>
      </c>
      <c r="E2849">
        <v>820.40599999999995</v>
      </c>
      <c r="F2849">
        <v>75.17</v>
      </c>
      <c r="G2849">
        <v>-0.54</v>
      </c>
      <c r="H2849">
        <v>201.11</v>
      </c>
      <c r="I2849">
        <v>6128.8</v>
      </c>
      <c r="J2849">
        <v>1091.3327999999999</v>
      </c>
      <c r="K2849">
        <v>11577.32</v>
      </c>
      <c r="L2849">
        <v>19825.240000000002</v>
      </c>
    </row>
    <row r="2850" spans="1:12" x14ac:dyDescent="0.25">
      <c r="A2850" s="92">
        <f t="shared" si="159"/>
        <v>16</v>
      </c>
      <c r="B2850" s="92">
        <f t="shared" si="160"/>
        <v>12</v>
      </c>
      <c r="C2850" s="92">
        <f t="shared" si="161"/>
        <v>2018</v>
      </c>
      <c r="D2850" s="4">
        <v>43450</v>
      </c>
      <c r="E2850">
        <v>814.61159999999995</v>
      </c>
      <c r="F2850">
        <v>74.64</v>
      </c>
      <c r="G2850">
        <v>-0.52</v>
      </c>
      <c r="H2850">
        <v>305.27999999999997</v>
      </c>
      <c r="I2850">
        <v>5945.31</v>
      </c>
      <c r="J2850">
        <v>1091.3327999999999</v>
      </c>
      <c r="K2850">
        <v>11537.97</v>
      </c>
      <c r="L2850">
        <v>20183.22</v>
      </c>
    </row>
    <row r="2851" spans="1:12" x14ac:dyDescent="0.25">
      <c r="A2851" s="92">
        <f t="shared" si="159"/>
        <v>17</v>
      </c>
      <c r="B2851" s="92">
        <f t="shared" si="160"/>
        <v>12</v>
      </c>
      <c r="C2851" s="92">
        <f t="shared" si="161"/>
        <v>2018</v>
      </c>
      <c r="D2851" s="4">
        <v>43451</v>
      </c>
      <c r="E2851">
        <v>808.74030000000005</v>
      </c>
      <c r="F2851">
        <v>74.099999999999994</v>
      </c>
      <c r="G2851">
        <v>-0.56999999999999995</v>
      </c>
      <c r="H2851">
        <v>169.6</v>
      </c>
      <c r="I2851">
        <v>6431.57</v>
      </c>
      <c r="J2851">
        <v>1091.3514</v>
      </c>
      <c r="K2851">
        <v>11538.86</v>
      </c>
      <c r="L2851">
        <v>20181.57</v>
      </c>
    </row>
    <row r="2852" spans="1:12" x14ac:dyDescent="0.25">
      <c r="A2852" s="92">
        <f t="shared" si="159"/>
        <v>18</v>
      </c>
      <c r="B2852" s="92">
        <f t="shared" si="160"/>
        <v>12</v>
      </c>
      <c r="C2852" s="92">
        <f t="shared" si="161"/>
        <v>2018</v>
      </c>
      <c r="D2852" s="4">
        <v>43452</v>
      </c>
      <c r="E2852">
        <v>801.83230000000003</v>
      </c>
      <c r="F2852">
        <v>73.47</v>
      </c>
      <c r="G2852">
        <v>-0.56999999999999995</v>
      </c>
      <c r="H2852">
        <v>222.31</v>
      </c>
      <c r="I2852">
        <v>6418.9</v>
      </c>
      <c r="J2852">
        <v>1091.3514</v>
      </c>
      <c r="K2852">
        <v>11539.61</v>
      </c>
      <c r="L2852">
        <v>20179.64</v>
      </c>
    </row>
    <row r="2853" spans="1:12" x14ac:dyDescent="0.25">
      <c r="A2853" s="92">
        <f t="shared" si="159"/>
        <v>19</v>
      </c>
      <c r="B2853" s="92">
        <f t="shared" si="160"/>
        <v>12</v>
      </c>
      <c r="C2853" s="92">
        <f t="shared" si="161"/>
        <v>2018</v>
      </c>
      <c r="D2853" s="4">
        <v>43453</v>
      </c>
      <c r="E2853">
        <v>795.94889999999998</v>
      </c>
      <c r="F2853">
        <v>72.930000000000007</v>
      </c>
      <c r="G2853">
        <v>-0.54</v>
      </c>
      <c r="H2853">
        <v>165.94</v>
      </c>
      <c r="I2853">
        <v>6020.73</v>
      </c>
      <c r="J2853">
        <v>1091.3514</v>
      </c>
      <c r="K2853">
        <v>11540.3</v>
      </c>
      <c r="L2853">
        <v>20177.650000000001</v>
      </c>
    </row>
    <row r="2854" spans="1:12" x14ac:dyDescent="0.25">
      <c r="A2854" s="92">
        <f t="shared" si="159"/>
        <v>20</v>
      </c>
      <c r="B2854" s="92">
        <f t="shared" si="160"/>
        <v>12</v>
      </c>
      <c r="C2854" s="92">
        <f t="shared" si="161"/>
        <v>2018</v>
      </c>
      <c r="D2854" s="4">
        <v>43454</v>
      </c>
      <c r="E2854">
        <v>790.57039999999995</v>
      </c>
      <c r="F2854">
        <v>72.44</v>
      </c>
      <c r="G2854">
        <v>-0.49</v>
      </c>
      <c r="H2854">
        <v>175.32</v>
      </c>
      <c r="I2854">
        <v>5535.43</v>
      </c>
      <c r="J2854">
        <v>1091.3514</v>
      </c>
      <c r="K2854">
        <v>11540.91</v>
      </c>
      <c r="L2854">
        <v>20175.830000000002</v>
      </c>
    </row>
    <row r="2855" spans="1:12" x14ac:dyDescent="0.25">
      <c r="A2855" s="92">
        <f t="shared" si="159"/>
        <v>21</v>
      </c>
      <c r="B2855" s="92">
        <f t="shared" si="160"/>
        <v>12</v>
      </c>
      <c r="C2855" s="92">
        <f t="shared" si="161"/>
        <v>2018</v>
      </c>
      <c r="D2855" s="4">
        <v>43455</v>
      </c>
      <c r="E2855">
        <v>787.16070000000002</v>
      </c>
      <c r="F2855">
        <v>72.13</v>
      </c>
      <c r="G2855">
        <v>-0.32</v>
      </c>
      <c r="H2855">
        <v>647.22</v>
      </c>
      <c r="I2855">
        <v>4125.55</v>
      </c>
      <c r="J2855">
        <v>1091.3514</v>
      </c>
      <c r="K2855">
        <v>11541.58</v>
      </c>
      <c r="L2855">
        <v>20173.900000000001</v>
      </c>
    </row>
    <row r="2856" spans="1:12" x14ac:dyDescent="0.25">
      <c r="A2856" s="92">
        <f t="shared" si="159"/>
        <v>22</v>
      </c>
      <c r="B2856" s="92">
        <f t="shared" si="160"/>
        <v>12</v>
      </c>
      <c r="C2856" s="92">
        <f t="shared" si="161"/>
        <v>2018</v>
      </c>
      <c r="D2856" s="4">
        <v>43456</v>
      </c>
      <c r="E2856">
        <v>785.16690000000006</v>
      </c>
      <c r="F2856">
        <v>71.94</v>
      </c>
      <c r="G2856">
        <v>-0.18</v>
      </c>
      <c r="H2856">
        <v>965.35</v>
      </c>
      <c r="I2856">
        <v>2945.43</v>
      </c>
      <c r="J2856">
        <v>1091.3514</v>
      </c>
      <c r="K2856">
        <v>11542.15</v>
      </c>
      <c r="L2856">
        <v>20172.22</v>
      </c>
    </row>
    <row r="2857" spans="1:12" x14ac:dyDescent="0.25">
      <c r="A2857" s="92">
        <f t="shared" si="159"/>
        <v>23</v>
      </c>
      <c r="B2857" s="92">
        <f t="shared" si="160"/>
        <v>12</v>
      </c>
      <c r="C2857" s="92">
        <f t="shared" si="161"/>
        <v>2018</v>
      </c>
      <c r="D2857" s="4">
        <v>43457</v>
      </c>
      <c r="E2857">
        <v>782.99450000000002</v>
      </c>
      <c r="F2857">
        <v>71.75</v>
      </c>
      <c r="G2857">
        <v>-0.2</v>
      </c>
      <c r="H2857">
        <v>736.08</v>
      </c>
      <c r="I2857">
        <v>2886.71</v>
      </c>
      <c r="J2857">
        <v>1091.3514</v>
      </c>
      <c r="K2857">
        <v>11542.53</v>
      </c>
      <c r="L2857">
        <v>20171.150000000001</v>
      </c>
    </row>
    <row r="2858" spans="1:12" x14ac:dyDescent="0.25">
      <c r="A2858" s="92">
        <f t="shared" si="159"/>
        <v>24</v>
      </c>
      <c r="B2858" s="92">
        <f t="shared" si="160"/>
        <v>12</v>
      </c>
      <c r="C2858" s="92">
        <f t="shared" si="161"/>
        <v>2018</v>
      </c>
      <c r="D2858" s="4">
        <v>43458</v>
      </c>
      <c r="E2858">
        <v>780.36369999999999</v>
      </c>
      <c r="F2858">
        <v>71.510000000000005</v>
      </c>
      <c r="G2858">
        <v>-0.24</v>
      </c>
      <c r="H2858">
        <v>514.11</v>
      </c>
      <c r="I2858">
        <v>3133.66</v>
      </c>
      <c r="J2858">
        <v>1091.2791999999999</v>
      </c>
      <c r="K2858">
        <v>11542</v>
      </c>
      <c r="L2858">
        <v>20168.28</v>
      </c>
    </row>
    <row r="2859" spans="1:12" x14ac:dyDescent="0.25">
      <c r="A2859" s="92">
        <f t="shared" si="159"/>
        <v>25</v>
      </c>
      <c r="B2859" s="92">
        <f t="shared" si="160"/>
        <v>12</v>
      </c>
      <c r="C2859" s="92">
        <f t="shared" si="161"/>
        <v>2018</v>
      </c>
      <c r="D2859" s="4">
        <v>43459</v>
      </c>
      <c r="E2859">
        <v>778.13459999999998</v>
      </c>
      <c r="F2859">
        <v>71.3</v>
      </c>
      <c r="G2859">
        <v>-0.2</v>
      </c>
      <c r="H2859">
        <v>1011.51</v>
      </c>
      <c r="I2859">
        <v>3222.44</v>
      </c>
      <c r="J2859">
        <v>1091.2791999999999</v>
      </c>
      <c r="K2859">
        <v>11542.27</v>
      </c>
      <c r="L2859">
        <v>20167.75</v>
      </c>
    </row>
    <row r="2860" spans="1:12" x14ac:dyDescent="0.25">
      <c r="A2860" s="92">
        <f t="shared" si="159"/>
        <v>26</v>
      </c>
      <c r="B2860" s="92">
        <f t="shared" si="160"/>
        <v>12</v>
      </c>
      <c r="C2860" s="92">
        <f t="shared" si="161"/>
        <v>2018</v>
      </c>
      <c r="D2860" s="4">
        <v>43460</v>
      </c>
      <c r="E2860">
        <v>775.04589999999996</v>
      </c>
      <c r="F2860">
        <v>71.02</v>
      </c>
      <c r="G2860">
        <v>-0.28000000000000003</v>
      </c>
      <c r="H2860">
        <v>775</v>
      </c>
      <c r="I2860">
        <v>3872.05</v>
      </c>
      <c r="J2860">
        <v>1091.2791999999999</v>
      </c>
      <c r="K2860">
        <v>11542.53</v>
      </c>
      <c r="L2860">
        <v>20167.12</v>
      </c>
    </row>
    <row r="2861" spans="1:12" x14ac:dyDescent="0.25">
      <c r="A2861" s="92">
        <f t="shared" si="159"/>
        <v>27</v>
      </c>
      <c r="B2861" s="92">
        <f t="shared" si="160"/>
        <v>12</v>
      </c>
      <c r="C2861" s="92">
        <f t="shared" si="161"/>
        <v>2018</v>
      </c>
      <c r="D2861" s="4">
        <v>43461</v>
      </c>
      <c r="E2861">
        <v>770.84640000000002</v>
      </c>
      <c r="F2861">
        <v>70.64</v>
      </c>
      <c r="G2861">
        <v>-0.38</v>
      </c>
      <c r="H2861">
        <v>484.3</v>
      </c>
      <c r="I2861">
        <v>4683.04</v>
      </c>
      <c r="J2861">
        <v>1091.2791999999999</v>
      </c>
      <c r="K2861">
        <v>11542.8</v>
      </c>
      <c r="L2861">
        <v>20166.43</v>
      </c>
    </row>
    <row r="2862" spans="1:12" x14ac:dyDescent="0.25">
      <c r="A2862" s="92">
        <f t="shared" si="159"/>
        <v>28</v>
      </c>
      <c r="B2862" s="92">
        <f t="shared" si="160"/>
        <v>12</v>
      </c>
      <c r="C2862" s="92">
        <f t="shared" si="161"/>
        <v>2018</v>
      </c>
      <c r="D2862" s="4">
        <v>43462</v>
      </c>
      <c r="E2862">
        <v>766.93989999999997</v>
      </c>
      <c r="F2862">
        <v>70.28</v>
      </c>
      <c r="G2862">
        <v>-0.36</v>
      </c>
      <c r="H2862">
        <v>509.82</v>
      </c>
      <c r="I2862">
        <v>4419.21</v>
      </c>
      <c r="J2862">
        <v>1091.2791999999999</v>
      </c>
      <c r="K2862">
        <v>11543.21</v>
      </c>
      <c r="L2862">
        <v>19863.13</v>
      </c>
    </row>
    <row r="2863" spans="1:12" x14ac:dyDescent="0.25">
      <c r="A2863" s="92">
        <f t="shared" si="159"/>
        <v>29</v>
      </c>
      <c r="B2863" s="92">
        <f t="shared" si="160"/>
        <v>12</v>
      </c>
      <c r="C2863" s="92">
        <f t="shared" si="161"/>
        <v>2018</v>
      </c>
      <c r="D2863" s="4">
        <v>43463</v>
      </c>
      <c r="E2863">
        <v>764.64290000000005</v>
      </c>
      <c r="F2863">
        <v>70.06</v>
      </c>
      <c r="G2863">
        <v>-0.21</v>
      </c>
      <c r="H2863">
        <v>809.21</v>
      </c>
      <c r="I2863">
        <v>3104.69</v>
      </c>
      <c r="J2863">
        <v>1091.4736</v>
      </c>
      <c r="K2863">
        <v>11560.32</v>
      </c>
      <c r="L2863">
        <v>20182.23</v>
      </c>
    </row>
    <row r="2864" spans="1:12" x14ac:dyDescent="0.25">
      <c r="A2864" s="92">
        <f t="shared" si="159"/>
        <v>30</v>
      </c>
      <c r="B2864" s="92">
        <f t="shared" si="160"/>
        <v>12</v>
      </c>
      <c r="C2864" s="92">
        <f t="shared" si="161"/>
        <v>2018</v>
      </c>
      <c r="D2864" s="4">
        <v>43464</v>
      </c>
      <c r="E2864">
        <v>763.13419999999996</v>
      </c>
      <c r="F2864">
        <v>69.92</v>
      </c>
      <c r="G2864">
        <v>-0.14000000000000001</v>
      </c>
      <c r="H2864">
        <v>1011.03</v>
      </c>
      <c r="I2864">
        <v>2505.16</v>
      </c>
      <c r="J2864">
        <v>1091.4736</v>
      </c>
      <c r="K2864">
        <v>11560.15</v>
      </c>
      <c r="L2864">
        <v>20182.669999999998</v>
      </c>
    </row>
    <row r="2865" spans="1:12" x14ac:dyDescent="0.25">
      <c r="A2865" s="92">
        <f t="shared" si="159"/>
        <v>31</v>
      </c>
      <c r="B2865" s="92">
        <f t="shared" si="160"/>
        <v>12</v>
      </c>
      <c r="C2865" s="92">
        <f t="shared" si="161"/>
        <v>2018</v>
      </c>
      <c r="D2865" s="4">
        <v>43465</v>
      </c>
      <c r="E2865">
        <v>761.14210000000003</v>
      </c>
      <c r="F2865">
        <v>69.739999999999995</v>
      </c>
      <c r="G2865">
        <v>-0.18</v>
      </c>
      <c r="H2865">
        <v>811.23</v>
      </c>
      <c r="I2865">
        <v>2770.99</v>
      </c>
      <c r="J2865">
        <v>1091.4776999999999</v>
      </c>
      <c r="K2865">
        <v>11489.26</v>
      </c>
      <c r="L2865">
        <v>20039.02</v>
      </c>
    </row>
    <row r="2866" spans="1:12" x14ac:dyDescent="0.25">
      <c r="A2866" s="92">
        <f t="shared" si="159"/>
        <v>1</v>
      </c>
      <c r="B2866" s="92">
        <f t="shared" si="160"/>
        <v>1</v>
      </c>
      <c r="C2866" s="92">
        <f t="shared" si="161"/>
        <v>2019</v>
      </c>
      <c r="D2866" s="4">
        <v>43466</v>
      </c>
      <c r="E2866">
        <v>760.13019999999995</v>
      </c>
      <c r="F2866">
        <v>69.59</v>
      </c>
      <c r="G2866">
        <v>-0.17</v>
      </c>
      <c r="H2866">
        <v>1012.24</v>
      </c>
      <c r="I2866">
        <v>2887</v>
      </c>
      <c r="J2866">
        <v>1092.2427</v>
      </c>
      <c r="K2866">
        <v>11528.9</v>
      </c>
      <c r="L2866">
        <v>20163.400000000001</v>
      </c>
    </row>
    <row r="2867" spans="1:12" x14ac:dyDescent="0.25">
      <c r="A2867" s="92">
        <f t="shared" si="159"/>
        <v>2</v>
      </c>
      <c r="B2867" s="92">
        <f t="shared" si="160"/>
        <v>1</v>
      </c>
      <c r="C2867" s="92">
        <f t="shared" si="161"/>
        <v>2019</v>
      </c>
      <c r="D2867" s="4">
        <v>43467</v>
      </c>
      <c r="E2867">
        <v>756.00080000000003</v>
      </c>
      <c r="F2867">
        <v>69.22</v>
      </c>
      <c r="G2867">
        <v>-0.43</v>
      </c>
      <c r="H2867">
        <v>236.95</v>
      </c>
      <c r="I2867">
        <v>4976.6899999999996</v>
      </c>
      <c r="J2867">
        <v>1092.2427</v>
      </c>
      <c r="K2867">
        <v>11545.94</v>
      </c>
      <c r="L2867">
        <v>20180.150000000001</v>
      </c>
    </row>
    <row r="2868" spans="1:12" x14ac:dyDescent="0.25">
      <c r="A2868" s="92">
        <f t="shared" si="159"/>
        <v>3</v>
      </c>
      <c r="B2868" s="92">
        <f t="shared" si="160"/>
        <v>1</v>
      </c>
      <c r="C2868" s="92">
        <f t="shared" si="161"/>
        <v>2019</v>
      </c>
      <c r="D2868" s="4">
        <v>43468</v>
      </c>
      <c r="E2868">
        <v>749.72289999999998</v>
      </c>
      <c r="F2868">
        <v>68.64</v>
      </c>
      <c r="G2868">
        <v>-0.56999999999999995</v>
      </c>
      <c r="H2868">
        <v>204.84</v>
      </c>
      <c r="I2868">
        <v>6470.16</v>
      </c>
      <c r="J2868">
        <v>1092.2427</v>
      </c>
      <c r="K2868">
        <v>11546.04</v>
      </c>
      <c r="L2868">
        <v>20181.11</v>
      </c>
    </row>
    <row r="2869" spans="1:12" x14ac:dyDescent="0.25">
      <c r="A2869" s="92">
        <f t="shared" si="159"/>
        <v>4</v>
      </c>
      <c r="B2869" s="92">
        <f t="shared" si="160"/>
        <v>1</v>
      </c>
      <c r="C2869" s="92">
        <f t="shared" si="161"/>
        <v>2019</v>
      </c>
      <c r="D2869" s="4">
        <v>43469</v>
      </c>
      <c r="E2869">
        <v>744.07590000000005</v>
      </c>
      <c r="F2869">
        <v>68.11</v>
      </c>
      <c r="G2869">
        <v>-0.57999999999999996</v>
      </c>
      <c r="H2869">
        <v>242.66</v>
      </c>
      <c r="I2869">
        <v>6560.24</v>
      </c>
      <c r="J2869">
        <v>1092.4032</v>
      </c>
      <c r="K2869">
        <v>11546.78</v>
      </c>
      <c r="L2869">
        <v>20178.849999999999</v>
      </c>
    </row>
    <row r="2870" spans="1:12" x14ac:dyDescent="0.25">
      <c r="A2870" s="92">
        <f t="shared" si="159"/>
        <v>5</v>
      </c>
      <c r="B2870" s="92">
        <f t="shared" si="160"/>
        <v>1</v>
      </c>
      <c r="C2870" s="92">
        <f t="shared" si="161"/>
        <v>2019</v>
      </c>
      <c r="D2870" s="4">
        <v>43470</v>
      </c>
      <c r="E2870">
        <v>739.24969999999996</v>
      </c>
      <c r="F2870">
        <v>67.67</v>
      </c>
      <c r="G2870">
        <v>-0.41</v>
      </c>
      <c r="H2870">
        <v>352.84</v>
      </c>
      <c r="I2870">
        <v>4885.3100000000004</v>
      </c>
      <c r="J2870">
        <v>1092.4032</v>
      </c>
      <c r="K2870">
        <v>11547.46</v>
      </c>
      <c r="L2870">
        <v>20177.28</v>
      </c>
    </row>
    <row r="2871" spans="1:12" x14ac:dyDescent="0.25">
      <c r="A2871" s="92">
        <f t="shared" si="159"/>
        <v>6</v>
      </c>
      <c r="B2871" s="92">
        <f t="shared" si="160"/>
        <v>1</v>
      </c>
      <c r="C2871" s="92">
        <f t="shared" si="161"/>
        <v>2019</v>
      </c>
      <c r="D2871" s="4">
        <v>43471</v>
      </c>
      <c r="E2871">
        <v>735.00509999999997</v>
      </c>
      <c r="F2871">
        <v>67.28</v>
      </c>
      <c r="G2871">
        <v>-0.39</v>
      </c>
      <c r="H2871">
        <v>573.24</v>
      </c>
      <c r="I2871">
        <v>4831.97</v>
      </c>
      <c r="J2871">
        <v>1092.4032</v>
      </c>
      <c r="K2871">
        <v>11548.01</v>
      </c>
      <c r="L2871">
        <v>20176.080000000002</v>
      </c>
    </row>
    <row r="2872" spans="1:12" x14ac:dyDescent="0.25">
      <c r="A2872" s="92">
        <f t="shared" si="159"/>
        <v>7</v>
      </c>
      <c r="B2872" s="92">
        <f t="shared" si="160"/>
        <v>1</v>
      </c>
      <c r="C2872" s="92">
        <f t="shared" si="161"/>
        <v>2019</v>
      </c>
      <c r="D2872" s="4">
        <v>43472</v>
      </c>
      <c r="E2872">
        <v>729.53380000000004</v>
      </c>
      <c r="F2872">
        <v>66.78</v>
      </c>
      <c r="G2872">
        <v>-0.5</v>
      </c>
      <c r="H2872">
        <v>331.93</v>
      </c>
      <c r="I2872">
        <v>5762.05</v>
      </c>
      <c r="J2872">
        <v>1092.3991000000001</v>
      </c>
      <c r="K2872">
        <v>11548.46</v>
      </c>
      <c r="L2872">
        <v>20174.86</v>
      </c>
    </row>
    <row r="2873" spans="1:12" x14ac:dyDescent="0.25">
      <c r="A2873" s="92">
        <f t="shared" si="159"/>
        <v>8</v>
      </c>
      <c r="B2873" s="92">
        <f t="shared" si="160"/>
        <v>1</v>
      </c>
      <c r="C2873" s="92">
        <f t="shared" si="161"/>
        <v>2019</v>
      </c>
      <c r="D2873" s="4">
        <v>43473</v>
      </c>
      <c r="E2873">
        <v>724.4819</v>
      </c>
      <c r="F2873">
        <v>66.319999999999993</v>
      </c>
      <c r="G2873">
        <v>-0.46</v>
      </c>
      <c r="H2873">
        <v>228.41</v>
      </c>
      <c r="I2873">
        <v>5272.56</v>
      </c>
      <c r="J2873">
        <v>1092.3991000000001</v>
      </c>
      <c r="K2873">
        <v>11548.72</v>
      </c>
      <c r="L2873">
        <v>20174.259999999998</v>
      </c>
    </row>
    <row r="2874" spans="1:12" x14ac:dyDescent="0.25">
      <c r="A2874" s="92">
        <f t="shared" si="159"/>
        <v>9</v>
      </c>
      <c r="B2874" s="92">
        <f t="shared" si="160"/>
        <v>1</v>
      </c>
      <c r="C2874" s="92">
        <f t="shared" si="161"/>
        <v>2019</v>
      </c>
      <c r="D2874" s="4">
        <v>43474</v>
      </c>
      <c r="E2874">
        <v>718.94730000000004</v>
      </c>
      <c r="F2874">
        <v>65.81</v>
      </c>
      <c r="G2874">
        <v>-0.61</v>
      </c>
      <c r="H2874">
        <v>125.69</v>
      </c>
      <c r="I2874">
        <v>6802.69</v>
      </c>
      <c r="J2874">
        <v>1092.3991000000001</v>
      </c>
      <c r="K2874">
        <v>11549.12</v>
      </c>
      <c r="L2874">
        <v>20171.900000000001</v>
      </c>
    </row>
    <row r="2875" spans="1:12" x14ac:dyDescent="0.25">
      <c r="A2875" s="92">
        <f t="shared" si="159"/>
        <v>10</v>
      </c>
      <c r="B2875" s="92">
        <f t="shared" si="160"/>
        <v>1</v>
      </c>
      <c r="C2875" s="92">
        <f t="shared" si="161"/>
        <v>2019</v>
      </c>
      <c r="D2875" s="4">
        <v>43475</v>
      </c>
      <c r="E2875">
        <v>712.52850000000001</v>
      </c>
      <c r="F2875">
        <v>65.23</v>
      </c>
      <c r="G2875">
        <v>-0.69</v>
      </c>
      <c r="H2875">
        <v>133.69999999999999</v>
      </c>
      <c r="I2875">
        <v>7673.26</v>
      </c>
      <c r="J2875">
        <v>1092.3991000000001</v>
      </c>
      <c r="K2875">
        <v>11549.75</v>
      </c>
      <c r="L2875">
        <v>20170.150000000001</v>
      </c>
    </row>
    <row r="2876" spans="1:12" x14ac:dyDescent="0.25">
      <c r="A2876" s="92">
        <f t="shared" si="159"/>
        <v>11</v>
      </c>
      <c r="B2876" s="92">
        <f t="shared" si="160"/>
        <v>1</v>
      </c>
      <c r="C2876" s="92">
        <f t="shared" si="161"/>
        <v>2019</v>
      </c>
      <c r="D2876" s="4">
        <v>43476</v>
      </c>
      <c r="E2876">
        <v>708.60149999999999</v>
      </c>
      <c r="F2876">
        <v>64.87</v>
      </c>
      <c r="G2876">
        <v>-0.46</v>
      </c>
      <c r="H2876">
        <v>162.80000000000001</v>
      </c>
      <c r="I2876">
        <v>5200.93</v>
      </c>
      <c r="J2876">
        <v>1092.3991000000001</v>
      </c>
      <c r="K2876">
        <v>11550.4</v>
      </c>
      <c r="L2876">
        <v>20169.3</v>
      </c>
    </row>
    <row r="2877" spans="1:12" x14ac:dyDescent="0.25">
      <c r="A2877" s="92">
        <f t="shared" si="159"/>
        <v>12</v>
      </c>
      <c r="B2877" s="92">
        <f t="shared" si="160"/>
        <v>1</v>
      </c>
      <c r="C2877" s="92">
        <f t="shared" si="161"/>
        <v>2019</v>
      </c>
      <c r="D2877" s="4">
        <v>43477</v>
      </c>
      <c r="E2877">
        <v>705.78160000000003</v>
      </c>
      <c r="F2877">
        <v>64.61</v>
      </c>
      <c r="G2877">
        <v>-0.26</v>
      </c>
      <c r="H2877">
        <v>592.96</v>
      </c>
      <c r="I2877">
        <v>3438.52</v>
      </c>
      <c r="J2877">
        <v>1092.3991000000001</v>
      </c>
      <c r="K2877">
        <v>11551</v>
      </c>
      <c r="L2877">
        <v>20162.59</v>
      </c>
    </row>
    <row r="2878" spans="1:12" x14ac:dyDescent="0.25">
      <c r="A2878" s="92">
        <f t="shared" si="159"/>
        <v>13</v>
      </c>
      <c r="B2878" s="92">
        <f t="shared" si="160"/>
        <v>1</v>
      </c>
      <c r="C2878" s="92">
        <f t="shared" si="161"/>
        <v>2019</v>
      </c>
      <c r="D2878" s="4">
        <v>43478</v>
      </c>
      <c r="E2878">
        <v>703.91110000000003</v>
      </c>
      <c r="F2878">
        <v>64.44</v>
      </c>
      <c r="G2878">
        <v>-0.17</v>
      </c>
      <c r="H2878">
        <v>878.5</v>
      </c>
      <c r="I2878">
        <v>2742.44</v>
      </c>
      <c r="J2878">
        <v>1092.3991000000001</v>
      </c>
      <c r="K2878">
        <v>11551.51</v>
      </c>
      <c r="L2878">
        <v>20161.47</v>
      </c>
    </row>
    <row r="2879" spans="1:12" x14ac:dyDescent="0.25">
      <c r="A2879" s="92">
        <f t="shared" si="159"/>
        <v>14</v>
      </c>
      <c r="B2879" s="92">
        <f t="shared" si="160"/>
        <v>1</v>
      </c>
      <c r="C2879" s="92">
        <f t="shared" si="161"/>
        <v>2019</v>
      </c>
      <c r="D2879" s="4">
        <v>43479</v>
      </c>
      <c r="E2879">
        <v>695.04539999999997</v>
      </c>
      <c r="F2879">
        <v>63.9</v>
      </c>
      <c r="G2879">
        <v>-0.36</v>
      </c>
      <c r="H2879">
        <v>374.47</v>
      </c>
      <c r="I2879">
        <v>4306.8</v>
      </c>
      <c r="J2879">
        <v>1087.6303</v>
      </c>
      <c r="K2879">
        <v>11583.16</v>
      </c>
      <c r="L2879">
        <v>19802.09</v>
      </c>
    </row>
    <row r="2880" spans="1:12" x14ac:dyDescent="0.25">
      <c r="A2880" s="92">
        <f t="shared" si="159"/>
        <v>15</v>
      </c>
      <c r="B2880" s="92">
        <f t="shared" si="160"/>
        <v>1</v>
      </c>
      <c r="C2880" s="92">
        <f t="shared" si="161"/>
        <v>2019</v>
      </c>
      <c r="D2880" s="4">
        <v>43480</v>
      </c>
      <c r="E2880">
        <v>695.55579999999998</v>
      </c>
      <c r="F2880">
        <v>63.66</v>
      </c>
      <c r="G2880">
        <v>-0.4</v>
      </c>
      <c r="H2880">
        <v>263.06</v>
      </c>
      <c r="I2880">
        <v>4637.28</v>
      </c>
      <c r="J2880">
        <v>1092.6303</v>
      </c>
      <c r="K2880">
        <v>11583.94</v>
      </c>
      <c r="L2880">
        <v>20160.240000000002</v>
      </c>
    </row>
    <row r="2881" spans="1:12" x14ac:dyDescent="0.25">
      <c r="A2881" s="92">
        <f t="shared" si="159"/>
        <v>16</v>
      </c>
      <c r="B2881" s="92">
        <f t="shared" si="160"/>
        <v>1</v>
      </c>
      <c r="C2881" s="92">
        <f t="shared" si="161"/>
        <v>2019</v>
      </c>
      <c r="D2881" s="4">
        <v>43481</v>
      </c>
      <c r="E2881">
        <v>680.68209999999999</v>
      </c>
      <c r="F2881">
        <v>62.3</v>
      </c>
      <c r="G2881">
        <v>-0.54</v>
      </c>
      <c r="H2881">
        <v>345.72</v>
      </c>
      <c r="I2881">
        <v>6261.95</v>
      </c>
      <c r="J2881">
        <v>1092.6303</v>
      </c>
      <c r="K2881">
        <v>11584.78</v>
      </c>
      <c r="L2881">
        <v>20157.900000000001</v>
      </c>
    </row>
    <row r="2882" spans="1:12" x14ac:dyDescent="0.25">
      <c r="A2882" s="92">
        <f t="shared" si="159"/>
        <v>17</v>
      </c>
      <c r="B2882" s="92">
        <f t="shared" si="160"/>
        <v>1</v>
      </c>
      <c r="C2882" s="92">
        <f t="shared" si="161"/>
        <v>2019</v>
      </c>
      <c r="D2882" s="4">
        <v>43482</v>
      </c>
      <c r="E2882">
        <v>674.42259999999999</v>
      </c>
      <c r="F2882">
        <v>61.72</v>
      </c>
      <c r="G2882">
        <v>-0.55000000000000004</v>
      </c>
      <c r="H2882">
        <v>335.13</v>
      </c>
      <c r="I2882">
        <v>6354.84</v>
      </c>
      <c r="J2882">
        <v>1092.6303</v>
      </c>
      <c r="K2882">
        <v>11585.52</v>
      </c>
      <c r="L2882">
        <v>20154.8</v>
      </c>
    </row>
    <row r="2883" spans="1:12" x14ac:dyDescent="0.25">
      <c r="A2883" s="92">
        <f t="shared" si="159"/>
        <v>18</v>
      </c>
      <c r="B2883" s="92">
        <f t="shared" si="160"/>
        <v>1</v>
      </c>
      <c r="C2883" s="92">
        <f t="shared" si="161"/>
        <v>2019</v>
      </c>
      <c r="D2883" s="4">
        <v>43483</v>
      </c>
      <c r="E2883">
        <v>667.14959999999996</v>
      </c>
      <c r="F2883">
        <v>61.06</v>
      </c>
      <c r="G2883">
        <v>-0.66</v>
      </c>
      <c r="H2883">
        <v>190.33</v>
      </c>
      <c r="I2883">
        <v>7439.63</v>
      </c>
      <c r="J2883">
        <v>1092.6303</v>
      </c>
      <c r="K2883">
        <v>11586.3</v>
      </c>
      <c r="L2883">
        <v>20152.66</v>
      </c>
    </row>
    <row r="2884" spans="1:12" x14ac:dyDescent="0.25">
      <c r="A2884" s="92">
        <f t="shared" si="159"/>
        <v>19</v>
      </c>
      <c r="B2884" s="92">
        <f t="shared" si="160"/>
        <v>1</v>
      </c>
      <c r="C2884" s="92">
        <f t="shared" si="161"/>
        <v>2019</v>
      </c>
      <c r="D2884" s="4">
        <v>43484</v>
      </c>
      <c r="E2884">
        <v>660.51520000000005</v>
      </c>
      <c r="F2884">
        <v>60.45</v>
      </c>
      <c r="G2884">
        <v>-0.61</v>
      </c>
      <c r="H2884">
        <v>229.46</v>
      </c>
      <c r="I2884">
        <v>6854.83</v>
      </c>
      <c r="J2884">
        <v>1092.6303</v>
      </c>
      <c r="K2884">
        <v>11586.16</v>
      </c>
      <c r="L2884">
        <v>20152.88</v>
      </c>
    </row>
    <row r="2885" spans="1:12" x14ac:dyDescent="0.25">
      <c r="A2885" s="92">
        <f t="shared" si="159"/>
        <v>20</v>
      </c>
      <c r="B2885" s="92">
        <f t="shared" si="160"/>
        <v>1</v>
      </c>
      <c r="C2885" s="92">
        <f t="shared" si="161"/>
        <v>2019</v>
      </c>
      <c r="D2885" s="4">
        <v>43485</v>
      </c>
      <c r="E2885">
        <v>653.64469999999994</v>
      </c>
      <c r="F2885">
        <v>59.82</v>
      </c>
      <c r="G2885">
        <v>-0.63</v>
      </c>
      <c r="H2885">
        <v>218.75</v>
      </c>
      <c r="I2885">
        <v>7079.61</v>
      </c>
      <c r="J2885">
        <v>1092.6303</v>
      </c>
      <c r="K2885">
        <v>11586.8</v>
      </c>
      <c r="L2885">
        <v>20151.09</v>
      </c>
    </row>
    <row r="2886" spans="1:12" x14ac:dyDescent="0.25">
      <c r="A2886" s="92">
        <f t="shared" si="159"/>
        <v>21</v>
      </c>
      <c r="B2886" s="92">
        <f t="shared" si="160"/>
        <v>1</v>
      </c>
      <c r="C2886" s="92">
        <f t="shared" si="161"/>
        <v>2019</v>
      </c>
      <c r="D2886" s="4">
        <v>43486</v>
      </c>
      <c r="E2886">
        <v>645.16650000000004</v>
      </c>
      <c r="F2886">
        <v>59.05</v>
      </c>
      <c r="G2886">
        <v>-0.77</v>
      </c>
      <c r="H2886">
        <v>162.30000000000001</v>
      </c>
      <c r="I2886">
        <v>8606.9500000000007</v>
      </c>
      <c r="J2886">
        <v>1092.6570999999999</v>
      </c>
      <c r="K2886">
        <v>11587.81</v>
      </c>
      <c r="L2886">
        <v>20101.29</v>
      </c>
    </row>
    <row r="2887" spans="1:12" x14ac:dyDescent="0.25">
      <c r="A2887" s="92">
        <f t="shared" si="159"/>
        <v>22</v>
      </c>
      <c r="B2887" s="92">
        <f t="shared" si="160"/>
        <v>1</v>
      </c>
      <c r="C2887" s="92">
        <f t="shared" si="161"/>
        <v>2019</v>
      </c>
      <c r="D2887" s="4">
        <v>43487</v>
      </c>
      <c r="E2887">
        <v>636.3569</v>
      </c>
      <c r="F2887">
        <v>58.24</v>
      </c>
      <c r="G2887">
        <v>-0.81</v>
      </c>
      <c r="H2887">
        <v>111.06</v>
      </c>
      <c r="I2887">
        <v>8913.67</v>
      </c>
      <c r="J2887">
        <v>1092.6570999999999</v>
      </c>
      <c r="K2887">
        <v>11579.7</v>
      </c>
      <c r="L2887">
        <v>20099.46</v>
      </c>
    </row>
    <row r="2888" spans="1:12" x14ac:dyDescent="0.25">
      <c r="A2888" s="92">
        <f t="shared" si="159"/>
        <v>23</v>
      </c>
      <c r="B2888" s="92">
        <f t="shared" si="160"/>
        <v>1</v>
      </c>
      <c r="C2888" s="92">
        <f t="shared" si="161"/>
        <v>2019</v>
      </c>
      <c r="D2888" s="140">
        <v>43488</v>
      </c>
      <c r="E2888">
        <v>622.79</v>
      </c>
      <c r="F2888">
        <v>57.26</v>
      </c>
      <c r="G2888">
        <v>-0.81</v>
      </c>
      <c r="H2888">
        <v>145.22999999999999</v>
      </c>
      <c r="I2888">
        <v>8999.07</v>
      </c>
      <c r="J2888">
        <v>1087.6570999999999</v>
      </c>
      <c r="K2888">
        <v>11589.06</v>
      </c>
      <c r="L2888">
        <v>19737.759999999998</v>
      </c>
    </row>
    <row r="2889" spans="1:12" x14ac:dyDescent="0.25">
      <c r="A2889" s="92">
        <f t="shared" si="159"/>
        <v>24</v>
      </c>
      <c r="B2889" s="92">
        <f t="shared" si="160"/>
        <v>1</v>
      </c>
      <c r="C2889" s="92">
        <f t="shared" si="161"/>
        <v>2019</v>
      </c>
      <c r="D2889" s="4">
        <v>43489</v>
      </c>
      <c r="E2889">
        <v>618.29070000000002</v>
      </c>
      <c r="F2889">
        <v>56.59</v>
      </c>
      <c r="G2889">
        <v>-0.83</v>
      </c>
      <c r="H2889">
        <v>158.79</v>
      </c>
      <c r="I2889" s="17">
        <v>9187.09</v>
      </c>
      <c r="J2889">
        <v>1092.6570999999999</v>
      </c>
      <c r="K2889">
        <v>11589.71</v>
      </c>
      <c r="L2889">
        <v>20095.97</v>
      </c>
    </row>
    <row r="2890" spans="1:12" x14ac:dyDescent="0.25">
      <c r="A2890" s="92">
        <f t="shared" si="159"/>
        <v>25</v>
      </c>
      <c r="B2890" s="92">
        <f t="shared" si="160"/>
        <v>1</v>
      </c>
      <c r="C2890" s="92">
        <f t="shared" si="161"/>
        <v>2019</v>
      </c>
      <c r="D2890" s="4">
        <v>43490</v>
      </c>
      <c r="E2890">
        <v>610.4212</v>
      </c>
      <c r="F2890">
        <v>55.87</v>
      </c>
      <c r="G2890">
        <v>-0.72</v>
      </c>
      <c r="H2890">
        <v>381.88</v>
      </c>
      <c r="I2890">
        <v>8216.0499999999993</v>
      </c>
      <c r="J2890">
        <v>1092.6570999999999</v>
      </c>
      <c r="K2890">
        <v>11590.32</v>
      </c>
      <c r="L2890">
        <v>20094.23</v>
      </c>
    </row>
    <row r="2891" spans="1:12" x14ac:dyDescent="0.25">
      <c r="A2891" s="92">
        <f t="shared" si="159"/>
        <v>26</v>
      </c>
      <c r="B2891" s="92">
        <f t="shared" si="160"/>
        <v>1</v>
      </c>
      <c r="C2891" s="92">
        <f t="shared" si="161"/>
        <v>2019</v>
      </c>
      <c r="D2891" s="4">
        <v>43491</v>
      </c>
      <c r="E2891">
        <v>605.41240000000005</v>
      </c>
      <c r="F2891">
        <v>55.41</v>
      </c>
      <c r="G2891">
        <v>-0.45</v>
      </c>
      <c r="H2891">
        <v>888.66</v>
      </c>
      <c r="I2891">
        <v>5769.62</v>
      </c>
      <c r="J2891">
        <v>1092.6570999999999</v>
      </c>
      <c r="K2891">
        <v>11590.84</v>
      </c>
      <c r="L2891">
        <v>20092.919999999998</v>
      </c>
    </row>
    <row r="2892" spans="1:12" x14ac:dyDescent="0.25">
      <c r="A2892" s="92">
        <f t="shared" si="159"/>
        <v>27</v>
      </c>
      <c r="B2892" s="92">
        <f t="shared" si="160"/>
        <v>1</v>
      </c>
      <c r="C2892" s="92">
        <f t="shared" si="161"/>
        <v>2019</v>
      </c>
      <c r="D2892" s="4">
        <v>43492</v>
      </c>
      <c r="E2892">
        <v>601.00800000000004</v>
      </c>
      <c r="F2892">
        <v>55</v>
      </c>
      <c r="G2892">
        <v>-0.4</v>
      </c>
      <c r="H2892">
        <v>760.96</v>
      </c>
      <c r="I2892">
        <v>5158.7299999999996</v>
      </c>
      <c r="J2892">
        <v>1092.6570999999999</v>
      </c>
      <c r="K2892">
        <v>11591.31</v>
      </c>
      <c r="L2892">
        <v>20091.55</v>
      </c>
    </row>
    <row r="2893" spans="1:12" x14ac:dyDescent="0.25">
      <c r="A2893" s="92">
        <f t="shared" si="159"/>
        <v>28</v>
      </c>
      <c r="B2893" s="92">
        <f t="shared" si="160"/>
        <v>1</v>
      </c>
      <c r="C2893" s="92">
        <f t="shared" si="161"/>
        <v>2019</v>
      </c>
      <c r="D2893" s="4">
        <v>43493</v>
      </c>
      <c r="E2893">
        <v>594.08550000000002</v>
      </c>
      <c r="F2893">
        <v>54.37</v>
      </c>
      <c r="G2893">
        <v>-0.63</v>
      </c>
      <c r="H2893">
        <v>213.17</v>
      </c>
      <c r="I2893">
        <v>7102.55</v>
      </c>
      <c r="J2893">
        <v>1092.6529</v>
      </c>
      <c r="K2893">
        <v>11591.73</v>
      </c>
      <c r="L2893">
        <v>20090.080000000002</v>
      </c>
    </row>
    <row r="2894" spans="1:12" x14ac:dyDescent="0.25">
      <c r="A2894" s="92">
        <f t="shared" si="159"/>
        <v>29</v>
      </c>
      <c r="B2894" s="92">
        <f t="shared" si="160"/>
        <v>1</v>
      </c>
      <c r="C2894" s="92">
        <f t="shared" si="161"/>
        <v>2019</v>
      </c>
      <c r="D2894" s="4">
        <v>43494</v>
      </c>
      <c r="E2894">
        <v>586.71320000000003</v>
      </c>
      <c r="F2894">
        <v>53.7</v>
      </c>
      <c r="G2894">
        <v>-0.67</v>
      </c>
      <c r="H2894">
        <v>252.54</v>
      </c>
      <c r="I2894">
        <v>7588.11</v>
      </c>
      <c r="J2894">
        <v>1092.6529</v>
      </c>
      <c r="K2894">
        <v>11592.38</v>
      </c>
      <c r="L2894">
        <v>20087.84</v>
      </c>
    </row>
    <row r="2895" spans="1:12" x14ac:dyDescent="0.25">
      <c r="A2895" s="92">
        <f t="shared" si="159"/>
        <v>30</v>
      </c>
      <c r="B2895" s="92">
        <f t="shared" si="160"/>
        <v>1</v>
      </c>
      <c r="C2895" s="92">
        <f t="shared" si="161"/>
        <v>2019</v>
      </c>
      <c r="D2895" s="4">
        <v>43495</v>
      </c>
      <c r="E2895">
        <v>578.89729999999997</v>
      </c>
      <c r="F2895">
        <v>52.98</v>
      </c>
      <c r="G2895">
        <v>-0.71</v>
      </c>
      <c r="H2895">
        <v>184.07</v>
      </c>
      <c r="I2895">
        <v>7994.38</v>
      </c>
      <c r="J2895">
        <v>1092.6529</v>
      </c>
      <c r="K2895">
        <v>11592.94</v>
      </c>
      <c r="L2895">
        <v>20086.2</v>
      </c>
    </row>
    <row r="2896" spans="1:12" x14ac:dyDescent="0.25">
      <c r="A2896" s="92">
        <f t="shared" si="159"/>
        <v>31</v>
      </c>
      <c r="B2896" s="92">
        <f t="shared" si="160"/>
        <v>1</v>
      </c>
      <c r="C2896" s="92">
        <f t="shared" si="161"/>
        <v>2019</v>
      </c>
      <c r="D2896" s="4">
        <v>43496</v>
      </c>
      <c r="E2896">
        <v>571.1848</v>
      </c>
      <c r="F2896">
        <v>52.28</v>
      </c>
      <c r="G2896">
        <v>-0.71</v>
      </c>
      <c r="H2896">
        <v>202.28</v>
      </c>
      <c r="I2896">
        <v>7907.95</v>
      </c>
      <c r="J2896">
        <v>1092.6529</v>
      </c>
      <c r="K2896">
        <v>11593.51</v>
      </c>
      <c r="L2896">
        <v>20084.63</v>
      </c>
    </row>
    <row r="2897" spans="1:16" x14ac:dyDescent="0.25">
      <c r="A2897" s="92">
        <f t="shared" si="159"/>
        <v>1</v>
      </c>
      <c r="B2897" s="92">
        <f t="shared" si="160"/>
        <v>2</v>
      </c>
      <c r="C2897" s="92">
        <f t="shared" si="161"/>
        <v>2019</v>
      </c>
      <c r="D2897" s="4">
        <v>43497</v>
      </c>
      <c r="E2897">
        <v>564.51229999999998</v>
      </c>
      <c r="F2897">
        <v>51.66</v>
      </c>
      <c r="G2897">
        <v>-0.61</v>
      </c>
      <c r="H2897">
        <v>214.21</v>
      </c>
      <c r="I2897">
        <v>6925.92</v>
      </c>
      <c r="J2897">
        <v>1092.6529</v>
      </c>
      <c r="K2897">
        <v>11592.54</v>
      </c>
      <c r="L2897">
        <v>20044.689999999999</v>
      </c>
    </row>
    <row r="2898" spans="1:16" x14ac:dyDescent="0.25">
      <c r="A2898" s="92">
        <f t="shared" si="159"/>
        <v>2</v>
      </c>
      <c r="B2898" s="92">
        <f t="shared" si="160"/>
        <v>2</v>
      </c>
      <c r="C2898" s="92">
        <f t="shared" si="161"/>
        <v>2019</v>
      </c>
      <c r="D2898" s="4">
        <v>43498</v>
      </c>
      <c r="E2898">
        <v>559.12109999999996</v>
      </c>
      <c r="F2898">
        <v>51.17</v>
      </c>
      <c r="G2898">
        <v>-0.45</v>
      </c>
      <c r="H2898">
        <v>499.21</v>
      </c>
      <c r="I2898">
        <v>5396.34</v>
      </c>
      <c r="J2898">
        <v>1092.6529</v>
      </c>
      <c r="K2898">
        <v>11593.29</v>
      </c>
      <c r="L2898">
        <v>20042.650000000001</v>
      </c>
    </row>
    <row r="2899" spans="1:16" x14ac:dyDescent="0.25">
      <c r="A2899" s="92">
        <f t="shared" si="159"/>
        <v>3</v>
      </c>
      <c r="B2899" s="92">
        <f t="shared" si="160"/>
        <v>2</v>
      </c>
      <c r="C2899" s="92">
        <f t="shared" si="161"/>
        <v>2019</v>
      </c>
      <c r="D2899" s="4">
        <v>43499</v>
      </c>
      <c r="E2899">
        <v>554.19619999999998</v>
      </c>
      <c r="F2899">
        <v>50.72</v>
      </c>
      <c r="G2899">
        <v>-0.45</v>
      </c>
      <c r="H2899">
        <v>379.44</v>
      </c>
      <c r="I2899">
        <v>5318.05</v>
      </c>
      <c r="J2899">
        <v>1092.6529</v>
      </c>
      <c r="K2899">
        <v>11593.98</v>
      </c>
      <c r="L2899">
        <v>20040.830000000002</v>
      </c>
    </row>
    <row r="2900" spans="1:16" x14ac:dyDescent="0.25">
      <c r="A2900" s="92">
        <f t="shared" si="159"/>
        <v>4</v>
      </c>
      <c r="B2900" s="92">
        <f t="shared" si="160"/>
        <v>2</v>
      </c>
      <c r="C2900" s="92">
        <f t="shared" si="161"/>
        <v>2019</v>
      </c>
      <c r="D2900" s="4">
        <v>43500</v>
      </c>
      <c r="E2900">
        <v>547.41430000000003</v>
      </c>
      <c r="F2900">
        <v>50.1</v>
      </c>
      <c r="G2900">
        <v>-0.62</v>
      </c>
      <c r="H2900">
        <v>204.71</v>
      </c>
      <c r="I2900">
        <v>6976.59</v>
      </c>
      <c r="J2900">
        <v>1092.655</v>
      </c>
      <c r="K2900">
        <v>11594.66</v>
      </c>
      <c r="L2900">
        <v>20039.13</v>
      </c>
    </row>
    <row r="2901" spans="1:16" x14ac:dyDescent="0.25">
      <c r="A2901" s="92">
        <f t="shared" si="159"/>
        <v>5</v>
      </c>
      <c r="B2901" s="92">
        <f t="shared" si="160"/>
        <v>2</v>
      </c>
      <c r="C2901" s="92">
        <f t="shared" si="161"/>
        <v>2019</v>
      </c>
      <c r="D2901" s="4">
        <v>43501</v>
      </c>
      <c r="E2901">
        <v>540.95349999999996</v>
      </c>
      <c r="F2901">
        <v>49.51</v>
      </c>
      <c r="G2901">
        <v>-0.59</v>
      </c>
      <c r="H2901">
        <v>196.62</v>
      </c>
      <c r="I2901">
        <v>6653.27</v>
      </c>
      <c r="J2901">
        <v>1092.655</v>
      </c>
      <c r="K2901">
        <v>11595.36</v>
      </c>
      <c r="L2901">
        <v>20037.16</v>
      </c>
    </row>
    <row r="2902" spans="1:16" x14ac:dyDescent="0.25">
      <c r="A2902" s="92">
        <f t="shared" si="159"/>
        <v>6</v>
      </c>
      <c r="B2902" s="92">
        <f t="shared" si="160"/>
        <v>2</v>
      </c>
      <c r="C2902" s="92">
        <f t="shared" si="161"/>
        <v>2019</v>
      </c>
      <c r="D2902" s="4">
        <v>43502</v>
      </c>
      <c r="E2902">
        <v>531.02390000000003</v>
      </c>
      <c r="F2902">
        <v>48.82</v>
      </c>
      <c r="G2902">
        <v>-0.54</v>
      </c>
      <c r="H2902">
        <v>252.31</v>
      </c>
      <c r="I2902">
        <v>6170.05</v>
      </c>
      <c r="J2902">
        <v>1087.655</v>
      </c>
      <c r="K2902">
        <v>11596.07</v>
      </c>
      <c r="L2902">
        <v>19675.71</v>
      </c>
      <c r="O2902" s="2">
        <f>MAX(I2774:I2955)</f>
        <v>9187.09</v>
      </c>
    </row>
    <row r="2903" spans="1:16" x14ac:dyDescent="0.25">
      <c r="A2903" s="92">
        <f t="shared" si="159"/>
        <v>7</v>
      </c>
      <c r="B2903" s="92">
        <f t="shared" si="160"/>
        <v>2</v>
      </c>
      <c r="C2903" s="92">
        <f t="shared" si="161"/>
        <v>2019</v>
      </c>
      <c r="D2903" s="4">
        <v>43503</v>
      </c>
      <c r="E2903">
        <v>530.2165</v>
      </c>
      <c r="F2903">
        <v>48.53</v>
      </c>
      <c r="G2903">
        <v>-0.45</v>
      </c>
      <c r="H2903">
        <v>301.86</v>
      </c>
      <c r="I2903">
        <v>5180.3500000000004</v>
      </c>
      <c r="J2903">
        <v>1092.655</v>
      </c>
      <c r="K2903">
        <v>11596.43</v>
      </c>
      <c r="L2903">
        <v>20034.580000000002</v>
      </c>
      <c r="O2903" s="2">
        <f>O2902/1000</f>
        <v>9.1870899999999995</v>
      </c>
      <c r="P2903" s="2" t="s">
        <v>38</v>
      </c>
    </row>
    <row r="2904" spans="1:16" x14ac:dyDescent="0.25">
      <c r="A2904" s="92">
        <f t="shared" si="159"/>
        <v>8</v>
      </c>
      <c r="B2904" s="92">
        <f t="shared" si="160"/>
        <v>2</v>
      </c>
      <c r="C2904" s="92">
        <f t="shared" si="161"/>
        <v>2019</v>
      </c>
      <c r="D2904" s="4">
        <v>43504</v>
      </c>
      <c r="E2904">
        <v>525.73990000000003</v>
      </c>
      <c r="F2904">
        <v>48.12</v>
      </c>
      <c r="G2904">
        <v>-0.4</v>
      </c>
      <c r="H2904">
        <v>426.26</v>
      </c>
      <c r="I2904">
        <v>4816.78</v>
      </c>
      <c r="J2904">
        <v>1092.655</v>
      </c>
      <c r="K2904">
        <v>11611.2</v>
      </c>
      <c r="L2904">
        <v>20032.86</v>
      </c>
    </row>
    <row r="2905" spans="1:16" x14ac:dyDescent="0.25">
      <c r="A2905" s="92">
        <f t="shared" ref="A2905:A2955" si="162">+DAY(D2905)</f>
        <v>9</v>
      </c>
      <c r="B2905" s="92">
        <f t="shared" ref="B2905:B2955" si="163">+MONTH(D2905)</f>
        <v>2</v>
      </c>
      <c r="C2905" s="92">
        <f t="shared" ref="C2905:C2955" si="164">+YEAR(D2905)</f>
        <v>2019</v>
      </c>
      <c r="D2905" s="4">
        <v>43505</v>
      </c>
      <c r="E2905">
        <v>522.68849999999998</v>
      </c>
      <c r="F2905">
        <v>47.84</v>
      </c>
      <c r="G2905">
        <v>-0.28000000000000003</v>
      </c>
      <c r="H2905">
        <v>720.66</v>
      </c>
      <c r="I2905">
        <v>3756.3</v>
      </c>
      <c r="J2905">
        <v>1092.655</v>
      </c>
      <c r="K2905">
        <v>11611.8</v>
      </c>
      <c r="L2905">
        <v>20031.169999999998</v>
      </c>
      <c r="O2905" s="2" t="e">
        <f>LOOKUP(O2902,I2774:I2955,FALSE)</f>
        <v>#N/A</v>
      </c>
    </row>
    <row r="2906" spans="1:16" x14ac:dyDescent="0.25">
      <c r="A2906" s="92">
        <f t="shared" si="162"/>
        <v>10</v>
      </c>
      <c r="B2906" s="92">
        <f t="shared" si="163"/>
        <v>2</v>
      </c>
      <c r="C2906" s="92">
        <f t="shared" si="164"/>
        <v>2019</v>
      </c>
      <c r="D2906" s="4">
        <v>43506</v>
      </c>
      <c r="E2906">
        <v>519.78440000000001</v>
      </c>
      <c r="F2906">
        <v>47.57</v>
      </c>
      <c r="G2906">
        <v>-0.26</v>
      </c>
      <c r="H2906">
        <v>657.87</v>
      </c>
      <c r="I2906">
        <v>3532.48</v>
      </c>
      <c r="J2906">
        <v>1092.655</v>
      </c>
      <c r="K2906">
        <v>11612.2</v>
      </c>
      <c r="L2906">
        <v>20029.849999999999</v>
      </c>
    </row>
    <row r="2907" spans="1:16" x14ac:dyDescent="0.25">
      <c r="A2907" s="92">
        <f t="shared" si="162"/>
        <v>11</v>
      </c>
      <c r="B2907" s="92">
        <f t="shared" si="163"/>
        <v>2</v>
      </c>
      <c r="C2907" s="92">
        <f t="shared" si="164"/>
        <v>2019</v>
      </c>
      <c r="D2907" s="4">
        <v>43507</v>
      </c>
      <c r="E2907">
        <v>514.07529999999997</v>
      </c>
      <c r="F2907">
        <v>47.05</v>
      </c>
      <c r="G2907">
        <v>-0.51</v>
      </c>
      <c r="H2907">
        <v>298.75</v>
      </c>
      <c r="I2907">
        <v>5832.14</v>
      </c>
      <c r="J2907">
        <v>1092.6487999999999</v>
      </c>
      <c r="K2907">
        <v>11612.58</v>
      </c>
      <c r="L2907">
        <v>20028.3</v>
      </c>
    </row>
    <row r="2908" spans="1:16" x14ac:dyDescent="0.25">
      <c r="A2908" s="92">
        <f t="shared" si="162"/>
        <v>12</v>
      </c>
      <c r="B2908" s="92">
        <f t="shared" si="163"/>
        <v>2</v>
      </c>
      <c r="C2908" s="92">
        <f t="shared" si="164"/>
        <v>2019</v>
      </c>
      <c r="D2908" s="4">
        <v>43508</v>
      </c>
      <c r="E2908">
        <v>509.08440000000002</v>
      </c>
      <c r="F2908">
        <v>46.59</v>
      </c>
      <c r="G2908">
        <v>-0.45</v>
      </c>
      <c r="H2908">
        <v>341.02</v>
      </c>
      <c r="I2908">
        <v>5291.45</v>
      </c>
      <c r="J2908">
        <v>1092.6487999999999</v>
      </c>
      <c r="K2908">
        <v>11613.05</v>
      </c>
      <c r="L2908">
        <v>20026.810000000001</v>
      </c>
    </row>
    <row r="2909" spans="1:16" x14ac:dyDescent="0.25">
      <c r="A2909" s="92">
        <f t="shared" si="162"/>
        <v>13</v>
      </c>
      <c r="B2909" s="92">
        <f t="shared" si="163"/>
        <v>2</v>
      </c>
      <c r="C2909" s="92">
        <f t="shared" si="164"/>
        <v>2019</v>
      </c>
      <c r="D2909" s="4">
        <v>43509</v>
      </c>
      <c r="E2909">
        <v>503.95549999999997</v>
      </c>
      <c r="F2909">
        <v>46.12</v>
      </c>
      <c r="G2909">
        <v>-0.45</v>
      </c>
      <c r="H2909">
        <v>295.39999999999998</v>
      </c>
      <c r="I2909">
        <v>5258.53</v>
      </c>
      <c r="J2909">
        <v>1092.6487999999999</v>
      </c>
      <c r="K2909">
        <v>11613.8</v>
      </c>
      <c r="L2909">
        <v>20021.490000000002</v>
      </c>
    </row>
    <row r="2910" spans="1:16" x14ac:dyDescent="0.25">
      <c r="A2910" s="92">
        <f t="shared" si="162"/>
        <v>14</v>
      </c>
      <c r="B2910" s="92">
        <f t="shared" si="163"/>
        <v>2</v>
      </c>
      <c r="C2910" s="92">
        <f t="shared" si="164"/>
        <v>2019</v>
      </c>
      <c r="D2910" s="4">
        <v>43510</v>
      </c>
      <c r="E2910">
        <v>499.64299999999997</v>
      </c>
      <c r="F2910">
        <v>45.73</v>
      </c>
      <c r="G2910">
        <v>-0.39</v>
      </c>
      <c r="H2910">
        <v>323.25</v>
      </c>
      <c r="I2910">
        <v>4575.79</v>
      </c>
      <c r="J2910">
        <v>1092.6487999999999</v>
      </c>
      <c r="K2910">
        <v>11614.15</v>
      </c>
      <c r="L2910">
        <v>20020.25</v>
      </c>
    </row>
    <row r="2911" spans="1:16" x14ac:dyDescent="0.25">
      <c r="A2911" s="92">
        <f t="shared" si="162"/>
        <v>15</v>
      </c>
      <c r="B2911" s="92">
        <f t="shared" si="163"/>
        <v>2</v>
      </c>
      <c r="C2911" s="92">
        <f t="shared" si="164"/>
        <v>2019</v>
      </c>
      <c r="D2911" s="4">
        <v>43511</v>
      </c>
      <c r="E2911">
        <v>496.12650000000002</v>
      </c>
      <c r="F2911">
        <v>45.41</v>
      </c>
      <c r="G2911">
        <v>-0.31</v>
      </c>
      <c r="H2911">
        <v>568.28</v>
      </c>
      <c r="I2911">
        <v>3915.52</v>
      </c>
      <c r="J2911">
        <v>1092.6487999999999</v>
      </c>
      <c r="K2911">
        <v>11615.13</v>
      </c>
      <c r="L2911">
        <v>20017.36</v>
      </c>
    </row>
    <row r="2912" spans="1:16" x14ac:dyDescent="0.25">
      <c r="A2912" s="92">
        <f t="shared" si="162"/>
        <v>16</v>
      </c>
      <c r="B2912" s="92">
        <f t="shared" si="163"/>
        <v>2</v>
      </c>
      <c r="C2912" s="92">
        <f t="shared" si="164"/>
        <v>2019</v>
      </c>
      <c r="D2912" s="4">
        <v>43512</v>
      </c>
      <c r="E2912">
        <v>494.31150000000002</v>
      </c>
      <c r="F2912">
        <v>45.24</v>
      </c>
      <c r="G2912">
        <v>-0.16</v>
      </c>
      <c r="H2912">
        <v>1060.52</v>
      </c>
      <c r="I2912">
        <v>2831.66</v>
      </c>
      <c r="J2912">
        <v>1092.6487999999999</v>
      </c>
      <c r="K2912">
        <v>11615.65</v>
      </c>
      <c r="L2912">
        <v>20016.16</v>
      </c>
    </row>
    <row r="2913" spans="1:12" x14ac:dyDescent="0.25">
      <c r="A2913" s="92">
        <f t="shared" si="162"/>
        <v>17</v>
      </c>
      <c r="B2913" s="92">
        <f t="shared" si="163"/>
        <v>2</v>
      </c>
      <c r="C2913" s="92">
        <f t="shared" si="164"/>
        <v>2019</v>
      </c>
      <c r="D2913" s="4">
        <v>43513</v>
      </c>
      <c r="E2913">
        <v>488.86669999999998</v>
      </c>
      <c r="F2913">
        <v>44.74</v>
      </c>
      <c r="G2913">
        <v>-0.12</v>
      </c>
      <c r="H2913">
        <v>1188.53</v>
      </c>
      <c r="I2913">
        <v>2505.66</v>
      </c>
      <c r="J2913">
        <v>1092.6487999999999</v>
      </c>
      <c r="K2913">
        <v>11615.85</v>
      </c>
      <c r="L2913">
        <v>20015.509999999998</v>
      </c>
    </row>
    <row r="2914" spans="1:12" x14ac:dyDescent="0.25">
      <c r="A2914" s="92">
        <f t="shared" si="162"/>
        <v>18</v>
      </c>
      <c r="B2914" s="92">
        <f t="shared" si="163"/>
        <v>2</v>
      </c>
      <c r="C2914" s="92">
        <f t="shared" si="164"/>
        <v>2019</v>
      </c>
      <c r="D2914" s="4">
        <v>43514</v>
      </c>
      <c r="E2914">
        <v>490.10989999999998</v>
      </c>
      <c r="F2914">
        <v>44.85</v>
      </c>
      <c r="G2914">
        <v>-0.25</v>
      </c>
      <c r="H2914">
        <v>517.52</v>
      </c>
      <c r="I2914">
        <v>3294.24</v>
      </c>
      <c r="J2914">
        <v>1092.6921</v>
      </c>
      <c r="K2914">
        <v>11616.6</v>
      </c>
      <c r="L2914">
        <v>20015.84</v>
      </c>
    </row>
    <row r="2915" spans="1:12" x14ac:dyDescent="0.25">
      <c r="A2915" s="92">
        <f t="shared" si="162"/>
        <v>19</v>
      </c>
      <c r="B2915" s="92">
        <f t="shared" si="163"/>
        <v>2</v>
      </c>
      <c r="C2915" s="92">
        <f t="shared" si="164"/>
        <v>2019</v>
      </c>
      <c r="D2915" s="4">
        <v>43515</v>
      </c>
      <c r="E2915">
        <v>487.20530000000002</v>
      </c>
      <c r="F2915">
        <v>44.59</v>
      </c>
      <c r="G2915">
        <v>-0.26</v>
      </c>
      <c r="H2915">
        <v>514.98</v>
      </c>
      <c r="I2915">
        <v>3402.39</v>
      </c>
      <c r="J2915">
        <v>1092.6921</v>
      </c>
      <c r="K2915">
        <v>11615.15</v>
      </c>
      <c r="L2915">
        <v>20014.900000000001</v>
      </c>
    </row>
    <row r="2916" spans="1:12" x14ac:dyDescent="0.25">
      <c r="A2916" s="92">
        <f t="shared" si="162"/>
        <v>20</v>
      </c>
      <c r="B2916" s="92">
        <f t="shared" si="163"/>
        <v>2</v>
      </c>
      <c r="C2916" s="92">
        <f t="shared" si="164"/>
        <v>2019</v>
      </c>
      <c r="D2916" s="4">
        <v>43516</v>
      </c>
      <c r="E2916">
        <v>484.01990000000001</v>
      </c>
      <c r="F2916">
        <v>44.3</v>
      </c>
      <c r="G2916">
        <v>-0.28999999999999998</v>
      </c>
      <c r="H2916">
        <v>402.93</v>
      </c>
      <c r="I2916">
        <v>3522.07</v>
      </c>
      <c r="J2916">
        <v>1092.6921</v>
      </c>
      <c r="K2916">
        <v>11615.42</v>
      </c>
      <c r="L2916">
        <v>20014.18</v>
      </c>
    </row>
    <row r="2917" spans="1:12" x14ac:dyDescent="0.25">
      <c r="A2917" s="92">
        <f t="shared" si="162"/>
        <v>21</v>
      </c>
      <c r="B2917" s="92">
        <f t="shared" si="163"/>
        <v>2</v>
      </c>
      <c r="C2917" s="92">
        <f t="shared" si="164"/>
        <v>2019</v>
      </c>
      <c r="D2917" s="4">
        <v>43517</v>
      </c>
      <c r="E2917">
        <v>469.38549999999998</v>
      </c>
      <c r="F2917">
        <v>43.15</v>
      </c>
      <c r="G2917">
        <v>-0.24</v>
      </c>
      <c r="H2917">
        <v>712.28</v>
      </c>
      <c r="I2917">
        <v>3353.05</v>
      </c>
      <c r="J2917">
        <v>1087.6921</v>
      </c>
      <c r="K2917">
        <v>11615.8</v>
      </c>
      <c r="L2917">
        <v>19645.7</v>
      </c>
    </row>
    <row r="2918" spans="1:12" x14ac:dyDescent="0.25">
      <c r="A2918" s="92">
        <f t="shared" si="162"/>
        <v>22</v>
      </c>
      <c r="B2918" s="92">
        <f t="shared" si="163"/>
        <v>2</v>
      </c>
      <c r="C2918" s="92">
        <f t="shared" si="164"/>
        <v>2019</v>
      </c>
      <c r="D2918" s="4">
        <v>43518</v>
      </c>
      <c r="E2918">
        <v>470.76159999999999</v>
      </c>
      <c r="F2918">
        <v>43.08</v>
      </c>
      <c r="G2918">
        <v>-0.25</v>
      </c>
      <c r="H2918">
        <v>655.16999999999996</v>
      </c>
      <c r="I2918">
        <v>3424.95</v>
      </c>
      <c r="J2918">
        <v>1092.6921</v>
      </c>
      <c r="K2918">
        <v>11616.19</v>
      </c>
      <c r="L2918">
        <v>20004.66</v>
      </c>
    </row>
    <row r="2919" spans="1:12" x14ac:dyDescent="0.25">
      <c r="A2919" s="92">
        <f t="shared" si="162"/>
        <v>23</v>
      </c>
      <c r="B2919" s="92">
        <f t="shared" si="163"/>
        <v>2</v>
      </c>
      <c r="C2919" s="92">
        <f t="shared" si="164"/>
        <v>2019</v>
      </c>
      <c r="D2919" s="4">
        <v>43519</v>
      </c>
      <c r="E2919">
        <v>468.7534</v>
      </c>
      <c r="F2919">
        <v>42.9</v>
      </c>
      <c r="G2919">
        <v>-0.18</v>
      </c>
      <c r="H2919">
        <v>976.13</v>
      </c>
      <c r="I2919">
        <v>2945.82</v>
      </c>
      <c r="J2919">
        <v>1092.6921</v>
      </c>
      <c r="K2919">
        <v>11616.22</v>
      </c>
      <c r="L2919">
        <v>20004.59</v>
      </c>
    </row>
    <row r="2920" spans="1:12" x14ac:dyDescent="0.25">
      <c r="A2920" s="92">
        <f t="shared" si="162"/>
        <v>24</v>
      </c>
      <c r="B2920" s="92">
        <f t="shared" si="163"/>
        <v>2</v>
      </c>
      <c r="C2920" s="92">
        <f t="shared" si="164"/>
        <v>2019</v>
      </c>
      <c r="D2920" s="4">
        <v>43520</v>
      </c>
      <c r="E2920">
        <v>466.7525</v>
      </c>
      <c r="F2920">
        <v>42.72</v>
      </c>
      <c r="G2920">
        <v>-0.18</v>
      </c>
      <c r="H2920">
        <v>1071.8399999999999</v>
      </c>
      <c r="I2920">
        <v>3037.45</v>
      </c>
      <c r="J2920">
        <v>1092.6921</v>
      </c>
      <c r="K2920">
        <v>11616.33</v>
      </c>
      <c r="L2920">
        <v>20004.310000000001</v>
      </c>
    </row>
    <row r="2921" spans="1:12" x14ac:dyDescent="0.25">
      <c r="A2921" s="92">
        <f t="shared" si="162"/>
        <v>25</v>
      </c>
      <c r="B2921" s="92">
        <f t="shared" si="163"/>
        <v>2</v>
      </c>
      <c r="C2921" s="92">
        <f t="shared" si="164"/>
        <v>2019</v>
      </c>
      <c r="D2921" s="4">
        <v>43521</v>
      </c>
      <c r="E2921">
        <v>463.76510000000002</v>
      </c>
      <c r="F2921">
        <v>42.44</v>
      </c>
      <c r="G2921">
        <v>-0.26</v>
      </c>
      <c r="H2921">
        <v>732.31</v>
      </c>
      <c r="I2921">
        <v>3566.39</v>
      </c>
      <c r="J2921">
        <v>1092.6652999999999</v>
      </c>
      <c r="K2921">
        <v>11616.16</v>
      </c>
      <c r="L2921">
        <v>20003.27</v>
      </c>
    </row>
    <row r="2922" spans="1:12" x14ac:dyDescent="0.25">
      <c r="A2922" s="92">
        <f t="shared" si="162"/>
        <v>26</v>
      </c>
      <c r="B2922" s="92">
        <f t="shared" si="163"/>
        <v>2</v>
      </c>
      <c r="C2922" s="92">
        <f t="shared" si="164"/>
        <v>2019</v>
      </c>
      <c r="D2922" s="4">
        <v>43522</v>
      </c>
      <c r="E2922">
        <v>461.87259999999998</v>
      </c>
      <c r="F2922">
        <v>42.27</v>
      </c>
      <c r="G2922">
        <v>-0.21</v>
      </c>
      <c r="H2922">
        <v>689.27</v>
      </c>
      <c r="I2922">
        <v>2938.9</v>
      </c>
      <c r="J2922">
        <v>1092.6652999999999</v>
      </c>
      <c r="K2922">
        <v>11616.33</v>
      </c>
      <c r="L2922">
        <v>20002.87</v>
      </c>
    </row>
    <row r="2923" spans="1:12" x14ac:dyDescent="0.25">
      <c r="A2923" s="92">
        <f t="shared" si="162"/>
        <v>27</v>
      </c>
      <c r="B2923" s="92">
        <f t="shared" si="163"/>
        <v>2</v>
      </c>
      <c r="C2923" s="92">
        <f t="shared" si="164"/>
        <v>2019</v>
      </c>
      <c r="D2923" s="4">
        <v>43523</v>
      </c>
      <c r="E2923">
        <v>459.92189999999999</v>
      </c>
      <c r="F2923">
        <v>42.09</v>
      </c>
      <c r="G2923">
        <v>-0.18</v>
      </c>
      <c r="H2923">
        <v>678.88</v>
      </c>
      <c r="I2923">
        <v>2630.86</v>
      </c>
      <c r="J2923">
        <v>1092.6652999999999</v>
      </c>
      <c r="K2923">
        <v>11616.54</v>
      </c>
      <c r="L2923">
        <v>20002.349999999999</v>
      </c>
    </row>
    <row r="2924" spans="1:12" x14ac:dyDescent="0.25">
      <c r="A2924" s="92">
        <f t="shared" si="162"/>
        <v>28</v>
      </c>
      <c r="B2924" s="92">
        <f t="shared" si="163"/>
        <v>2</v>
      </c>
      <c r="C2924" s="92">
        <f t="shared" si="164"/>
        <v>2019</v>
      </c>
      <c r="D2924" s="4">
        <v>43524</v>
      </c>
      <c r="E2924">
        <v>457.71319999999997</v>
      </c>
      <c r="F2924">
        <v>41.89</v>
      </c>
      <c r="G2924">
        <v>-0.18</v>
      </c>
      <c r="H2924">
        <v>858.59</v>
      </c>
      <c r="I2924">
        <v>2786.29</v>
      </c>
      <c r="J2924">
        <v>1092.6652999999999</v>
      </c>
      <c r="K2924">
        <v>11616.73</v>
      </c>
      <c r="L2924">
        <v>20001.84</v>
      </c>
    </row>
    <row r="2925" spans="1:12" x14ac:dyDescent="0.25">
      <c r="A2925" s="92">
        <f t="shared" si="162"/>
        <v>1</v>
      </c>
      <c r="B2925" s="92">
        <f t="shared" si="163"/>
        <v>3</v>
      </c>
      <c r="C2925" s="92">
        <f t="shared" si="164"/>
        <v>2019</v>
      </c>
      <c r="D2925" s="4">
        <v>43525</v>
      </c>
      <c r="E2925">
        <v>456.41070000000002</v>
      </c>
      <c r="F2925">
        <v>41.77</v>
      </c>
      <c r="G2925">
        <v>-0.12</v>
      </c>
      <c r="H2925">
        <v>914.22</v>
      </c>
      <c r="I2925">
        <v>2216.9899999999998</v>
      </c>
      <c r="J2925">
        <v>1092.6652999999999</v>
      </c>
      <c r="K2925">
        <v>11623.23</v>
      </c>
      <c r="L2925">
        <v>19967.46</v>
      </c>
    </row>
    <row r="2926" spans="1:12" x14ac:dyDescent="0.25">
      <c r="A2926" s="92">
        <f t="shared" si="162"/>
        <v>2</v>
      </c>
      <c r="B2926" s="92">
        <f t="shared" si="163"/>
        <v>3</v>
      </c>
      <c r="C2926" s="92">
        <f t="shared" si="164"/>
        <v>2019</v>
      </c>
      <c r="D2926" s="4">
        <v>43526</v>
      </c>
      <c r="E2926">
        <v>456.71960000000001</v>
      </c>
      <c r="F2926">
        <v>41.8</v>
      </c>
      <c r="G2926">
        <v>0.03</v>
      </c>
      <c r="H2926">
        <v>1612.6</v>
      </c>
      <c r="I2926">
        <v>1299.56</v>
      </c>
      <c r="J2926">
        <v>1092.6652999999999</v>
      </c>
      <c r="K2926">
        <v>11623.34</v>
      </c>
      <c r="L2926">
        <v>19967.22</v>
      </c>
    </row>
    <row r="2927" spans="1:12" x14ac:dyDescent="0.25">
      <c r="A2927" s="92">
        <f t="shared" si="162"/>
        <v>3</v>
      </c>
      <c r="B2927" s="92">
        <f t="shared" si="163"/>
        <v>3</v>
      </c>
      <c r="C2927" s="92">
        <f t="shared" si="164"/>
        <v>2019</v>
      </c>
      <c r="D2927" s="4">
        <v>43527</v>
      </c>
      <c r="E2927">
        <v>457.0745</v>
      </c>
      <c r="F2927">
        <v>41.83</v>
      </c>
      <c r="G2927">
        <v>0.03</v>
      </c>
      <c r="H2927">
        <v>1705.29</v>
      </c>
      <c r="I2927">
        <v>1350.72</v>
      </c>
      <c r="J2927">
        <v>1092.6652999999999</v>
      </c>
      <c r="K2927">
        <v>11623.29</v>
      </c>
      <c r="L2927">
        <v>19967.29</v>
      </c>
    </row>
    <row r="2928" spans="1:12" x14ac:dyDescent="0.25">
      <c r="A2928" s="92">
        <f t="shared" si="162"/>
        <v>4</v>
      </c>
      <c r="B2928" s="92">
        <f t="shared" si="163"/>
        <v>3</v>
      </c>
      <c r="C2928" s="92">
        <f t="shared" si="164"/>
        <v>2019</v>
      </c>
      <c r="D2928" s="4">
        <v>43528</v>
      </c>
      <c r="E2928">
        <v>456.16699999999997</v>
      </c>
      <c r="F2928">
        <v>41.75</v>
      </c>
      <c r="G2928">
        <v>-0.08</v>
      </c>
      <c r="H2928">
        <v>1223.0999999999999</v>
      </c>
      <c r="I2928">
        <v>2086.1</v>
      </c>
      <c r="J2928">
        <v>1092.6941999999999</v>
      </c>
      <c r="K2928">
        <v>11623.53</v>
      </c>
      <c r="L2928">
        <v>19968.27</v>
      </c>
    </row>
    <row r="2929" spans="1:12" x14ac:dyDescent="0.25">
      <c r="A2929" s="92">
        <f t="shared" si="162"/>
        <v>5</v>
      </c>
      <c r="B2929" s="92">
        <f t="shared" si="163"/>
        <v>3</v>
      </c>
      <c r="C2929" s="92">
        <f t="shared" si="164"/>
        <v>2019</v>
      </c>
      <c r="D2929" s="4">
        <v>43529</v>
      </c>
      <c r="E2929">
        <v>454.81830000000002</v>
      </c>
      <c r="F2929">
        <v>41.62</v>
      </c>
      <c r="G2929">
        <v>-0.12</v>
      </c>
      <c r="H2929">
        <v>1103</v>
      </c>
      <c r="I2929">
        <v>2456.0500000000002</v>
      </c>
      <c r="J2929">
        <v>1092.6941999999999</v>
      </c>
      <c r="K2929">
        <v>11623.75</v>
      </c>
      <c r="L2929">
        <v>19967.7</v>
      </c>
    </row>
    <row r="2930" spans="1:12" x14ac:dyDescent="0.25">
      <c r="A2930" s="92">
        <f t="shared" si="162"/>
        <v>6</v>
      </c>
      <c r="B2930" s="92">
        <f t="shared" si="163"/>
        <v>3</v>
      </c>
      <c r="C2930" s="92">
        <f t="shared" si="164"/>
        <v>2019</v>
      </c>
      <c r="D2930" s="4">
        <v>43530</v>
      </c>
      <c r="E2930">
        <v>453.80900000000003</v>
      </c>
      <c r="F2930">
        <v>41.53</v>
      </c>
      <c r="G2930">
        <v>-7.0000000000000007E-2</v>
      </c>
      <c r="H2930">
        <v>1207.8800000000001</v>
      </c>
      <c r="I2930">
        <v>1977.5</v>
      </c>
      <c r="J2930">
        <v>1092.6941999999999</v>
      </c>
      <c r="K2930">
        <v>11623.69</v>
      </c>
      <c r="L2930">
        <v>19967.810000000001</v>
      </c>
    </row>
    <row r="2931" spans="1:12" x14ac:dyDescent="0.25">
      <c r="A2931" s="92">
        <f t="shared" si="162"/>
        <v>7</v>
      </c>
      <c r="B2931" s="92">
        <f t="shared" si="163"/>
        <v>3</v>
      </c>
      <c r="C2931" s="92">
        <f t="shared" si="164"/>
        <v>2019</v>
      </c>
      <c r="D2931" s="4">
        <v>43531</v>
      </c>
      <c r="E2931">
        <v>453.30329999999998</v>
      </c>
      <c r="F2931">
        <v>41.48</v>
      </c>
      <c r="G2931">
        <v>-0.05</v>
      </c>
      <c r="H2931">
        <v>1247</v>
      </c>
      <c r="I2931">
        <v>1783.24</v>
      </c>
      <c r="J2931">
        <v>1092.6941999999999</v>
      </c>
      <c r="K2931">
        <v>11623.53</v>
      </c>
      <c r="L2931">
        <v>19968.240000000002</v>
      </c>
    </row>
    <row r="2932" spans="1:12" x14ac:dyDescent="0.25">
      <c r="A2932" s="92">
        <f t="shared" si="162"/>
        <v>8</v>
      </c>
      <c r="B2932" s="92">
        <f t="shared" si="163"/>
        <v>3</v>
      </c>
      <c r="C2932" s="92">
        <f t="shared" si="164"/>
        <v>2019</v>
      </c>
      <c r="D2932" s="4">
        <v>43532</v>
      </c>
      <c r="E2932">
        <v>452.37970000000001</v>
      </c>
      <c r="F2932">
        <v>41.4</v>
      </c>
      <c r="G2932">
        <v>-0.06</v>
      </c>
      <c r="H2932">
        <v>1009.32</v>
      </c>
      <c r="I2932">
        <v>1715.15</v>
      </c>
      <c r="J2932">
        <v>1092.6941999999999</v>
      </c>
      <c r="K2932">
        <v>11623.45</v>
      </c>
      <c r="L2932">
        <v>19968.490000000002</v>
      </c>
    </row>
    <row r="2933" spans="1:12" x14ac:dyDescent="0.25">
      <c r="A2933" s="92">
        <f t="shared" si="162"/>
        <v>9</v>
      </c>
      <c r="B2933" s="92">
        <f t="shared" si="163"/>
        <v>3</v>
      </c>
      <c r="C2933" s="92">
        <f t="shared" si="164"/>
        <v>2019</v>
      </c>
      <c r="D2933" s="4">
        <v>43533</v>
      </c>
      <c r="E2933">
        <v>452.6927</v>
      </c>
      <c r="F2933">
        <v>41.43</v>
      </c>
      <c r="G2933">
        <v>0.03</v>
      </c>
      <c r="H2933">
        <v>1341.21</v>
      </c>
      <c r="I2933">
        <v>1051.51</v>
      </c>
      <c r="J2933">
        <v>1092.6941999999999</v>
      </c>
      <c r="K2933">
        <v>11623.35</v>
      </c>
      <c r="L2933">
        <v>19968.740000000002</v>
      </c>
    </row>
    <row r="2934" spans="1:12" x14ac:dyDescent="0.25">
      <c r="A2934" s="92">
        <f t="shared" si="162"/>
        <v>10</v>
      </c>
      <c r="B2934" s="92">
        <f t="shared" si="163"/>
        <v>3</v>
      </c>
      <c r="C2934" s="92">
        <f t="shared" si="164"/>
        <v>2019</v>
      </c>
      <c r="D2934" s="4">
        <v>43534</v>
      </c>
      <c r="E2934">
        <v>452.92360000000002</v>
      </c>
      <c r="F2934">
        <v>41.45</v>
      </c>
      <c r="G2934">
        <v>0.02</v>
      </c>
      <c r="H2934">
        <v>1464.01</v>
      </c>
      <c r="I2934">
        <v>1228.22</v>
      </c>
      <c r="J2934">
        <v>1092.6941999999999</v>
      </c>
      <c r="K2934">
        <v>11623.17</v>
      </c>
      <c r="L2934">
        <v>19969.14</v>
      </c>
    </row>
    <row r="2935" spans="1:12" x14ac:dyDescent="0.25">
      <c r="A2935" s="92">
        <f t="shared" si="162"/>
        <v>11</v>
      </c>
      <c r="B2935" s="92">
        <f t="shared" si="163"/>
        <v>3</v>
      </c>
      <c r="C2935" s="92">
        <f t="shared" si="164"/>
        <v>2019</v>
      </c>
      <c r="D2935" s="4">
        <v>43535</v>
      </c>
      <c r="E2935">
        <v>451.12810000000002</v>
      </c>
      <c r="F2935">
        <v>41.28</v>
      </c>
      <c r="G2935">
        <v>-0.16</v>
      </c>
      <c r="H2935">
        <v>827.1</v>
      </c>
      <c r="I2935">
        <v>2624.87</v>
      </c>
      <c r="J2935">
        <v>1092.787</v>
      </c>
      <c r="K2935">
        <v>11624.25</v>
      </c>
      <c r="L2935">
        <v>19971.490000000002</v>
      </c>
    </row>
    <row r="2936" spans="1:12" x14ac:dyDescent="0.25">
      <c r="A2936" s="92">
        <f t="shared" si="162"/>
        <v>12</v>
      </c>
      <c r="B2936" s="92">
        <f t="shared" si="163"/>
        <v>3</v>
      </c>
      <c r="C2936" s="92">
        <f t="shared" si="164"/>
        <v>2019</v>
      </c>
      <c r="D2936" s="4">
        <v>43536</v>
      </c>
      <c r="E2936">
        <v>448.77260000000001</v>
      </c>
      <c r="F2936">
        <v>41.07</v>
      </c>
      <c r="G2936">
        <v>-0.22</v>
      </c>
      <c r="H2936">
        <v>657.29</v>
      </c>
      <c r="I2936">
        <v>3024.51</v>
      </c>
      <c r="J2936">
        <v>1092.787</v>
      </c>
      <c r="K2936">
        <v>11624.31</v>
      </c>
      <c r="L2936">
        <v>19971.3</v>
      </c>
    </row>
    <row r="2937" spans="1:12" x14ac:dyDescent="0.25">
      <c r="A2937" s="92">
        <f t="shared" si="162"/>
        <v>13</v>
      </c>
      <c r="B2937" s="92">
        <f t="shared" si="163"/>
        <v>3</v>
      </c>
      <c r="C2937" s="92">
        <f t="shared" si="164"/>
        <v>2019</v>
      </c>
      <c r="D2937" s="4">
        <v>43537</v>
      </c>
      <c r="E2937">
        <v>446.5564</v>
      </c>
      <c r="F2937">
        <v>40.86</v>
      </c>
      <c r="G2937">
        <v>-0.2</v>
      </c>
      <c r="H2937">
        <v>801.96</v>
      </c>
      <c r="I2937">
        <v>3021.11</v>
      </c>
      <c r="J2937">
        <v>1092.787</v>
      </c>
      <c r="K2937">
        <v>11624.64</v>
      </c>
      <c r="L2937">
        <v>19951.04</v>
      </c>
    </row>
    <row r="2938" spans="1:12" x14ac:dyDescent="0.25">
      <c r="A2938" s="92">
        <f t="shared" si="162"/>
        <v>14</v>
      </c>
      <c r="B2938" s="92">
        <f t="shared" si="163"/>
        <v>3</v>
      </c>
      <c r="C2938" s="92">
        <f t="shared" si="164"/>
        <v>2019</v>
      </c>
      <c r="D2938" s="4">
        <v>43538</v>
      </c>
      <c r="E2938">
        <v>444.8039</v>
      </c>
      <c r="F2938">
        <v>40.700000000000003</v>
      </c>
      <c r="G2938">
        <v>-0.16</v>
      </c>
      <c r="H2938">
        <v>952.84</v>
      </c>
      <c r="I2938">
        <v>2696.84</v>
      </c>
      <c r="J2938">
        <v>1092.787</v>
      </c>
      <c r="K2938">
        <v>11625</v>
      </c>
      <c r="L2938">
        <v>19950</v>
      </c>
    </row>
    <row r="2939" spans="1:12" x14ac:dyDescent="0.25">
      <c r="A2939" s="92">
        <f t="shared" si="162"/>
        <v>15</v>
      </c>
      <c r="B2939" s="92">
        <f t="shared" si="163"/>
        <v>3</v>
      </c>
      <c r="C2939" s="92">
        <f t="shared" si="164"/>
        <v>2019</v>
      </c>
      <c r="D2939" s="4">
        <v>43539</v>
      </c>
      <c r="E2939">
        <v>444.19600000000003</v>
      </c>
      <c r="F2939">
        <v>40.65</v>
      </c>
      <c r="G2939">
        <v>-0.05</v>
      </c>
      <c r="H2939">
        <v>1203.2</v>
      </c>
      <c r="I2939">
        <v>1791.06</v>
      </c>
      <c r="J2939">
        <v>1092.787</v>
      </c>
      <c r="K2939">
        <v>11624.86</v>
      </c>
      <c r="L2939">
        <v>19950.41</v>
      </c>
    </row>
    <row r="2940" spans="1:12" x14ac:dyDescent="0.25">
      <c r="A2940" s="92">
        <f t="shared" si="162"/>
        <v>16</v>
      </c>
      <c r="B2940" s="92">
        <f t="shared" si="163"/>
        <v>3</v>
      </c>
      <c r="C2940" s="92">
        <f t="shared" si="164"/>
        <v>2019</v>
      </c>
      <c r="D2940" s="4">
        <v>43540</v>
      </c>
      <c r="E2940">
        <v>444.35550000000001</v>
      </c>
      <c r="F2940">
        <v>40.659999999999997</v>
      </c>
      <c r="G2940">
        <v>0.03</v>
      </c>
      <c r="H2940">
        <v>1658.88</v>
      </c>
      <c r="I2940">
        <v>1335.04</v>
      </c>
      <c r="J2940">
        <v>1092.787</v>
      </c>
      <c r="K2940">
        <v>11624.36</v>
      </c>
      <c r="L2940">
        <v>19951.71</v>
      </c>
    </row>
    <row r="2941" spans="1:12" x14ac:dyDescent="0.25">
      <c r="A2941" s="92">
        <f t="shared" si="162"/>
        <v>17</v>
      </c>
      <c r="B2941" s="92">
        <f t="shared" si="163"/>
        <v>3</v>
      </c>
      <c r="C2941" s="92">
        <f t="shared" si="164"/>
        <v>2019</v>
      </c>
      <c r="D2941" s="4">
        <v>43541</v>
      </c>
      <c r="E2941">
        <v>444.77100000000002</v>
      </c>
      <c r="F2941">
        <v>40.700000000000003</v>
      </c>
      <c r="G2941">
        <v>0.03</v>
      </c>
      <c r="H2941">
        <v>1659.11</v>
      </c>
      <c r="I2941">
        <v>1379.87</v>
      </c>
      <c r="J2941">
        <v>1092.787</v>
      </c>
      <c r="K2941">
        <v>11623.83</v>
      </c>
      <c r="L2941">
        <v>19953.12</v>
      </c>
    </row>
    <row r="2942" spans="1:12" x14ac:dyDescent="0.25">
      <c r="A2942" s="92">
        <f t="shared" si="162"/>
        <v>18</v>
      </c>
      <c r="B2942" s="92">
        <f t="shared" si="163"/>
        <v>3</v>
      </c>
      <c r="C2942" s="92">
        <f t="shared" si="164"/>
        <v>2019</v>
      </c>
      <c r="D2942" s="4">
        <v>43542</v>
      </c>
      <c r="E2942">
        <v>442.75529999999998</v>
      </c>
      <c r="F2942">
        <v>40.520000000000003</v>
      </c>
      <c r="G2942">
        <v>-0.19</v>
      </c>
      <c r="H2942">
        <v>1029.06</v>
      </c>
      <c r="I2942">
        <v>3054.57</v>
      </c>
      <c r="J2942">
        <v>1092.721</v>
      </c>
      <c r="K2942">
        <v>11622.47</v>
      </c>
      <c r="L2942">
        <v>19953.080000000002</v>
      </c>
    </row>
    <row r="2943" spans="1:12" x14ac:dyDescent="0.25">
      <c r="A2943" s="92">
        <f t="shared" si="162"/>
        <v>19</v>
      </c>
      <c r="B2943" s="92">
        <f t="shared" si="163"/>
        <v>3</v>
      </c>
      <c r="C2943" s="92">
        <f t="shared" si="164"/>
        <v>2019</v>
      </c>
      <c r="D2943" s="4">
        <v>43543</v>
      </c>
      <c r="E2943">
        <v>440.49470000000002</v>
      </c>
      <c r="F2943">
        <v>40.31</v>
      </c>
      <c r="G2943">
        <v>-0.21</v>
      </c>
      <c r="H2943">
        <v>941.13</v>
      </c>
      <c r="I2943">
        <v>3199.44</v>
      </c>
      <c r="J2943">
        <v>1092.721</v>
      </c>
      <c r="K2943">
        <v>11622.1</v>
      </c>
      <c r="L2943">
        <v>19957.38</v>
      </c>
    </row>
    <row r="2944" spans="1:12" x14ac:dyDescent="0.25">
      <c r="A2944" s="92">
        <f t="shared" si="162"/>
        <v>20</v>
      </c>
      <c r="B2944" s="92">
        <f t="shared" si="163"/>
        <v>3</v>
      </c>
      <c r="C2944" s="92">
        <f t="shared" si="164"/>
        <v>2019</v>
      </c>
      <c r="D2944" s="4">
        <v>43544</v>
      </c>
      <c r="E2944">
        <v>438.8</v>
      </c>
      <c r="F2944">
        <v>40.14</v>
      </c>
      <c r="G2944">
        <v>-0.16</v>
      </c>
      <c r="H2944">
        <v>934.5</v>
      </c>
      <c r="I2944">
        <v>2629.3</v>
      </c>
      <c r="J2944">
        <v>1093.2802999999999</v>
      </c>
      <c r="K2944">
        <v>11633.39</v>
      </c>
      <c r="L2944">
        <v>19968.86</v>
      </c>
    </row>
    <row r="2945" spans="1:12" x14ac:dyDescent="0.25">
      <c r="A2945" s="92">
        <f t="shared" si="162"/>
        <v>21</v>
      </c>
      <c r="B2945" s="92">
        <f t="shared" si="163"/>
        <v>3</v>
      </c>
      <c r="C2945" s="92">
        <f t="shared" si="164"/>
        <v>2019</v>
      </c>
      <c r="D2945" s="4">
        <v>43545</v>
      </c>
      <c r="E2945">
        <v>437.95080000000002</v>
      </c>
      <c r="F2945">
        <v>40.06</v>
      </c>
      <c r="G2945">
        <v>-0.08</v>
      </c>
      <c r="H2945">
        <v>1176.69</v>
      </c>
      <c r="I2945">
        <v>2049.4</v>
      </c>
      <c r="J2945">
        <v>1093.2802999999999</v>
      </c>
      <c r="K2945">
        <v>11633.26</v>
      </c>
      <c r="L2945">
        <v>19969.25</v>
      </c>
    </row>
    <row r="2946" spans="1:12" x14ac:dyDescent="0.25">
      <c r="A2946" s="92">
        <f t="shared" si="162"/>
        <v>22</v>
      </c>
      <c r="B2946" s="92">
        <f t="shared" si="163"/>
        <v>3</v>
      </c>
      <c r="C2946" s="92">
        <f t="shared" si="164"/>
        <v>2019</v>
      </c>
      <c r="D2946" s="4">
        <v>43546</v>
      </c>
      <c r="E2946">
        <v>438.37479999999999</v>
      </c>
      <c r="F2946">
        <v>40.1</v>
      </c>
      <c r="G2946">
        <v>0.03</v>
      </c>
      <c r="H2946">
        <v>1704.37</v>
      </c>
      <c r="I2946">
        <v>1326.56</v>
      </c>
      <c r="J2946">
        <v>1093.2802999999999</v>
      </c>
      <c r="K2946">
        <v>11632.87</v>
      </c>
      <c r="L2946">
        <v>19970.27</v>
      </c>
    </row>
    <row r="2947" spans="1:12" x14ac:dyDescent="0.25">
      <c r="A2947" s="92">
        <f t="shared" si="162"/>
        <v>23</v>
      </c>
      <c r="B2947" s="92">
        <f t="shared" si="163"/>
        <v>3</v>
      </c>
      <c r="C2947" s="92">
        <f t="shared" si="164"/>
        <v>2019</v>
      </c>
      <c r="D2947" s="4">
        <v>43547</v>
      </c>
      <c r="E2947">
        <v>440.07380000000001</v>
      </c>
      <c r="F2947">
        <v>40.25</v>
      </c>
      <c r="G2947">
        <v>0.16</v>
      </c>
      <c r="H2947">
        <v>2730.1</v>
      </c>
      <c r="I2947">
        <v>1021.6</v>
      </c>
      <c r="J2947">
        <v>1093.2802999999999</v>
      </c>
      <c r="K2947">
        <v>11632.36</v>
      </c>
      <c r="L2947">
        <v>19971.68</v>
      </c>
    </row>
    <row r="2948" spans="1:12" x14ac:dyDescent="0.25">
      <c r="A2948" s="92">
        <f t="shared" si="162"/>
        <v>24</v>
      </c>
      <c r="B2948" s="92">
        <f t="shared" si="163"/>
        <v>3</v>
      </c>
      <c r="C2948" s="92">
        <f t="shared" si="164"/>
        <v>2019</v>
      </c>
      <c r="D2948" s="4">
        <v>43548</v>
      </c>
      <c r="E2948">
        <v>440.13119999999998</v>
      </c>
      <c r="F2948">
        <v>40.26</v>
      </c>
      <c r="G2948">
        <v>0.18</v>
      </c>
      <c r="H2948">
        <v>2950.45</v>
      </c>
      <c r="I2948">
        <v>974.05</v>
      </c>
      <c r="J2948">
        <v>1093.2802999999999</v>
      </c>
      <c r="K2948">
        <v>11631.75</v>
      </c>
      <c r="L2948">
        <v>19973.28</v>
      </c>
    </row>
    <row r="2949" spans="1:12" x14ac:dyDescent="0.25">
      <c r="A2949" s="92">
        <f t="shared" si="162"/>
        <v>25</v>
      </c>
      <c r="B2949" s="92">
        <f t="shared" si="163"/>
        <v>3</v>
      </c>
      <c r="C2949" s="92">
        <f t="shared" si="164"/>
        <v>2019</v>
      </c>
      <c r="D2949" s="4">
        <v>43549</v>
      </c>
      <c r="E2949">
        <v>442.47089999999997</v>
      </c>
      <c r="F2949">
        <v>40.47</v>
      </c>
      <c r="G2949">
        <v>0.01</v>
      </c>
      <c r="H2949">
        <v>1654.9</v>
      </c>
      <c r="I2949">
        <v>1565.29</v>
      </c>
      <c r="J2949">
        <v>1093.2617</v>
      </c>
      <c r="K2949">
        <v>11630.9</v>
      </c>
      <c r="L2949">
        <v>19974.48</v>
      </c>
    </row>
    <row r="2950" spans="1:12" x14ac:dyDescent="0.25">
      <c r="A2950" s="92">
        <f t="shared" si="162"/>
        <v>26</v>
      </c>
      <c r="B2950" s="92">
        <f t="shared" si="163"/>
        <v>3</v>
      </c>
      <c r="C2950" s="92">
        <f t="shared" si="164"/>
        <v>2019</v>
      </c>
      <c r="D2950" s="4">
        <v>43550</v>
      </c>
      <c r="E2950">
        <v>441.91140000000001</v>
      </c>
      <c r="F2950">
        <v>40.42</v>
      </c>
      <c r="G2950">
        <v>-0.06</v>
      </c>
      <c r="H2950">
        <v>1408.52</v>
      </c>
      <c r="I2950">
        <v>2016.3</v>
      </c>
      <c r="J2950">
        <v>1093.2617</v>
      </c>
      <c r="K2950">
        <v>11630.04</v>
      </c>
      <c r="L2950">
        <v>19968.810000000001</v>
      </c>
    </row>
    <row r="2951" spans="1:12" x14ac:dyDescent="0.25">
      <c r="A2951" s="92">
        <f t="shared" si="162"/>
        <v>27</v>
      </c>
      <c r="B2951" s="92">
        <f t="shared" si="163"/>
        <v>3</v>
      </c>
      <c r="C2951" s="92">
        <f t="shared" si="164"/>
        <v>2019</v>
      </c>
      <c r="D2951" s="4">
        <v>43551</v>
      </c>
      <c r="E2951">
        <v>441.0564</v>
      </c>
      <c r="F2951">
        <v>40.340000000000003</v>
      </c>
      <c r="G2951">
        <v>-0.08</v>
      </c>
      <c r="H2951">
        <v>1070.23</v>
      </c>
      <c r="I2951">
        <v>1915.87</v>
      </c>
      <c r="J2951">
        <v>1093.2617</v>
      </c>
      <c r="K2951">
        <v>11629.68</v>
      </c>
      <c r="L2951">
        <v>19969.740000000002</v>
      </c>
    </row>
    <row r="2952" spans="1:12" x14ac:dyDescent="0.25">
      <c r="A2952" s="92">
        <f t="shared" si="162"/>
        <v>28</v>
      </c>
      <c r="B2952" s="92">
        <f t="shared" si="163"/>
        <v>3</v>
      </c>
      <c r="C2952" s="92">
        <f t="shared" si="164"/>
        <v>2019</v>
      </c>
      <c r="D2952" s="4">
        <v>43552</v>
      </c>
      <c r="E2952">
        <v>440.77609999999999</v>
      </c>
      <c r="F2952">
        <v>40.32</v>
      </c>
      <c r="G2952">
        <v>-0.03</v>
      </c>
      <c r="H2952">
        <v>1124.4000000000001</v>
      </c>
      <c r="I2952">
        <v>1421.42</v>
      </c>
      <c r="J2952">
        <v>1093.2617</v>
      </c>
      <c r="K2952">
        <v>11629.74</v>
      </c>
      <c r="L2952">
        <v>19969.66</v>
      </c>
    </row>
    <row r="2953" spans="1:12" x14ac:dyDescent="0.25">
      <c r="A2953" s="92">
        <f t="shared" si="162"/>
        <v>29</v>
      </c>
      <c r="B2953" s="92">
        <f t="shared" si="163"/>
        <v>3</v>
      </c>
      <c r="C2953" s="92">
        <f t="shared" si="164"/>
        <v>2019</v>
      </c>
      <c r="D2953" s="4">
        <v>43553</v>
      </c>
      <c r="E2953">
        <v>441.65030000000002</v>
      </c>
      <c r="F2953">
        <v>40.46</v>
      </c>
      <c r="G2953">
        <v>0.08</v>
      </c>
      <c r="H2953">
        <v>1795.3</v>
      </c>
      <c r="I2953">
        <v>958.07</v>
      </c>
      <c r="J2953">
        <v>1091.4617000000001</v>
      </c>
      <c r="K2953">
        <v>11593.32</v>
      </c>
      <c r="L2953">
        <v>19899.439999999999</v>
      </c>
    </row>
    <row r="2954" spans="1:12" x14ac:dyDescent="0.25">
      <c r="A2954" s="92">
        <f t="shared" si="162"/>
        <v>30</v>
      </c>
      <c r="B2954" s="92">
        <f t="shared" si="163"/>
        <v>3</v>
      </c>
      <c r="C2954" s="92">
        <f t="shared" si="164"/>
        <v>2019</v>
      </c>
      <c r="D2954" s="4">
        <v>43554</v>
      </c>
      <c r="E2954">
        <v>443.48439999999999</v>
      </c>
      <c r="F2954">
        <v>40.659999999999997</v>
      </c>
      <c r="G2954">
        <v>0.17</v>
      </c>
      <c r="H2954">
        <v>2592.9299999999998</v>
      </c>
      <c r="I2954">
        <v>697.02</v>
      </c>
      <c r="J2954">
        <v>1090.6002000000001</v>
      </c>
      <c r="K2954">
        <v>11417.85</v>
      </c>
      <c r="L2954">
        <v>19618.009999999998</v>
      </c>
    </row>
    <row r="2955" spans="1:12" x14ac:dyDescent="0.25">
      <c r="A2955" s="92">
        <f t="shared" si="162"/>
        <v>31</v>
      </c>
      <c r="B2955" s="92">
        <f t="shared" si="163"/>
        <v>3</v>
      </c>
      <c r="C2955" s="92">
        <f t="shared" si="164"/>
        <v>2019</v>
      </c>
      <c r="D2955" s="4">
        <v>43555</v>
      </c>
      <c r="E2955">
        <v>441.41129999999998</v>
      </c>
      <c r="F2955">
        <v>40.44</v>
      </c>
      <c r="G2955">
        <v>0.13</v>
      </c>
      <c r="H2955">
        <v>2280.42</v>
      </c>
      <c r="I2955">
        <v>866.51</v>
      </c>
      <c r="J2955">
        <v>1091.4617000000001</v>
      </c>
      <c r="K2955">
        <v>11591.63</v>
      </c>
      <c r="L2955">
        <v>19898.84</v>
      </c>
    </row>
    <row r="2956" spans="1:12" x14ac:dyDescent="0.25">
      <c r="A2956" s="92">
        <f t="shared" ref="A2956:A3019" si="165">+DAY(D2956)</f>
        <v>1</v>
      </c>
      <c r="B2956" s="92">
        <f t="shared" ref="B2956:B3019" si="166">+MONTH(D2956)</f>
        <v>4</v>
      </c>
      <c r="C2956" s="92">
        <f t="shared" ref="C2956:C3019" si="167">+YEAR(D2956)</f>
        <v>2019</v>
      </c>
      <c r="D2956" s="91">
        <v>43556</v>
      </c>
      <c r="E2956" s="2">
        <v>446.7518</v>
      </c>
      <c r="F2956" s="2">
        <v>43.03</v>
      </c>
      <c r="G2956" s="2">
        <v>0.17</v>
      </c>
      <c r="H2956" s="2">
        <v>2442.35</v>
      </c>
      <c r="I2956" s="2">
        <v>721.31</v>
      </c>
      <c r="J2956" s="2">
        <v>1038.248</v>
      </c>
      <c r="K2956" s="2">
        <v>11637.17</v>
      </c>
      <c r="L2956" s="2">
        <v>19914.97</v>
      </c>
    </row>
    <row r="2957" spans="1:12" x14ac:dyDescent="0.25">
      <c r="A2957" s="92">
        <f t="shared" si="165"/>
        <v>2</v>
      </c>
      <c r="B2957" s="92">
        <f t="shared" si="166"/>
        <v>4</v>
      </c>
      <c r="C2957" s="92">
        <f t="shared" si="167"/>
        <v>2019</v>
      </c>
      <c r="D2957" s="91">
        <v>43557</v>
      </c>
      <c r="E2957" s="2">
        <v>448.71510000000001</v>
      </c>
      <c r="F2957" s="2">
        <v>43.22</v>
      </c>
      <c r="G2957" s="2">
        <v>0.12</v>
      </c>
      <c r="H2957" s="2">
        <v>2192.2199999999998</v>
      </c>
      <c r="I2957" s="2">
        <v>967.81</v>
      </c>
      <c r="J2957" s="2">
        <v>1038.248</v>
      </c>
      <c r="K2957" s="2">
        <v>11636.86</v>
      </c>
      <c r="L2957" s="2">
        <v>19915.75</v>
      </c>
    </row>
    <row r="2958" spans="1:12" x14ac:dyDescent="0.25">
      <c r="A2958" s="92">
        <f t="shared" si="165"/>
        <v>3</v>
      </c>
      <c r="B2958" s="92">
        <f t="shared" si="166"/>
        <v>4</v>
      </c>
      <c r="C2958" s="92">
        <f t="shared" si="167"/>
        <v>2019</v>
      </c>
      <c r="D2958" s="91">
        <v>43558</v>
      </c>
      <c r="E2958" s="2">
        <v>449.21559999999999</v>
      </c>
      <c r="F2958" s="2">
        <v>43.27</v>
      </c>
      <c r="G2958" s="2">
        <v>0.02</v>
      </c>
      <c r="H2958" s="2">
        <v>1847.68</v>
      </c>
      <c r="I2958" s="2">
        <v>1615.92</v>
      </c>
      <c r="J2958" s="2">
        <v>1038.248</v>
      </c>
      <c r="K2958" s="2">
        <v>11636.66</v>
      </c>
      <c r="L2958" s="2">
        <v>19916.27</v>
      </c>
    </row>
    <row r="2959" spans="1:12" x14ac:dyDescent="0.25">
      <c r="A2959" s="92">
        <f t="shared" si="165"/>
        <v>4</v>
      </c>
      <c r="B2959" s="92">
        <f t="shared" si="166"/>
        <v>4</v>
      </c>
      <c r="C2959" s="92">
        <f t="shared" si="167"/>
        <v>2019</v>
      </c>
      <c r="D2959" s="91">
        <v>43559</v>
      </c>
      <c r="E2959" s="2">
        <v>465.64280000000002</v>
      </c>
      <c r="F2959" s="2">
        <v>44.85</v>
      </c>
      <c r="G2959" s="2">
        <v>-0.02</v>
      </c>
      <c r="H2959" s="2">
        <v>1968.29</v>
      </c>
      <c r="I2959" s="2">
        <v>2135</v>
      </c>
      <c r="J2959" s="2">
        <v>1038.248</v>
      </c>
      <c r="K2959" s="2">
        <v>11636.43</v>
      </c>
      <c r="L2959" s="2">
        <v>19916.86</v>
      </c>
    </row>
    <row r="2960" spans="1:12" x14ac:dyDescent="0.25">
      <c r="A2960" s="92">
        <f t="shared" si="165"/>
        <v>5</v>
      </c>
      <c r="B2960" s="92">
        <f t="shared" si="166"/>
        <v>4</v>
      </c>
      <c r="C2960" s="92">
        <f t="shared" si="167"/>
        <v>2019</v>
      </c>
      <c r="D2960" s="91">
        <v>43560</v>
      </c>
      <c r="E2960" s="2">
        <v>450.17779999999999</v>
      </c>
      <c r="F2960" s="2">
        <v>43.36</v>
      </c>
      <c r="G2960" s="2">
        <v>0.04</v>
      </c>
      <c r="H2960" s="2">
        <v>1897.08</v>
      </c>
      <c r="I2960" s="2">
        <v>1491.53</v>
      </c>
      <c r="J2960" s="2">
        <v>1038.248</v>
      </c>
      <c r="K2960" s="2">
        <v>11636.52</v>
      </c>
      <c r="L2960" s="2">
        <v>19895.62</v>
      </c>
    </row>
    <row r="2961" spans="1:12" x14ac:dyDescent="0.25">
      <c r="A2961" s="92">
        <f t="shared" si="165"/>
        <v>6</v>
      </c>
      <c r="B2961" s="92">
        <f t="shared" si="166"/>
        <v>4</v>
      </c>
      <c r="C2961" s="92">
        <f t="shared" si="167"/>
        <v>2019</v>
      </c>
      <c r="D2961" s="91">
        <v>43561</v>
      </c>
      <c r="E2961" s="2">
        <v>452.64879999999999</v>
      </c>
      <c r="F2961" s="2">
        <v>43.6</v>
      </c>
      <c r="G2961" s="2">
        <v>0.24</v>
      </c>
      <c r="H2961" s="2">
        <v>2899.84</v>
      </c>
      <c r="I2961" s="2">
        <v>428.01</v>
      </c>
      <c r="J2961" s="2">
        <v>1038.248</v>
      </c>
      <c r="K2961" s="2">
        <v>11636.48</v>
      </c>
      <c r="L2961" s="2">
        <v>19888.36</v>
      </c>
    </row>
    <row r="2962" spans="1:12" x14ac:dyDescent="0.25">
      <c r="A2962" s="92">
        <f t="shared" si="165"/>
        <v>7</v>
      </c>
      <c r="B2962" s="92">
        <f t="shared" si="166"/>
        <v>4</v>
      </c>
      <c r="C2962" s="92">
        <f t="shared" si="167"/>
        <v>2019</v>
      </c>
      <c r="D2962" s="91">
        <v>43562</v>
      </c>
      <c r="E2962" s="2">
        <v>455.69470000000001</v>
      </c>
      <c r="F2962" s="2">
        <v>43.89</v>
      </c>
      <c r="G2962" s="2">
        <v>0.28999999999999998</v>
      </c>
      <c r="H2962" s="2">
        <v>3337.31</v>
      </c>
      <c r="I2962" s="2">
        <v>291.86</v>
      </c>
      <c r="J2962" s="2">
        <v>1038.248</v>
      </c>
      <c r="K2962" s="2">
        <v>11636.22</v>
      </c>
      <c r="L2962" s="2">
        <v>19889</v>
      </c>
    </row>
    <row r="2963" spans="1:12" x14ac:dyDescent="0.25">
      <c r="A2963" s="92">
        <f t="shared" si="165"/>
        <v>8</v>
      </c>
      <c r="B2963" s="92">
        <f t="shared" si="166"/>
        <v>4</v>
      </c>
      <c r="C2963" s="92">
        <f t="shared" si="167"/>
        <v>2019</v>
      </c>
      <c r="D2963" s="91">
        <v>43563</v>
      </c>
      <c r="E2963" s="2">
        <v>457.40159999999997</v>
      </c>
      <c r="F2963" s="2">
        <v>44.06</v>
      </c>
      <c r="G2963" s="2">
        <v>0.16</v>
      </c>
      <c r="H2963" s="2">
        <v>2184.64</v>
      </c>
      <c r="I2963" s="2">
        <v>512.32000000000005</v>
      </c>
      <c r="J2963" s="2">
        <v>1038.1687999999999</v>
      </c>
      <c r="K2963" s="2">
        <v>11664.35</v>
      </c>
      <c r="L2963" s="2">
        <v>19905.87</v>
      </c>
    </row>
    <row r="2964" spans="1:12" x14ac:dyDescent="0.25">
      <c r="A2964" s="92">
        <f t="shared" si="165"/>
        <v>9</v>
      </c>
      <c r="B2964" s="92">
        <f t="shared" si="166"/>
        <v>4</v>
      </c>
      <c r="C2964" s="92">
        <f t="shared" si="167"/>
        <v>2019</v>
      </c>
      <c r="D2964" s="91">
        <v>43564</v>
      </c>
      <c r="E2964" s="2">
        <v>458.73259999999999</v>
      </c>
      <c r="F2964" s="2">
        <v>44.19</v>
      </c>
      <c r="G2964" s="2">
        <v>0.13</v>
      </c>
      <c r="H2964" s="2">
        <v>2169.9699999999998</v>
      </c>
      <c r="I2964" s="2">
        <v>854.1</v>
      </c>
      <c r="J2964" s="2">
        <v>1038.1687999999999</v>
      </c>
      <c r="K2964" s="2">
        <v>11664.22</v>
      </c>
      <c r="L2964" s="2">
        <v>19906.3</v>
      </c>
    </row>
    <row r="2965" spans="1:12" x14ac:dyDescent="0.25">
      <c r="A2965" s="92">
        <f t="shared" si="165"/>
        <v>10</v>
      </c>
      <c r="B2965" s="92">
        <f t="shared" si="166"/>
        <v>4</v>
      </c>
      <c r="C2965" s="92">
        <f t="shared" si="167"/>
        <v>2019</v>
      </c>
      <c r="D2965" s="91">
        <v>43565</v>
      </c>
      <c r="E2965" s="2">
        <v>459.53660000000002</v>
      </c>
      <c r="F2965" s="2">
        <v>44.26</v>
      </c>
      <c r="G2965" s="2">
        <v>0.08</v>
      </c>
      <c r="H2965" s="2">
        <v>2202</v>
      </c>
      <c r="I2965" s="2">
        <v>1403.46</v>
      </c>
      <c r="J2965" s="2">
        <v>1038.1687999999999</v>
      </c>
      <c r="K2965" s="2">
        <v>11664.05</v>
      </c>
      <c r="L2965" s="2">
        <v>19906.73</v>
      </c>
    </row>
    <row r="2966" spans="1:12" x14ac:dyDescent="0.25">
      <c r="A2966" s="92">
        <f t="shared" si="165"/>
        <v>11</v>
      </c>
      <c r="B2966" s="92">
        <f t="shared" si="166"/>
        <v>4</v>
      </c>
      <c r="C2966" s="92">
        <f t="shared" si="167"/>
        <v>2019</v>
      </c>
      <c r="D2966" s="91">
        <v>43566</v>
      </c>
      <c r="E2966" s="2">
        <v>459.8544</v>
      </c>
      <c r="F2966" s="2">
        <v>44.3</v>
      </c>
      <c r="G2966" s="2">
        <v>0.03</v>
      </c>
      <c r="H2966" s="2">
        <v>1885.18</v>
      </c>
      <c r="I2966" s="2">
        <v>1620.35</v>
      </c>
      <c r="J2966" s="2">
        <v>1038.1233</v>
      </c>
      <c r="K2966" s="2">
        <v>11637.16</v>
      </c>
      <c r="L2966" s="2">
        <v>19888.27</v>
      </c>
    </row>
    <row r="2967" spans="1:12" x14ac:dyDescent="0.25">
      <c r="A2967" s="92">
        <f t="shared" si="165"/>
        <v>12</v>
      </c>
      <c r="B2967" s="92">
        <f t="shared" si="166"/>
        <v>4</v>
      </c>
      <c r="C2967" s="92">
        <f t="shared" si="167"/>
        <v>2019</v>
      </c>
      <c r="D2967" s="91">
        <v>43567</v>
      </c>
      <c r="E2967" s="2">
        <v>459.64870000000002</v>
      </c>
      <c r="F2967" s="2">
        <v>42.29</v>
      </c>
      <c r="G2967" s="2">
        <v>-0.02</v>
      </c>
      <c r="H2967" s="2">
        <v>1830.92</v>
      </c>
      <c r="I2967" s="2">
        <v>2014.76</v>
      </c>
      <c r="J2967" s="2">
        <v>1086.9348</v>
      </c>
      <c r="K2967" s="2">
        <v>11637.18</v>
      </c>
      <c r="L2967" s="2">
        <v>19888.23</v>
      </c>
    </row>
    <row r="2968" spans="1:12" x14ac:dyDescent="0.25">
      <c r="A2968" s="92">
        <f t="shared" si="165"/>
        <v>13</v>
      </c>
      <c r="B2968" s="92">
        <f t="shared" si="166"/>
        <v>4</v>
      </c>
      <c r="C2968" s="92">
        <f t="shared" si="167"/>
        <v>2019</v>
      </c>
      <c r="D2968" s="91">
        <v>43568</v>
      </c>
      <c r="E2968" s="2">
        <v>460.6096</v>
      </c>
      <c r="F2968" s="2">
        <v>42.38</v>
      </c>
      <c r="G2968" s="2">
        <v>0.09</v>
      </c>
      <c r="H2968" s="2">
        <v>2191.73</v>
      </c>
      <c r="I2968" s="2">
        <v>1229</v>
      </c>
      <c r="J2968" s="2">
        <v>1086.9348</v>
      </c>
      <c r="K2968" s="2">
        <v>11637.14</v>
      </c>
      <c r="L2968" s="2">
        <v>19888.330000000002</v>
      </c>
    </row>
    <row r="2969" spans="1:12" x14ac:dyDescent="0.25">
      <c r="A2969" s="92">
        <f t="shared" si="165"/>
        <v>14</v>
      </c>
      <c r="B2969" s="92">
        <f t="shared" si="166"/>
        <v>4</v>
      </c>
      <c r="C2969" s="92">
        <f t="shared" si="167"/>
        <v>2019</v>
      </c>
      <c r="D2969" s="91">
        <v>43569</v>
      </c>
      <c r="E2969" s="2">
        <v>448.69779999999997</v>
      </c>
      <c r="F2969" s="2">
        <v>41.28</v>
      </c>
      <c r="G2969" s="2">
        <v>0.11</v>
      </c>
      <c r="H2969" s="2">
        <v>2282.42</v>
      </c>
      <c r="I2969" s="2">
        <v>1041.71</v>
      </c>
      <c r="J2969" s="2">
        <v>1086.9348</v>
      </c>
      <c r="K2969" s="2">
        <v>11637.05</v>
      </c>
      <c r="L2969" s="2">
        <v>19888.57</v>
      </c>
    </row>
    <row r="2970" spans="1:12" x14ac:dyDescent="0.25">
      <c r="A2970" s="92">
        <f t="shared" si="165"/>
        <v>15</v>
      </c>
      <c r="B2970" s="92">
        <f t="shared" si="166"/>
        <v>4</v>
      </c>
      <c r="C2970" s="92">
        <f t="shared" si="167"/>
        <v>2019</v>
      </c>
      <c r="D2970" s="91">
        <v>43570</v>
      </c>
      <c r="E2970" s="2">
        <v>463.3417</v>
      </c>
      <c r="F2970" s="2">
        <v>42.57</v>
      </c>
      <c r="G2970" s="2">
        <v>0.12</v>
      </c>
      <c r="H2970" s="2">
        <v>2222.71</v>
      </c>
      <c r="I2970" s="2">
        <v>869.61</v>
      </c>
      <c r="J2970" s="2">
        <v>1088.3058000000001</v>
      </c>
      <c r="K2970" s="2">
        <v>11638.4</v>
      </c>
      <c r="L2970" s="2">
        <v>19916.27</v>
      </c>
    </row>
    <row r="2971" spans="1:12" x14ac:dyDescent="0.25">
      <c r="A2971" s="92">
        <f t="shared" si="165"/>
        <v>16</v>
      </c>
      <c r="B2971" s="92">
        <f t="shared" si="166"/>
        <v>4</v>
      </c>
      <c r="C2971" s="92">
        <f t="shared" si="167"/>
        <v>2019</v>
      </c>
      <c r="D2971" s="91">
        <v>43571</v>
      </c>
      <c r="E2971" s="2">
        <v>465.35410000000002</v>
      </c>
      <c r="F2971" s="2">
        <v>42.76</v>
      </c>
      <c r="G2971" s="2">
        <v>0.19</v>
      </c>
      <c r="H2971" s="2">
        <v>2992.07</v>
      </c>
      <c r="I2971" s="2">
        <v>961.4</v>
      </c>
      <c r="J2971" s="2">
        <v>1088.3058000000001</v>
      </c>
      <c r="K2971" s="2">
        <v>11638.25</v>
      </c>
      <c r="L2971" s="2">
        <v>19910.689999999999</v>
      </c>
    </row>
    <row r="2972" spans="1:12" x14ac:dyDescent="0.25">
      <c r="A2972" s="92">
        <f t="shared" si="165"/>
        <v>17</v>
      </c>
      <c r="B2972" s="92">
        <f t="shared" si="166"/>
        <v>4</v>
      </c>
      <c r="C2972" s="92">
        <f t="shared" si="167"/>
        <v>2019</v>
      </c>
      <c r="D2972" s="91">
        <v>43572</v>
      </c>
      <c r="E2972" s="2">
        <v>468.1112</v>
      </c>
      <c r="F2972" s="2">
        <v>43.01</v>
      </c>
      <c r="G2972" s="2">
        <v>0.26</v>
      </c>
      <c r="H2972" s="2">
        <v>3404.3</v>
      </c>
      <c r="I2972" s="2">
        <v>538.61</v>
      </c>
      <c r="J2972" s="2">
        <v>1088.3058000000001</v>
      </c>
      <c r="K2972" s="2">
        <v>11637.8</v>
      </c>
      <c r="L2972" s="2">
        <v>19911.740000000002</v>
      </c>
    </row>
    <row r="2973" spans="1:12" x14ac:dyDescent="0.25">
      <c r="A2973" s="92">
        <f t="shared" si="165"/>
        <v>18</v>
      </c>
      <c r="B2973" s="92">
        <f t="shared" si="166"/>
        <v>4</v>
      </c>
      <c r="C2973" s="92">
        <f t="shared" si="167"/>
        <v>2019</v>
      </c>
      <c r="D2973" s="91">
        <v>43573</v>
      </c>
      <c r="E2973" s="2">
        <v>472.19369999999998</v>
      </c>
      <c r="F2973" s="2">
        <v>43.39</v>
      </c>
      <c r="G2973" s="2">
        <v>0.38</v>
      </c>
      <c r="H2973" s="2">
        <v>4488.6499999999996</v>
      </c>
      <c r="I2973" s="2">
        <v>400.06</v>
      </c>
      <c r="J2973" s="2">
        <v>1088.3058000000001</v>
      </c>
      <c r="K2973" s="2">
        <v>11662.52</v>
      </c>
      <c r="L2973" s="2">
        <v>19912.52</v>
      </c>
    </row>
    <row r="2974" spans="1:12" x14ac:dyDescent="0.25">
      <c r="A2974" s="92">
        <f t="shared" si="165"/>
        <v>19</v>
      </c>
      <c r="B2974" s="92">
        <f t="shared" si="166"/>
        <v>4</v>
      </c>
      <c r="C2974" s="92">
        <f t="shared" si="167"/>
        <v>2019</v>
      </c>
      <c r="D2974" s="91">
        <v>43574</v>
      </c>
      <c r="E2974" s="2">
        <v>477.38690000000003</v>
      </c>
      <c r="F2974" s="2">
        <v>43.87</v>
      </c>
      <c r="G2974" s="2">
        <v>0.48</v>
      </c>
      <c r="H2974" s="2">
        <v>5453.55</v>
      </c>
      <c r="I2974" s="2">
        <v>219.23</v>
      </c>
      <c r="J2974" s="2">
        <v>1088.3058000000001</v>
      </c>
      <c r="K2974" s="2">
        <v>11662.03</v>
      </c>
      <c r="L2974" s="2">
        <v>19913.900000000001</v>
      </c>
    </row>
    <row r="2975" spans="1:12" x14ac:dyDescent="0.25">
      <c r="A2975" s="92">
        <f t="shared" si="165"/>
        <v>20</v>
      </c>
      <c r="B2975" s="92">
        <f t="shared" si="166"/>
        <v>4</v>
      </c>
      <c r="C2975" s="92">
        <f t="shared" si="167"/>
        <v>2019</v>
      </c>
      <c r="D2975" s="91">
        <v>43575</v>
      </c>
      <c r="E2975" s="2">
        <v>483.14980000000003</v>
      </c>
      <c r="F2975" s="2">
        <v>44.39</v>
      </c>
      <c r="G2975" s="2">
        <v>0.52</v>
      </c>
      <c r="H2975" s="2">
        <v>5875.43</v>
      </c>
      <c r="I2975" s="2">
        <v>166.53</v>
      </c>
      <c r="J2975" s="2">
        <v>1088.3058000000001</v>
      </c>
      <c r="K2975" s="2">
        <v>11661.64</v>
      </c>
      <c r="L2975" s="2">
        <v>19914.97</v>
      </c>
    </row>
    <row r="2976" spans="1:12" x14ac:dyDescent="0.25">
      <c r="A2976" s="92">
        <f t="shared" si="165"/>
        <v>21</v>
      </c>
      <c r="B2976" s="92">
        <f t="shared" si="166"/>
        <v>4</v>
      </c>
      <c r="C2976" s="92">
        <f t="shared" si="167"/>
        <v>2019</v>
      </c>
      <c r="D2976" s="91">
        <v>43576</v>
      </c>
      <c r="E2976" s="2">
        <v>489.53579999999999</v>
      </c>
      <c r="F2976" s="2">
        <v>44.98</v>
      </c>
      <c r="G2976" s="2">
        <v>0.59</v>
      </c>
      <c r="H2976" s="2">
        <v>6490.98</v>
      </c>
      <c r="I2976" s="2">
        <v>104.98</v>
      </c>
      <c r="J2976" s="2">
        <v>1088.3058000000001</v>
      </c>
      <c r="K2976" s="2">
        <v>11661.2</v>
      </c>
      <c r="L2976" s="2">
        <v>19910.93</v>
      </c>
    </row>
    <row r="2977" spans="1:12" x14ac:dyDescent="0.25">
      <c r="A2977" s="92">
        <f t="shared" si="165"/>
        <v>22</v>
      </c>
      <c r="B2977" s="92">
        <f t="shared" si="166"/>
        <v>4</v>
      </c>
      <c r="C2977" s="92">
        <f t="shared" si="167"/>
        <v>2019</v>
      </c>
      <c r="D2977" s="91">
        <v>43577</v>
      </c>
      <c r="E2977" s="2">
        <v>495.9049</v>
      </c>
      <c r="F2977" s="2">
        <v>45.57</v>
      </c>
      <c r="G2977" s="2">
        <v>0.57999999999999996</v>
      </c>
      <c r="H2977" s="2">
        <v>6491.48</v>
      </c>
      <c r="I2977" s="2">
        <v>129.94999999999999</v>
      </c>
      <c r="J2977" s="2">
        <v>1088.3387</v>
      </c>
      <c r="K2977" s="2">
        <v>11661.25</v>
      </c>
      <c r="L2977" s="2">
        <v>19912.919999999998</v>
      </c>
    </row>
    <row r="2978" spans="1:12" x14ac:dyDescent="0.25">
      <c r="A2978" s="92">
        <f t="shared" si="165"/>
        <v>23</v>
      </c>
      <c r="B2978" s="92">
        <f t="shared" si="166"/>
        <v>4</v>
      </c>
      <c r="C2978" s="92">
        <f t="shared" si="167"/>
        <v>2019</v>
      </c>
      <c r="D2978" s="91">
        <v>43578</v>
      </c>
      <c r="E2978" s="2">
        <v>500.8451</v>
      </c>
      <c r="F2978" s="2">
        <v>46.02</v>
      </c>
      <c r="G2978" s="2">
        <v>0.45</v>
      </c>
      <c r="H2978" s="2">
        <v>5133.43</v>
      </c>
      <c r="I2978" s="2">
        <v>218.28</v>
      </c>
      <c r="J2978" s="2">
        <v>1088.3387</v>
      </c>
      <c r="K2978" s="2">
        <v>11660.8</v>
      </c>
      <c r="L2978" s="2">
        <v>19914.02</v>
      </c>
    </row>
    <row r="2979" spans="1:12" x14ac:dyDescent="0.25">
      <c r="A2979" s="92">
        <f t="shared" si="165"/>
        <v>24</v>
      </c>
      <c r="B2979" s="92">
        <f t="shared" si="166"/>
        <v>4</v>
      </c>
      <c r="C2979" s="92">
        <f t="shared" si="167"/>
        <v>2019</v>
      </c>
      <c r="D2979" s="91">
        <v>43579</v>
      </c>
      <c r="E2979" s="2">
        <v>505.88220000000001</v>
      </c>
      <c r="F2979" s="2">
        <v>46.48</v>
      </c>
      <c r="G2979" s="2">
        <v>0.46</v>
      </c>
      <c r="H2979" s="2">
        <v>5194.78</v>
      </c>
      <c r="I2979" s="2">
        <v>165.4</v>
      </c>
      <c r="J2979" s="2">
        <v>1088.3387</v>
      </c>
      <c r="K2979" s="2">
        <v>11660.41</v>
      </c>
      <c r="L2979" s="2">
        <v>19915.04</v>
      </c>
    </row>
    <row r="2980" spans="1:12" x14ac:dyDescent="0.25">
      <c r="A2980" s="92">
        <f t="shared" si="165"/>
        <v>25</v>
      </c>
      <c r="B2980" s="92">
        <f t="shared" si="166"/>
        <v>4</v>
      </c>
      <c r="C2980" s="92">
        <f t="shared" si="167"/>
        <v>2019</v>
      </c>
      <c r="D2980" s="91">
        <v>43580</v>
      </c>
      <c r="E2980" s="2">
        <v>510.6001</v>
      </c>
      <c r="F2980" s="2">
        <v>46.92</v>
      </c>
      <c r="G2980" s="2">
        <v>0.44</v>
      </c>
      <c r="H2980" s="2">
        <v>5007.93</v>
      </c>
      <c r="I2980" s="2">
        <v>234.83</v>
      </c>
      <c r="J2980" s="2">
        <v>1088.3387</v>
      </c>
      <c r="K2980" s="2">
        <v>11659.87</v>
      </c>
      <c r="L2980" s="2">
        <v>19916.48</v>
      </c>
    </row>
    <row r="2981" spans="1:12" x14ac:dyDescent="0.25">
      <c r="A2981" s="92">
        <f t="shared" si="165"/>
        <v>26</v>
      </c>
      <c r="B2981" s="92">
        <f t="shared" si="166"/>
        <v>4</v>
      </c>
      <c r="C2981" s="92">
        <f t="shared" si="167"/>
        <v>2019</v>
      </c>
      <c r="D2981" s="91">
        <v>43581</v>
      </c>
      <c r="E2981" s="2">
        <v>515.33219999999994</v>
      </c>
      <c r="F2981" s="2">
        <v>47.35</v>
      </c>
      <c r="G2981" s="2">
        <v>0.41</v>
      </c>
      <c r="H2981" s="2">
        <v>4838.91</v>
      </c>
      <c r="I2981" s="2">
        <v>375</v>
      </c>
      <c r="J2981" s="2">
        <v>1088.3387</v>
      </c>
      <c r="K2981" s="2">
        <v>11659.58</v>
      </c>
      <c r="L2981" s="2">
        <v>19911.96</v>
      </c>
    </row>
    <row r="2982" spans="1:12" x14ac:dyDescent="0.25">
      <c r="A2982" s="92">
        <f t="shared" si="165"/>
        <v>27</v>
      </c>
      <c r="B2982" s="92">
        <f t="shared" si="166"/>
        <v>4</v>
      </c>
      <c r="C2982" s="92">
        <f t="shared" si="167"/>
        <v>2019</v>
      </c>
      <c r="D2982" s="91">
        <v>43582</v>
      </c>
      <c r="E2982" s="2">
        <v>519.81799999999998</v>
      </c>
      <c r="F2982" s="2">
        <v>47.76</v>
      </c>
      <c r="G2982" s="2">
        <v>0.43</v>
      </c>
      <c r="H2982" s="2">
        <v>4895.8100000000004</v>
      </c>
      <c r="I2982" s="2">
        <v>199.48</v>
      </c>
      <c r="J2982" s="2">
        <v>1088.3387</v>
      </c>
      <c r="K2982" s="2">
        <v>11659.32</v>
      </c>
      <c r="L2982" s="2">
        <v>19912.63</v>
      </c>
    </row>
    <row r="2983" spans="1:12" x14ac:dyDescent="0.25">
      <c r="A2983" s="92">
        <f t="shared" si="165"/>
        <v>28</v>
      </c>
      <c r="B2983" s="92">
        <f t="shared" si="166"/>
        <v>4</v>
      </c>
      <c r="C2983" s="92">
        <f t="shared" si="167"/>
        <v>2019</v>
      </c>
      <c r="D2983" s="91">
        <v>43583</v>
      </c>
      <c r="E2983" s="2">
        <v>524.03030000000001</v>
      </c>
      <c r="F2983" s="2">
        <v>48.15</v>
      </c>
      <c r="G2983" s="2">
        <v>0.37</v>
      </c>
      <c r="H2983" s="2">
        <v>4448.92</v>
      </c>
      <c r="I2983" s="2">
        <v>401.97</v>
      </c>
      <c r="J2983" s="2">
        <v>1088.3387</v>
      </c>
      <c r="K2983" s="2">
        <v>11659.03</v>
      </c>
      <c r="L2983" s="2">
        <v>19913.41</v>
      </c>
    </row>
    <row r="2984" spans="1:12" x14ac:dyDescent="0.25">
      <c r="A2984" s="92">
        <f t="shared" si="165"/>
        <v>29</v>
      </c>
      <c r="B2984" s="92">
        <f t="shared" si="166"/>
        <v>4</v>
      </c>
      <c r="C2984" s="92">
        <f t="shared" si="167"/>
        <v>2019</v>
      </c>
      <c r="D2984" s="91">
        <v>43584</v>
      </c>
      <c r="E2984" s="2">
        <v>526.85599999999999</v>
      </c>
      <c r="F2984" s="2">
        <v>48.41</v>
      </c>
      <c r="G2984" s="2">
        <v>0.26</v>
      </c>
      <c r="H2984" s="2">
        <v>3502.75</v>
      </c>
      <c r="I2984" s="2">
        <v>660.47</v>
      </c>
      <c r="J2984" s="2">
        <v>1088.3907999999999</v>
      </c>
      <c r="K2984" s="2">
        <v>11659.61</v>
      </c>
      <c r="L2984" s="2">
        <v>19915.28</v>
      </c>
    </row>
    <row r="2985" spans="1:12" x14ac:dyDescent="0.25">
      <c r="A2985" s="92">
        <f t="shared" si="165"/>
        <v>30</v>
      </c>
      <c r="B2985" s="92">
        <f t="shared" si="166"/>
        <v>4</v>
      </c>
      <c r="C2985" s="92">
        <f t="shared" si="167"/>
        <v>2019</v>
      </c>
      <c r="D2985" s="91">
        <v>43585</v>
      </c>
      <c r="E2985" s="2">
        <v>530.05089999999996</v>
      </c>
      <c r="F2985" s="2">
        <v>48.7</v>
      </c>
      <c r="G2985" s="2">
        <v>0.3</v>
      </c>
      <c r="H2985" s="2">
        <v>3751.79</v>
      </c>
      <c r="I2985" s="2">
        <v>526.52</v>
      </c>
      <c r="J2985" s="2">
        <v>1088.3907999999999</v>
      </c>
      <c r="K2985" s="2">
        <v>11659.51</v>
      </c>
      <c r="L2985" s="2">
        <v>19915.52</v>
      </c>
    </row>
    <row r="2986" spans="1:12" x14ac:dyDescent="0.25">
      <c r="A2986" s="92">
        <f t="shared" si="165"/>
        <v>1</v>
      </c>
      <c r="B2986" s="92">
        <f t="shared" si="166"/>
        <v>5</v>
      </c>
      <c r="C2986" s="92">
        <f t="shared" si="167"/>
        <v>2019</v>
      </c>
      <c r="D2986" s="91">
        <v>43586</v>
      </c>
      <c r="E2986" s="2">
        <v>534.93759999999997</v>
      </c>
      <c r="F2986" s="2">
        <v>49.15</v>
      </c>
      <c r="G2986" s="2">
        <v>0.46</v>
      </c>
      <c r="H2986" s="2">
        <v>5247.6</v>
      </c>
      <c r="I2986" s="2">
        <v>246.77</v>
      </c>
      <c r="J2986" s="2">
        <v>1088.3782000000001</v>
      </c>
      <c r="K2986" s="2">
        <v>11680.71</v>
      </c>
      <c r="L2986" s="2">
        <v>19821.64</v>
      </c>
    </row>
    <row r="2987" spans="1:12" x14ac:dyDescent="0.25">
      <c r="A2987" s="92">
        <f t="shared" si="165"/>
        <v>2</v>
      </c>
      <c r="B2987" s="92">
        <f t="shared" si="166"/>
        <v>5</v>
      </c>
      <c r="C2987" s="92">
        <f t="shared" si="167"/>
        <v>2019</v>
      </c>
      <c r="D2987" s="91">
        <v>43587</v>
      </c>
      <c r="E2987" s="2">
        <v>538.92150000000004</v>
      </c>
      <c r="F2987" s="2">
        <v>49.52</v>
      </c>
      <c r="G2987" s="2">
        <v>0.37</v>
      </c>
      <c r="H2987" s="2">
        <v>4300.6099999999997</v>
      </c>
      <c r="I2987" s="2">
        <v>309.85000000000002</v>
      </c>
      <c r="J2987" s="2">
        <v>1088.3782000000001</v>
      </c>
      <c r="K2987" s="2">
        <v>11680.43</v>
      </c>
      <c r="L2987" s="2">
        <v>19822.41</v>
      </c>
    </row>
    <row r="2988" spans="1:12" x14ac:dyDescent="0.25">
      <c r="A2988" s="92">
        <f t="shared" si="165"/>
        <v>3</v>
      </c>
      <c r="B2988" s="92">
        <f t="shared" si="166"/>
        <v>5</v>
      </c>
      <c r="C2988" s="92">
        <f t="shared" si="167"/>
        <v>2019</v>
      </c>
      <c r="D2988" s="91">
        <v>43588</v>
      </c>
      <c r="E2988" s="2">
        <v>542.7903</v>
      </c>
      <c r="F2988" s="2">
        <v>49.87</v>
      </c>
      <c r="G2988" s="2">
        <v>0.34</v>
      </c>
      <c r="H2988" s="2">
        <v>4195.88</v>
      </c>
      <c r="I2988" s="2">
        <v>464.25</v>
      </c>
      <c r="J2988" s="2">
        <v>1088.3782000000001</v>
      </c>
      <c r="K2988" s="2">
        <v>11728.76</v>
      </c>
      <c r="L2988" s="2">
        <v>19823.43</v>
      </c>
    </row>
    <row r="2989" spans="1:12" x14ac:dyDescent="0.25">
      <c r="A2989" s="92">
        <f t="shared" si="165"/>
        <v>4</v>
      </c>
      <c r="B2989" s="92">
        <f t="shared" si="166"/>
        <v>5</v>
      </c>
      <c r="C2989" s="92">
        <f t="shared" si="167"/>
        <v>2019</v>
      </c>
      <c r="D2989" s="91">
        <v>43589</v>
      </c>
      <c r="E2989" s="2">
        <v>546.80870000000004</v>
      </c>
      <c r="F2989" s="2">
        <v>50.25</v>
      </c>
      <c r="G2989" s="2">
        <v>0.37</v>
      </c>
      <c r="H2989" s="2">
        <v>4341.34</v>
      </c>
      <c r="I2989" s="2">
        <v>280.8</v>
      </c>
      <c r="J2989" s="2">
        <v>1088.2009</v>
      </c>
      <c r="K2989" s="2">
        <v>11728.58</v>
      </c>
      <c r="L2989" s="2">
        <v>19824.25</v>
      </c>
    </row>
    <row r="2990" spans="1:12" x14ac:dyDescent="0.25">
      <c r="A2990" s="92">
        <f t="shared" si="165"/>
        <v>5</v>
      </c>
      <c r="B2990" s="92">
        <f t="shared" si="166"/>
        <v>5</v>
      </c>
      <c r="C2990" s="92">
        <f t="shared" si="167"/>
        <v>2019</v>
      </c>
      <c r="D2990" s="91">
        <v>43590</v>
      </c>
      <c r="E2990" s="2">
        <v>550.32360000000006</v>
      </c>
      <c r="F2990" s="2">
        <v>50.57</v>
      </c>
      <c r="G2990" s="2">
        <v>0.33</v>
      </c>
      <c r="H2990" s="2">
        <v>4019.2</v>
      </c>
      <c r="I2990" s="2">
        <v>454.43</v>
      </c>
      <c r="J2990" s="2">
        <v>1088.2009</v>
      </c>
      <c r="K2990" s="2">
        <v>11728.31</v>
      </c>
      <c r="L2990" s="2">
        <v>19825.490000000002</v>
      </c>
    </row>
    <row r="2991" spans="1:12" x14ac:dyDescent="0.25">
      <c r="A2991" s="92">
        <f t="shared" si="165"/>
        <v>6</v>
      </c>
      <c r="B2991" s="92">
        <f t="shared" si="166"/>
        <v>5</v>
      </c>
      <c r="C2991" s="92">
        <f t="shared" si="167"/>
        <v>2019</v>
      </c>
      <c r="D2991" s="91">
        <v>43591</v>
      </c>
      <c r="E2991" s="2">
        <v>552.23820000000001</v>
      </c>
      <c r="F2991" s="2">
        <v>50.75</v>
      </c>
      <c r="G2991" s="2">
        <v>0.18</v>
      </c>
      <c r="H2991" s="2">
        <v>2959.95</v>
      </c>
      <c r="I2991" s="2">
        <v>1027.1600000000001</v>
      </c>
      <c r="J2991" s="2">
        <v>1088.2047</v>
      </c>
      <c r="K2991" s="2">
        <v>11728.1</v>
      </c>
      <c r="L2991" s="2">
        <v>19826.86</v>
      </c>
    </row>
    <row r="2992" spans="1:12" x14ac:dyDescent="0.25">
      <c r="A2992" s="92">
        <f t="shared" si="165"/>
        <v>7</v>
      </c>
      <c r="B2992" s="92">
        <f t="shared" si="166"/>
        <v>5</v>
      </c>
      <c r="C2992" s="92">
        <f t="shared" si="167"/>
        <v>2019</v>
      </c>
      <c r="D2992" s="91">
        <v>43592</v>
      </c>
      <c r="E2992" s="2">
        <v>554.71889999999996</v>
      </c>
      <c r="F2992" s="2">
        <v>50.98</v>
      </c>
      <c r="G2992" s="2">
        <v>0.23</v>
      </c>
      <c r="H2992" s="2">
        <v>3294.79</v>
      </c>
      <c r="I2992" s="2">
        <v>815.09</v>
      </c>
      <c r="J2992" s="2">
        <v>1088.2047</v>
      </c>
      <c r="K2992" s="2">
        <v>11728.03</v>
      </c>
      <c r="L2992" s="2">
        <v>19827.02</v>
      </c>
    </row>
    <row r="2993" spans="1:12" x14ac:dyDescent="0.25">
      <c r="A2993" s="92">
        <f t="shared" si="165"/>
        <v>8</v>
      </c>
      <c r="B2993" s="92">
        <f t="shared" si="166"/>
        <v>5</v>
      </c>
      <c r="C2993" s="92">
        <f t="shared" si="167"/>
        <v>2019</v>
      </c>
      <c r="D2993" s="91">
        <v>43593</v>
      </c>
      <c r="E2993" s="2">
        <v>557.76940000000002</v>
      </c>
      <c r="F2993" s="2">
        <v>51.26</v>
      </c>
      <c r="G2993" s="2">
        <v>0.28000000000000003</v>
      </c>
      <c r="H2993" s="2">
        <v>3460.47</v>
      </c>
      <c r="I2993" s="2">
        <v>424.34</v>
      </c>
      <c r="J2993" s="2">
        <v>1088.2047</v>
      </c>
      <c r="K2993" s="2">
        <v>11728.03</v>
      </c>
      <c r="L2993" s="2">
        <v>19827.02</v>
      </c>
    </row>
    <row r="2994" spans="1:12" x14ac:dyDescent="0.25">
      <c r="A2994" s="92">
        <f t="shared" si="165"/>
        <v>9</v>
      </c>
      <c r="B2994" s="92">
        <f t="shared" si="166"/>
        <v>5</v>
      </c>
      <c r="C2994" s="92">
        <f t="shared" si="167"/>
        <v>2019</v>
      </c>
      <c r="D2994" s="91">
        <v>43594</v>
      </c>
      <c r="E2994" s="2">
        <v>560.6046</v>
      </c>
      <c r="F2994" s="2">
        <v>51.52</v>
      </c>
      <c r="G2994" s="2">
        <v>0.26</v>
      </c>
      <c r="H2994" s="2">
        <v>3708.37</v>
      </c>
      <c r="I2994" s="2">
        <v>895.2</v>
      </c>
      <c r="J2994" s="2">
        <v>1088.2047</v>
      </c>
      <c r="K2994" s="2">
        <v>11727.89</v>
      </c>
      <c r="L2994" s="2">
        <v>19827.38</v>
      </c>
    </row>
    <row r="2995" spans="1:12" x14ac:dyDescent="0.25">
      <c r="A2995" s="92">
        <f t="shared" si="165"/>
        <v>10</v>
      </c>
      <c r="B2995" s="92">
        <f t="shared" si="166"/>
        <v>5</v>
      </c>
      <c r="C2995" s="92">
        <f t="shared" si="167"/>
        <v>2019</v>
      </c>
      <c r="D2995" s="91">
        <v>43595</v>
      </c>
      <c r="E2995" s="2">
        <v>563.69000000000005</v>
      </c>
      <c r="F2995" s="2">
        <v>51.8</v>
      </c>
      <c r="G2995" s="2">
        <v>0.28999999999999998</v>
      </c>
      <c r="H2995" s="2">
        <v>3850.11</v>
      </c>
      <c r="I2995" s="2">
        <v>743.88</v>
      </c>
      <c r="J2995" s="2">
        <v>1088.2047</v>
      </c>
      <c r="K2995" s="2">
        <v>11773.66</v>
      </c>
      <c r="L2995" s="2">
        <v>19828.73</v>
      </c>
    </row>
    <row r="2996" spans="1:12" x14ac:dyDescent="0.25">
      <c r="A2996" s="92">
        <f t="shared" si="165"/>
        <v>11</v>
      </c>
      <c r="B2996" s="92">
        <f t="shared" si="166"/>
        <v>5</v>
      </c>
      <c r="C2996" s="92">
        <f t="shared" si="167"/>
        <v>2019</v>
      </c>
      <c r="D2996" s="91">
        <v>43596</v>
      </c>
      <c r="E2996" s="2">
        <v>567.68039999999996</v>
      </c>
      <c r="F2996" s="2">
        <v>52.17</v>
      </c>
      <c r="G2996" s="2">
        <v>0.36</v>
      </c>
      <c r="H2996" s="2">
        <v>4384.5</v>
      </c>
      <c r="I2996" s="2">
        <v>415.78</v>
      </c>
      <c r="J2996" s="2">
        <v>1088.2047</v>
      </c>
      <c r="K2996" s="2">
        <v>11773.49</v>
      </c>
      <c r="L2996" s="2">
        <v>19830.21</v>
      </c>
    </row>
    <row r="2997" spans="1:12" x14ac:dyDescent="0.25">
      <c r="A2997" s="92">
        <f t="shared" si="165"/>
        <v>12</v>
      </c>
      <c r="B2997" s="92">
        <f t="shared" si="166"/>
        <v>5</v>
      </c>
      <c r="C2997" s="92">
        <f t="shared" si="167"/>
        <v>2019</v>
      </c>
      <c r="D2997" s="91">
        <v>43597</v>
      </c>
      <c r="E2997" s="2">
        <v>571.67330000000004</v>
      </c>
      <c r="F2997" s="2">
        <v>52.53</v>
      </c>
      <c r="G2997" s="2">
        <v>0.37</v>
      </c>
      <c r="H2997" s="2">
        <v>4331.38</v>
      </c>
      <c r="I2997" s="2">
        <v>309.58</v>
      </c>
      <c r="J2997" s="2">
        <v>1088.2047</v>
      </c>
      <c r="K2997" s="2">
        <v>11773.21</v>
      </c>
      <c r="L2997" s="2">
        <v>19830.990000000002</v>
      </c>
    </row>
    <row r="2998" spans="1:12" x14ac:dyDescent="0.25">
      <c r="A2998" s="92">
        <f t="shared" si="165"/>
        <v>13</v>
      </c>
      <c r="B2998" s="92">
        <f t="shared" si="166"/>
        <v>5</v>
      </c>
      <c r="C2998" s="92">
        <f t="shared" si="167"/>
        <v>2019</v>
      </c>
      <c r="D2998" s="91">
        <v>43598</v>
      </c>
      <c r="E2998" s="2">
        <v>574.50879999999995</v>
      </c>
      <c r="F2998" s="2">
        <v>52.8</v>
      </c>
      <c r="G2998" s="2">
        <v>0.26</v>
      </c>
      <c r="H2998" s="2">
        <v>3362.44</v>
      </c>
      <c r="I2998" s="2">
        <v>566.03</v>
      </c>
      <c r="J2998" s="2">
        <v>1088.0984000000001</v>
      </c>
      <c r="K2998" s="2">
        <v>11771.23</v>
      </c>
      <c r="L2998" s="2">
        <v>19829.36</v>
      </c>
    </row>
    <row r="2999" spans="1:12" x14ac:dyDescent="0.25">
      <c r="A2999" s="92">
        <f t="shared" si="165"/>
        <v>14</v>
      </c>
      <c r="B2999" s="92">
        <f t="shared" si="166"/>
        <v>5</v>
      </c>
      <c r="C2999" s="92">
        <f t="shared" si="167"/>
        <v>2019</v>
      </c>
      <c r="D2999" s="91">
        <v>43599</v>
      </c>
      <c r="E2999" s="2">
        <v>577.29780000000005</v>
      </c>
      <c r="F2999" s="2">
        <v>53.06</v>
      </c>
      <c r="G2999" s="2">
        <v>0.26</v>
      </c>
      <c r="H2999" s="2">
        <v>3365.48</v>
      </c>
      <c r="I2999" s="2">
        <v>571.15</v>
      </c>
      <c r="J2999" s="2">
        <v>1088.0984000000001</v>
      </c>
      <c r="K2999" s="2">
        <v>11770.94</v>
      </c>
      <c r="L2999" s="2">
        <v>19830.14</v>
      </c>
    </row>
    <row r="3000" spans="1:12" x14ac:dyDescent="0.25">
      <c r="A3000" s="92">
        <f t="shared" si="165"/>
        <v>15</v>
      </c>
      <c r="B3000" s="92">
        <f t="shared" si="166"/>
        <v>5</v>
      </c>
      <c r="C3000" s="92">
        <f t="shared" si="167"/>
        <v>2019</v>
      </c>
      <c r="D3000" s="91">
        <v>43600</v>
      </c>
      <c r="E3000" s="2">
        <v>579.71659999999997</v>
      </c>
      <c r="F3000" s="2">
        <v>53.25</v>
      </c>
      <c r="G3000" s="2">
        <v>0.22</v>
      </c>
      <c r="H3000" s="2">
        <v>2964.36</v>
      </c>
      <c r="I3000" s="2">
        <v>549.27</v>
      </c>
      <c r="J3000" s="2">
        <v>1088.6527000000001</v>
      </c>
      <c r="K3000" s="2">
        <v>11770.68</v>
      </c>
      <c r="L3000" s="2">
        <v>19831.849999999999</v>
      </c>
    </row>
    <row r="3001" spans="1:12" x14ac:dyDescent="0.25">
      <c r="A3001" s="92">
        <f t="shared" si="165"/>
        <v>16</v>
      </c>
      <c r="B3001" s="92">
        <f t="shared" si="166"/>
        <v>5</v>
      </c>
      <c r="C3001" s="92">
        <f t="shared" si="167"/>
        <v>2019</v>
      </c>
      <c r="D3001" s="91">
        <v>43601</v>
      </c>
      <c r="E3001" s="2">
        <v>582.40309999999999</v>
      </c>
      <c r="F3001" s="2">
        <v>53.5</v>
      </c>
      <c r="G3001" s="2">
        <v>0.25</v>
      </c>
      <c r="H3001" s="2">
        <v>3185.77</v>
      </c>
      <c r="I3001" s="2">
        <v>452.82</v>
      </c>
      <c r="J3001" s="2">
        <v>1088.6527000000001</v>
      </c>
      <c r="K3001" s="2">
        <v>11770.45</v>
      </c>
      <c r="L3001" s="2">
        <v>19832.5</v>
      </c>
    </row>
    <row r="3002" spans="1:12" x14ac:dyDescent="0.25">
      <c r="A3002" s="92">
        <f t="shared" si="165"/>
        <v>17</v>
      </c>
      <c r="B3002" s="92">
        <f t="shared" si="166"/>
        <v>5</v>
      </c>
      <c r="C3002" s="92">
        <f t="shared" si="167"/>
        <v>2019</v>
      </c>
      <c r="D3002" s="91">
        <v>43602</v>
      </c>
      <c r="E3002" s="2">
        <v>585.77300000000002</v>
      </c>
      <c r="F3002" s="2">
        <v>53.81</v>
      </c>
      <c r="G3002" s="2">
        <v>0.3</v>
      </c>
      <c r="H3002" s="2">
        <v>3821.62</v>
      </c>
      <c r="I3002" s="2">
        <v>557.88</v>
      </c>
      <c r="J3002" s="2">
        <v>1088.6527000000001</v>
      </c>
      <c r="K3002" s="2">
        <v>11770.3</v>
      </c>
      <c r="L3002" s="2">
        <v>19832.88</v>
      </c>
    </row>
    <row r="3003" spans="1:12" x14ac:dyDescent="0.25">
      <c r="A3003" s="92">
        <f t="shared" si="165"/>
        <v>18</v>
      </c>
      <c r="B3003" s="92">
        <f t="shared" si="166"/>
        <v>5</v>
      </c>
      <c r="C3003" s="92">
        <f t="shared" si="167"/>
        <v>2019</v>
      </c>
      <c r="D3003" s="91">
        <v>43603</v>
      </c>
      <c r="E3003" s="2">
        <v>590.55889999999999</v>
      </c>
      <c r="F3003" s="2">
        <v>54.25</v>
      </c>
      <c r="G3003" s="2">
        <v>0.43</v>
      </c>
      <c r="H3003" s="2">
        <v>5006.1099999999997</v>
      </c>
      <c r="I3003" s="2">
        <v>280.73</v>
      </c>
      <c r="J3003" s="2">
        <v>1088.6527000000001</v>
      </c>
      <c r="K3003" s="2">
        <v>11770.11</v>
      </c>
      <c r="L3003" s="2">
        <v>19834.64</v>
      </c>
    </row>
    <row r="3004" spans="1:12" x14ac:dyDescent="0.25">
      <c r="A3004" s="92">
        <f t="shared" si="165"/>
        <v>19</v>
      </c>
      <c r="B3004" s="92">
        <f t="shared" si="166"/>
        <v>5</v>
      </c>
      <c r="C3004" s="92">
        <f t="shared" si="167"/>
        <v>2019</v>
      </c>
      <c r="D3004" s="91">
        <v>43604</v>
      </c>
      <c r="E3004" s="2">
        <v>595.43230000000005</v>
      </c>
      <c r="F3004" s="2">
        <v>54.69</v>
      </c>
      <c r="G3004" s="2">
        <v>0.44</v>
      </c>
      <c r="H3004" s="2">
        <v>5123.46</v>
      </c>
      <c r="I3004" s="2">
        <v>283.13</v>
      </c>
      <c r="J3004" s="2">
        <v>1088.6527000000001</v>
      </c>
      <c r="K3004" s="2">
        <v>11769.7</v>
      </c>
      <c r="L3004" s="2">
        <v>19835.88</v>
      </c>
    </row>
    <row r="3005" spans="1:12" x14ac:dyDescent="0.25">
      <c r="A3005" s="92">
        <f t="shared" si="165"/>
        <v>20</v>
      </c>
      <c r="B3005" s="92">
        <f t="shared" si="166"/>
        <v>5</v>
      </c>
      <c r="C3005" s="92">
        <f t="shared" si="167"/>
        <v>2019</v>
      </c>
      <c r="D3005" s="91">
        <v>43605</v>
      </c>
      <c r="E3005" s="2">
        <v>599.50810000000001</v>
      </c>
      <c r="F3005" s="2">
        <v>55.07</v>
      </c>
      <c r="G3005" s="2">
        <v>0.37</v>
      </c>
      <c r="H3005" s="2">
        <v>4374.67</v>
      </c>
      <c r="I3005" s="2">
        <v>314.33999999999997</v>
      </c>
      <c r="J3005" s="2">
        <v>1088.7242000000001</v>
      </c>
      <c r="K3005" s="2">
        <v>11799.37</v>
      </c>
      <c r="L3005" s="2">
        <v>19838.7</v>
      </c>
    </row>
    <row r="3006" spans="1:12" x14ac:dyDescent="0.25">
      <c r="A3006" s="92">
        <f t="shared" si="165"/>
        <v>21</v>
      </c>
      <c r="B3006" s="92">
        <f t="shared" si="166"/>
        <v>5</v>
      </c>
      <c r="C3006" s="92">
        <f t="shared" si="167"/>
        <v>2019</v>
      </c>
      <c r="D3006" s="91">
        <v>43606</v>
      </c>
      <c r="E3006" s="2">
        <v>603.73209999999995</v>
      </c>
      <c r="F3006" s="2">
        <v>55.45</v>
      </c>
      <c r="G3006" s="2">
        <v>0.39</v>
      </c>
      <c r="H3006" s="2">
        <v>4431.72</v>
      </c>
      <c r="I3006" s="2">
        <v>221.53</v>
      </c>
      <c r="J3006" s="2">
        <v>1088.7242000000001</v>
      </c>
      <c r="K3006" s="2">
        <v>11799.08</v>
      </c>
      <c r="L3006" s="2">
        <v>19839.400000000001</v>
      </c>
    </row>
    <row r="3007" spans="1:12" x14ac:dyDescent="0.25">
      <c r="A3007" s="92">
        <f t="shared" si="165"/>
        <v>22</v>
      </c>
      <c r="B3007" s="92">
        <f t="shared" si="166"/>
        <v>5</v>
      </c>
      <c r="C3007" s="92">
        <f t="shared" si="167"/>
        <v>2019</v>
      </c>
      <c r="D3007" s="91">
        <v>43607</v>
      </c>
      <c r="E3007" s="2">
        <v>608.08330000000001</v>
      </c>
      <c r="F3007" s="2">
        <v>55.85</v>
      </c>
      <c r="G3007" s="2">
        <v>0.4</v>
      </c>
      <c r="H3007" s="2">
        <v>4606.92</v>
      </c>
      <c r="I3007" s="2">
        <v>284.07</v>
      </c>
      <c r="J3007" s="2">
        <v>1088.7242000000001</v>
      </c>
      <c r="K3007" s="2">
        <v>11798.72</v>
      </c>
      <c r="L3007" s="2">
        <v>19840.38</v>
      </c>
    </row>
    <row r="3008" spans="1:12" x14ac:dyDescent="0.25">
      <c r="A3008" s="92">
        <f t="shared" si="165"/>
        <v>23</v>
      </c>
      <c r="B3008" s="92">
        <f t="shared" si="166"/>
        <v>5</v>
      </c>
      <c r="C3008" s="92">
        <f t="shared" si="167"/>
        <v>2019</v>
      </c>
      <c r="D3008" s="91">
        <v>43608</v>
      </c>
      <c r="E3008" s="2">
        <v>612.60040000000004</v>
      </c>
      <c r="F3008" s="2">
        <v>56.27</v>
      </c>
      <c r="G3008" s="2">
        <v>0.42</v>
      </c>
      <c r="H3008" s="2">
        <v>4799.8999999999996</v>
      </c>
      <c r="I3008" s="2">
        <v>259.3</v>
      </c>
      <c r="J3008" s="2">
        <v>1088.7242000000001</v>
      </c>
      <c r="K3008" s="2">
        <v>11798.41</v>
      </c>
      <c r="L3008" s="2">
        <v>19841.240000000002</v>
      </c>
    </row>
    <row r="3009" spans="1:12" x14ac:dyDescent="0.25">
      <c r="A3009" s="92">
        <f t="shared" si="165"/>
        <v>24</v>
      </c>
      <c r="B3009" s="92">
        <f t="shared" si="166"/>
        <v>5</v>
      </c>
      <c r="C3009" s="92">
        <f t="shared" si="167"/>
        <v>2019</v>
      </c>
      <c r="D3009" s="91">
        <v>43609</v>
      </c>
      <c r="E3009" s="2">
        <v>617.57259999999997</v>
      </c>
      <c r="F3009" s="2">
        <v>56.72</v>
      </c>
      <c r="G3009" s="2">
        <v>0.46</v>
      </c>
      <c r="H3009" s="2">
        <v>5129.6000000000004</v>
      </c>
      <c r="I3009" s="2">
        <v>130.13</v>
      </c>
      <c r="J3009" s="2">
        <v>1088.7242000000001</v>
      </c>
      <c r="K3009" s="2">
        <v>11798.18</v>
      </c>
      <c r="L3009" s="2">
        <v>19842.12</v>
      </c>
    </row>
    <row r="3010" spans="1:12" x14ac:dyDescent="0.25">
      <c r="A3010" s="92">
        <f t="shared" si="165"/>
        <v>25</v>
      </c>
      <c r="B3010" s="92">
        <f t="shared" si="166"/>
        <v>5</v>
      </c>
      <c r="C3010" s="92">
        <f t="shared" si="167"/>
        <v>2019</v>
      </c>
      <c r="D3010" s="91">
        <v>43610</v>
      </c>
      <c r="E3010" s="2">
        <v>622.62929999999994</v>
      </c>
      <c r="F3010" s="2">
        <v>57.19</v>
      </c>
      <c r="G3010" s="2">
        <v>0.5</v>
      </c>
      <c r="H3010" s="2">
        <v>5539.62</v>
      </c>
      <c r="I3010" s="2">
        <v>115.28</v>
      </c>
      <c r="J3010" s="2">
        <v>1088.7242000000001</v>
      </c>
      <c r="K3010" s="2">
        <v>11797.74</v>
      </c>
      <c r="L3010" s="2">
        <v>19843.330000000002</v>
      </c>
    </row>
    <row r="3011" spans="1:12" x14ac:dyDescent="0.25">
      <c r="A3011" s="92">
        <f t="shared" si="165"/>
        <v>26</v>
      </c>
      <c r="B3011" s="92">
        <f t="shared" si="166"/>
        <v>5</v>
      </c>
      <c r="C3011" s="92">
        <f t="shared" si="167"/>
        <v>2019</v>
      </c>
      <c r="D3011" s="91">
        <v>43611</v>
      </c>
      <c r="E3011" s="2">
        <v>628.23609999999996</v>
      </c>
      <c r="F3011" s="2">
        <v>57.7</v>
      </c>
      <c r="G3011" s="2">
        <v>0.54</v>
      </c>
      <c r="H3011" s="2">
        <v>6008.71</v>
      </c>
      <c r="I3011" s="2">
        <v>100.52</v>
      </c>
      <c r="J3011" s="2">
        <v>1088.7242000000001</v>
      </c>
      <c r="K3011" s="2">
        <v>11797.23</v>
      </c>
      <c r="L3011" s="2">
        <v>19844.689999999999</v>
      </c>
    </row>
    <row r="3012" spans="1:12" x14ac:dyDescent="0.25">
      <c r="A3012" s="92">
        <f t="shared" si="165"/>
        <v>27</v>
      </c>
      <c r="B3012" s="92">
        <f t="shared" si="166"/>
        <v>5</v>
      </c>
      <c r="C3012" s="92">
        <f t="shared" si="167"/>
        <v>2019</v>
      </c>
      <c r="D3012" s="91">
        <v>43612</v>
      </c>
      <c r="E3012" s="2">
        <v>633.71410000000003</v>
      </c>
      <c r="F3012" s="2">
        <v>58.21</v>
      </c>
      <c r="G3012" s="2">
        <v>0.42</v>
      </c>
      <c r="H3012" s="2">
        <v>4753.32</v>
      </c>
      <c r="I3012" s="2">
        <v>168.09</v>
      </c>
      <c r="J3012" s="2">
        <v>1088.7049</v>
      </c>
      <c r="K3012" s="2">
        <v>11796.39</v>
      </c>
      <c r="L3012" s="2">
        <v>19845.68</v>
      </c>
    </row>
    <row r="3013" spans="1:12" x14ac:dyDescent="0.25">
      <c r="A3013" s="92">
        <f t="shared" si="165"/>
        <v>28</v>
      </c>
      <c r="B3013" s="92">
        <f t="shared" si="166"/>
        <v>5</v>
      </c>
      <c r="C3013" s="92">
        <f t="shared" si="167"/>
        <v>2019</v>
      </c>
      <c r="D3013" s="91">
        <v>43613</v>
      </c>
      <c r="E3013" s="2">
        <v>637.40599999999995</v>
      </c>
      <c r="F3013" s="2">
        <v>58.55</v>
      </c>
      <c r="G3013" s="2">
        <v>0.35</v>
      </c>
      <c r="H3013" s="2">
        <v>4121.25</v>
      </c>
      <c r="I3013" s="2">
        <v>314.07</v>
      </c>
      <c r="J3013" s="2">
        <v>1088.7049</v>
      </c>
      <c r="K3013" s="2">
        <v>11640.92</v>
      </c>
      <c r="L3013" s="2">
        <v>19921.48</v>
      </c>
    </row>
    <row r="3014" spans="1:12" x14ac:dyDescent="0.25">
      <c r="A3014" s="92">
        <f t="shared" si="165"/>
        <v>29</v>
      </c>
      <c r="B3014" s="92">
        <f t="shared" si="166"/>
        <v>5</v>
      </c>
      <c r="C3014" s="92">
        <f t="shared" si="167"/>
        <v>2019</v>
      </c>
      <c r="D3014" s="91">
        <v>43614</v>
      </c>
      <c r="E3014" s="2">
        <v>641.65750000000003</v>
      </c>
      <c r="F3014" s="2">
        <v>58.94</v>
      </c>
      <c r="G3014" s="2">
        <v>0.39</v>
      </c>
      <c r="H3014" s="2">
        <v>4520.29</v>
      </c>
      <c r="I3014" s="2">
        <v>257.06</v>
      </c>
      <c r="J3014" s="2">
        <v>1088.7049</v>
      </c>
      <c r="K3014" s="2">
        <v>11640.05</v>
      </c>
      <c r="L3014" s="2">
        <v>19923.060000000001</v>
      </c>
    </row>
    <row r="3015" spans="1:12" x14ac:dyDescent="0.25">
      <c r="A3015" s="92">
        <f t="shared" si="165"/>
        <v>30</v>
      </c>
      <c r="B3015" s="92">
        <f t="shared" si="166"/>
        <v>5</v>
      </c>
      <c r="C3015" s="92">
        <f t="shared" si="167"/>
        <v>2019</v>
      </c>
      <c r="D3015" s="91">
        <v>43615</v>
      </c>
      <c r="E3015" s="2">
        <v>646.68989999999997</v>
      </c>
      <c r="F3015" s="2">
        <v>59.4</v>
      </c>
      <c r="G3015" s="2">
        <v>0.46</v>
      </c>
      <c r="H3015" s="2">
        <v>5353.12</v>
      </c>
      <c r="I3015" s="2">
        <v>306.29000000000002</v>
      </c>
      <c r="J3015" s="2">
        <v>1088.7049</v>
      </c>
      <c r="K3015" s="2">
        <v>11639.13</v>
      </c>
      <c r="L3015" s="2">
        <v>19924.05</v>
      </c>
    </row>
    <row r="3016" spans="1:12" x14ac:dyDescent="0.25">
      <c r="A3016" s="92">
        <f t="shared" si="165"/>
        <v>31</v>
      </c>
      <c r="B3016" s="92">
        <f t="shared" si="166"/>
        <v>5</v>
      </c>
      <c r="C3016" s="92">
        <f t="shared" si="167"/>
        <v>2019</v>
      </c>
      <c r="D3016" s="91">
        <v>43616</v>
      </c>
      <c r="E3016" s="2">
        <v>652.04089999999997</v>
      </c>
      <c r="F3016" s="2">
        <v>59.89</v>
      </c>
      <c r="G3016" s="2">
        <v>0.49</v>
      </c>
      <c r="H3016" s="2">
        <v>5448.85</v>
      </c>
      <c r="I3016" s="2">
        <v>134.49</v>
      </c>
      <c r="J3016" s="2">
        <v>1088.7049</v>
      </c>
      <c r="K3016" s="2">
        <v>11638.48</v>
      </c>
      <c r="L3016" s="2">
        <v>19925.55</v>
      </c>
    </row>
    <row r="3017" spans="1:12" x14ac:dyDescent="0.25">
      <c r="A3017" s="92">
        <f t="shared" si="165"/>
        <v>1</v>
      </c>
      <c r="B3017" s="92">
        <f t="shared" si="166"/>
        <v>6</v>
      </c>
      <c r="C3017" s="92">
        <f t="shared" si="167"/>
        <v>2019</v>
      </c>
      <c r="D3017" s="91">
        <v>43617</v>
      </c>
      <c r="E3017" s="2">
        <v>658.05439999999999</v>
      </c>
      <c r="F3017" s="2">
        <v>60.44</v>
      </c>
      <c r="G3017" s="2">
        <v>0.56000000000000005</v>
      </c>
      <c r="H3017" s="2">
        <v>6218.04</v>
      </c>
      <c r="I3017" s="2">
        <v>133.52000000000001</v>
      </c>
      <c r="J3017" s="2">
        <v>1088.7469000000001</v>
      </c>
      <c r="K3017" s="2">
        <v>11681.05</v>
      </c>
      <c r="L3017" s="2">
        <v>19854.68</v>
      </c>
    </row>
    <row r="3018" spans="1:12" x14ac:dyDescent="0.25">
      <c r="A3018" s="92">
        <f t="shared" si="165"/>
        <v>2</v>
      </c>
      <c r="B3018" s="92">
        <f t="shared" si="166"/>
        <v>6</v>
      </c>
      <c r="C3018" s="92">
        <f t="shared" si="167"/>
        <v>2019</v>
      </c>
      <c r="D3018" s="91">
        <v>43618</v>
      </c>
      <c r="E3018" s="2">
        <v>664.31550000000004</v>
      </c>
      <c r="F3018" s="2">
        <v>61.02</v>
      </c>
      <c r="G3018" s="2">
        <v>0.57999999999999996</v>
      </c>
      <c r="H3018" s="2">
        <v>6384</v>
      </c>
      <c r="I3018" s="2">
        <v>93.11</v>
      </c>
      <c r="J3018" s="2">
        <v>1088.7469000000001</v>
      </c>
      <c r="K3018" s="2">
        <v>11680.55</v>
      </c>
      <c r="L3018" s="2">
        <v>19856.02</v>
      </c>
    </row>
    <row r="3019" spans="1:12" x14ac:dyDescent="0.25">
      <c r="A3019" s="92">
        <f t="shared" si="165"/>
        <v>3</v>
      </c>
      <c r="B3019" s="92">
        <f t="shared" si="166"/>
        <v>6</v>
      </c>
      <c r="C3019" s="92">
        <f t="shared" si="167"/>
        <v>2019</v>
      </c>
      <c r="D3019" s="91">
        <v>43619</v>
      </c>
      <c r="E3019" s="2">
        <v>669.31230000000005</v>
      </c>
      <c r="F3019" s="2">
        <v>61.48</v>
      </c>
      <c r="G3019" s="2">
        <v>0.47</v>
      </c>
      <c r="H3019" s="2">
        <v>5323.36</v>
      </c>
      <c r="I3019" s="2">
        <v>254.3</v>
      </c>
      <c r="J3019" s="2">
        <v>1088.6313</v>
      </c>
      <c r="K3019" s="2">
        <v>11730.58</v>
      </c>
      <c r="L3019" s="2">
        <v>19854.45</v>
      </c>
    </row>
    <row r="3020" spans="1:12" x14ac:dyDescent="0.25">
      <c r="A3020" s="92">
        <f t="shared" ref="A3020:A3083" si="168">+DAY(D3020)</f>
        <v>4</v>
      </c>
      <c r="B3020" s="92">
        <f t="shared" ref="B3020:B3083" si="169">+MONTH(D3020)</f>
        <v>6</v>
      </c>
      <c r="C3020" s="92">
        <f t="shared" ref="C3020:C3083" si="170">+YEAR(D3020)</f>
        <v>2019</v>
      </c>
      <c r="D3020" s="91">
        <v>43620</v>
      </c>
      <c r="E3020" s="2">
        <v>673.88199999999995</v>
      </c>
      <c r="F3020" s="2">
        <v>61.95</v>
      </c>
      <c r="G3020" s="2">
        <v>0.43</v>
      </c>
      <c r="H3020" s="2">
        <v>4997.71</v>
      </c>
      <c r="I3020" s="2">
        <v>366.97</v>
      </c>
      <c r="J3020" s="2">
        <v>1087.7570000000001</v>
      </c>
      <c r="K3020" s="2">
        <v>11730.14</v>
      </c>
      <c r="L3020" s="2">
        <v>19855.59</v>
      </c>
    </row>
    <row r="3021" spans="1:12" x14ac:dyDescent="0.25">
      <c r="A3021" s="92">
        <f t="shared" si="168"/>
        <v>5</v>
      </c>
      <c r="B3021" s="92">
        <f t="shared" si="169"/>
        <v>6</v>
      </c>
      <c r="C3021" s="92">
        <f t="shared" si="170"/>
        <v>2019</v>
      </c>
      <c r="D3021" s="91">
        <v>43621</v>
      </c>
      <c r="E3021" s="2">
        <v>678.13250000000005</v>
      </c>
      <c r="F3021" s="2">
        <v>62.34</v>
      </c>
      <c r="G3021" s="2">
        <v>0.41</v>
      </c>
      <c r="H3021" s="2">
        <v>4916.37</v>
      </c>
      <c r="I3021" s="2">
        <v>427.98</v>
      </c>
      <c r="J3021" s="2">
        <v>1087.7570000000001</v>
      </c>
      <c r="K3021" s="2">
        <v>11802.82</v>
      </c>
      <c r="L3021" s="2">
        <v>19856.830000000002</v>
      </c>
    </row>
    <row r="3022" spans="1:12" x14ac:dyDescent="0.25">
      <c r="A3022" s="92">
        <f t="shared" si="168"/>
        <v>6</v>
      </c>
      <c r="B3022" s="92">
        <f t="shared" si="169"/>
        <v>6</v>
      </c>
      <c r="C3022" s="92">
        <f t="shared" si="170"/>
        <v>2019</v>
      </c>
      <c r="D3022" s="91">
        <v>43622</v>
      </c>
      <c r="E3022" s="2">
        <v>682.82500000000005</v>
      </c>
      <c r="F3022" s="2">
        <v>62.77</v>
      </c>
      <c r="G3022" s="2">
        <v>0.41</v>
      </c>
      <c r="H3022" s="2">
        <v>4781.2</v>
      </c>
      <c r="I3022" s="2">
        <v>337.55</v>
      </c>
      <c r="J3022" s="2">
        <v>1087.7570000000001</v>
      </c>
      <c r="K3022" s="2">
        <v>11802.21</v>
      </c>
      <c r="L3022" s="2">
        <v>19858.09</v>
      </c>
    </row>
    <row r="3023" spans="1:12" x14ac:dyDescent="0.25">
      <c r="A3023" s="92">
        <f t="shared" si="168"/>
        <v>7</v>
      </c>
      <c r="B3023" s="92">
        <f t="shared" si="169"/>
        <v>6</v>
      </c>
      <c r="C3023" s="92">
        <f t="shared" si="170"/>
        <v>2019</v>
      </c>
      <c r="D3023" s="91">
        <v>43623</v>
      </c>
      <c r="E3023" s="2">
        <v>687.61450000000002</v>
      </c>
      <c r="F3023" s="2">
        <v>63.21</v>
      </c>
      <c r="G3023" s="2">
        <v>0.44</v>
      </c>
      <c r="H3023" s="2">
        <v>5180.5600000000004</v>
      </c>
      <c r="I3023" s="2">
        <v>398.15</v>
      </c>
      <c r="J3023" s="2">
        <v>1087.7570000000001</v>
      </c>
      <c r="K3023" s="2">
        <v>11801.78</v>
      </c>
      <c r="L3023" s="2">
        <v>19859.23</v>
      </c>
    </row>
    <row r="3024" spans="1:12" x14ac:dyDescent="0.25">
      <c r="A3024" s="92">
        <f t="shared" si="168"/>
        <v>8</v>
      </c>
      <c r="B3024" s="92">
        <f t="shared" si="169"/>
        <v>6</v>
      </c>
      <c r="C3024" s="92">
        <f t="shared" si="170"/>
        <v>2019</v>
      </c>
      <c r="D3024" s="91">
        <v>43624</v>
      </c>
      <c r="E3024" s="2">
        <v>692.94320000000005</v>
      </c>
      <c r="F3024" s="2">
        <v>63.7</v>
      </c>
      <c r="G3024" s="2">
        <v>0.49</v>
      </c>
      <c r="H3024" s="2">
        <v>5597.63</v>
      </c>
      <c r="I3024" s="2">
        <v>276.44</v>
      </c>
      <c r="J3024" s="2">
        <v>1087.867</v>
      </c>
      <c r="K3024" s="2">
        <v>11801.38</v>
      </c>
      <c r="L3024" s="2">
        <v>19860.330000000002</v>
      </c>
    </row>
    <row r="3025" spans="1:12" x14ac:dyDescent="0.25">
      <c r="A3025" s="92">
        <f t="shared" si="168"/>
        <v>9</v>
      </c>
      <c r="B3025" s="92">
        <f t="shared" si="169"/>
        <v>6</v>
      </c>
      <c r="C3025" s="92">
        <f t="shared" si="170"/>
        <v>2019</v>
      </c>
      <c r="D3025" s="91">
        <v>43625</v>
      </c>
      <c r="E3025" s="2">
        <v>698.18330000000003</v>
      </c>
      <c r="F3025" s="2">
        <v>64.180000000000007</v>
      </c>
      <c r="G3025" s="2">
        <v>0.48</v>
      </c>
      <c r="H3025" s="2">
        <v>5533.92</v>
      </c>
      <c r="I3025" s="2">
        <v>303.18</v>
      </c>
      <c r="J3025" s="2">
        <v>1087.867</v>
      </c>
      <c r="K3025" s="2">
        <v>11801</v>
      </c>
      <c r="L3025" s="2">
        <v>19861.37</v>
      </c>
    </row>
    <row r="3026" spans="1:12" x14ac:dyDescent="0.25">
      <c r="A3026" s="92">
        <f t="shared" si="168"/>
        <v>10</v>
      </c>
      <c r="B3026" s="92">
        <f t="shared" si="169"/>
        <v>6</v>
      </c>
      <c r="C3026" s="92">
        <f t="shared" si="170"/>
        <v>2019</v>
      </c>
      <c r="D3026" s="91">
        <v>43626</v>
      </c>
      <c r="E3026" s="2">
        <v>703.00519999999995</v>
      </c>
      <c r="F3026" s="2">
        <v>64.62</v>
      </c>
      <c r="G3026" s="2">
        <v>0.46</v>
      </c>
      <c r="H3026" s="2">
        <v>5252.47</v>
      </c>
      <c r="I3026" s="2">
        <v>297.22000000000003</v>
      </c>
      <c r="J3026" s="2">
        <v>1087.8263999999999</v>
      </c>
      <c r="K3026" s="2">
        <v>11799.94</v>
      </c>
      <c r="L3026" s="2">
        <v>19861.52</v>
      </c>
    </row>
    <row r="3027" spans="1:12" x14ac:dyDescent="0.25">
      <c r="A3027" s="92">
        <f t="shared" si="168"/>
        <v>11</v>
      </c>
      <c r="B3027" s="92">
        <f t="shared" si="169"/>
        <v>6</v>
      </c>
      <c r="C3027" s="92">
        <f t="shared" si="170"/>
        <v>2019</v>
      </c>
      <c r="D3027" s="91">
        <v>43627</v>
      </c>
      <c r="E3027" s="2">
        <v>707.18439999999998</v>
      </c>
      <c r="F3027" s="2">
        <v>65.010000000000005</v>
      </c>
      <c r="G3027" s="2">
        <v>0.38</v>
      </c>
      <c r="H3027" s="2">
        <v>4717.7700000000004</v>
      </c>
      <c r="I3027" s="2">
        <v>589.89</v>
      </c>
      <c r="J3027" s="2">
        <v>1087.8263999999999</v>
      </c>
      <c r="K3027" s="2">
        <v>11799.59</v>
      </c>
      <c r="L3027" s="2">
        <v>19862.45</v>
      </c>
    </row>
    <row r="3028" spans="1:12" x14ac:dyDescent="0.25">
      <c r="A3028" s="92">
        <f t="shared" si="168"/>
        <v>12</v>
      </c>
      <c r="B3028" s="92">
        <f t="shared" si="169"/>
        <v>6</v>
      </c>
      <c r="C3028" s="92">
        <f t="shared" si="170"/>
        <v>2019</v>
      </c>
      <c r="D3028" s="91">
        <v>43628</v>
      </c>
      <c r="E3028" s="2">
        <v>711.49199999999996</v>
      </c>
      <c r="F3028" s="2">
        <v>65.400000000000006</v>
      </c>
      <c r="G3028" s="2">
        <v>0.39</v>
      </c>
      <c r="H3028" s="2">
        <v>4917.45</v>
      </c>
      <c r="I3028" s="2">
        <v>620.55999999999995</v>
      </c>
      <c r="J3028" s="2">
        <v>1087.8263999999999</v>
      </c>
      <c r="K3028" s="2">
        <v>11799.01</v>
      </c>
      <c r="L3028" s="2">
        <v>19863.310000000001</v>
      </c>
    </row>
    <row r="3029" spans="1:12" x14ac:dyDescent="0.25">
      <c r="A3029" s="92">
        <f t="shared" si="168"/>
        <v>13</v>
      </c>
      <c r="B3029" s="92">
        <f t="shared" si="169"/>
        <v>6</v>
      </c>
      <c r="C3029" s="92">
        <f t="shared" si="170"/>
        <v>2019</v>
      </c>
      <c r="D3029" s="91">
        <v>43629</v>
      </c>
      <c r="E3029" s="2">
        <v>715.9</v>
      </c>
      <c r="F3029" s="2">
        <v>65.81</v>
      </c>
      <c r="G3029" s="2">
        <v>0.4</v>
      </c>
      <c r="H3029" s="2">
        <v>4911.04</v>
      </c>
      <c r="I3029" s="2">
        <v>528.55999999999995</v>
      </c>
      <c r="J3029" s="2">
        <v>1087.8263999999999</v>
      </c>
      <c r="K3029" s="2">
        <v>11798.32</v>
      </c>
      <c r="L3029" s="2">
        <v>19864.16</v>
      </c>
    </row>
    <row r="3030" spans="1:12" x14ac:dyDescent="0.25">
      <c r="A3030" s="92">
        <f t="shared" si="168"/>
        <v>14</v>
      </c>
      <c r="B3030" s="92">
        <f t="shared" si="169"/>
        <v>6</v>
      </c>
      <c r="C3030" s="92">
        <f t="shared" si="170"/>
        <v>2019</v>
      </c>
      <c r="D3030" s="91">
        <v>43630</v>
      </c>
      <c r="E3030" s="2">
        <v>720.23540000000003</v>
      </c>
      <c r="F3030" s="2">
        <v>66.209999999999994</v>
      </c>
      <c r="G3030" s="2">
        <v>0.42</v>
      </c>
      <c r="H3030" s="2">
        <v>5057.37</v>
      </c>
      <c r="I3030" s="2">
        <v>537.66999999999996</v>
      </c>
      <c r="J3030" s="2">
        <v>1087.8263999999999</v>
      </c>
      <c r="K3030" s="2">
        <v>11797.59</v>
      </c>
      <c r="L3030" s="2">
        <v>19864.98</v>
      </c>
    </row>
    <row r="3031" spans="1:12" x14ac:dyDescent="0.25">
      <c r="A3031" s="92">
        <f t="shared" si="168"/>
        <v>15</v>
      </c>
      <c r="B3031" s="92">
        <f t="shared" si="169"/>
        <v>6</v>
      </c>
      <c r="C3031" s="92">
        <f t="shared" si="170"/>
        <v>2019</v>
      </c>
      <c r="D3031" s="91">
        <v>43631</v>
      </c>
      <c r="E3031" s="2">
        <v>725.55930000000001</v>
      </c>
      <c r="F3031" s="2">
        <v>66.7</v>
      </c>
      <c r="G3031" s="2">
        <v>0.49</v>
      </c>
      <c r="H3031" s="2">
        <v>5550.37</v>
      </c>
      <c r="I3031" s="2">
        <v>179.7</v>
      </c>
      <c r="J3031" s="2">
        <v>1087.8263999999999</v>
      </c>
      <c r="K3031" s="2">
        <v>11796.68</v>
      </c>
      <c r="L3031" s="2">
        <v>19865.88</v>
      </c>
    </row>
    <row r="3032" spans="1:12" x14ac:dyDescent="0.25">
      <c r="A3032" s="92">
        <f t="shared" si="168"/>
        <v>16</v>
      </c>
      <c r="B3032" s="92">
        <f t="shared" si="169"/>
        <v>6</v>
      </c>
      <c r="C3032" s="92">
        <f t="shared" si="170"/>
        <v>2019</v>
      </c>
      <c r="D3032" s="91">
        <v>43632</v>
      </c>
      <c r="E3032" s="2">
        <v>730.64200000000005</v>
      </c>
      <c r="F3032" s="2">
        <v>67.17</v>
      </c>
      <c r="G3032" s="2">
        <v>0.5</v>
      </c>
      <c r="H3032" s="2">
        <v>5589</v>
      </c>
      <c r="I3032" s="2">
        <v>138.18</v>
      </c>
      <c r="J3032" s="2">
        <v>1087.8263999999999</v>
      </c>
      <c r="K3032" s="2">
        <v>11796.04</v>
      </c>
      <c r="L3032" s="2">
        <v>19866.87</v>
      </c>
    </row>
    <row r="3033" spans="1:12" x14ac:dyDescent="0.25">
      <c r="A3033" s="92">
        <f t="shared" si="168"/>
        <v>17</v>
      </c>
      <c r="B3033" s="92">
        <f t="shared" si="169"/>
        <v>6</v>
      </c>
      <c r="C3033" s="92">
        <f t="shared" si="170"/>
        <v>2019</v>
      </c>
      <c r="D3033" s="91">
        <v>43633</v>
      </c>
      <c r="E3033" s="2">
        <v>734.95339999999999</v>
      </c>
      <c r="F3033" s="2">
        <v>67.56</v>
      </c>
      <c r="G3033" s="2">
        <v>0.43</v>
      </c>
      <c r="H3033" s="2">
        <v>5163.1899999999996</v>
      </c>
      <c r="I3033" s="2">
        <v>483.33</v>
      </c>
      <c r="J3033" s="2">
        <v>1087.9037000000001</v>
      </c>
      <c r="K3033" s="2">
        <v>11796.84</v>
      </c>
      <c r="L3033" s="2">
        <v>19869.71</v>
      </c>
    </row>
    <row r="3034" spans="1:12" x14ac:dyDescent="0.25">
      <c r="A3034" s="92">
        <f t="shared" si="168"/>
        <v>18</v>
      </c>
      <c r="B3034" s="92">
        <f t="shared" si="169"/>
        <v>6</v>
      </c>
      <c r="C3034" s="92">
        <f t="shared" si="170"/>
        <v>2019</v>
      </c>
      <c r="D3034" s="91">
        <v>43634</v>
      </c>
      <c r="E3034" s="2">
        <v>739.34670000000006</v>
      </c>
      <c r="F3034" s="2">
        <v>67.959999999999994</v>
      </c>
      <c r="G3034" s="2">
        <v>0.37</v>
      </c>
      <c r="H3034" s="2">
        <v>4466.03</v>
      </c>
      <c r="I3034" s="2">
        <v>456.43</v>
      </c>
      <c r="J3034" s="2">
        <v>1087.9037000000001</v>
      </c>
      <c r="K3034" s="2">
        <v>11796.48</v>
      </c>
      <c r="L3034" s="2">
        <v>19870.66</v>
      </c>
    </row>
    <row r="3035" spans="1:12" x14ac:dyDescent="0.25">
      <c r="A3035" s="92">
        <f t="shared" si="168"/>
        <v>19</v>
      </c>
      <c r="B3035" s="92">
        <f t="shared" si="169"/>
        <v>6</v>
      </c>
      <c r="C3035" s="92">
        <f t="shared" si="170"/>
        <v>2019</v>
      </c>
      <c r="D3035" s="91">
        <v>43635</v>
      </c>
      <c r="E3035" s="2">
        <v>743.25630000000001</v>
      </c>
      <c r="F3035" s="2">
        <v>68.319999999999993</v>
      </c>
      <c r="G3035" s="2">
        <v>0.36</v>
      </c>
      <c r="H3035" s="2">
        <v>4375.2700000000004</v>
      </c>
      <c r="I3035" s="2">
        <v>440.77</v>
      </c>
      <c r="J3035" s="2">
        <v>1087.9037000000001</v>
      </c>
      <c r="K3035" s="2">
        <v>11796.22</v>
      </c>
      <c r="L3035" s="2">
        <v>19871.34</v>
      </c>
    </row>
    <row r="3036" spans="1:12" x14ac:dyDescent="0.25">
      <c r="A3036" s="92">
        <f t="shared" si="168"/>
        <v>20</v>
      </c>
      <c r="B3036" s="92">
        <f t="shared" si="169"/>
        <v>6</v>
      </c>
      <c r="C3036" s="92">
        <f t="shared" si="170"/>
        <v>2019</v>
      </c>
      <c r="D3036" s="91">
        <v>43636</v>
      </c>
      <c r="E3036" s="186">
        <v>684.74620000000004</v>
      </c>
      <c r="F3036" s="2">
        <v>62.94</v>
      </c>
      <c r="G3036" s="2">
        <v>0.4</v>
      </c>
      <c r="H3036" s="2">
        <v>4668.37</v>
      </c>
      <c r="I3036" s="2">
        <v>360.08</v>
      </c>
      <c r="J3036" s="2">
        <v>1087.9037000000001</v>
      </c>
      <c r="K3036" s="2">
        <v>11795.92</v>
      </c>
      <c r="L3036" s="2">
        <v>19871.41</v>
      </c>
    </row>
    <row r="3037" spans="1:12" x14ac:dyDescent="0.25">
      <c r="A3037" s="92">
        <f t="shared" si="168"/>
        <v>21</v>
      </c>
      <c r="B3037" s="92">
        <f t="shared" si="169"/>
        <v>6</v>
      </c>
      <c r="C3037" s="92">
        <f t="shared" si="170"/>
        <v>2019</v>
      </c>
      <c r="D3037" s="91">
        <v>43637</v>
      </c>
      <c r="E3037" s="2">
        <v>751.78340000000003</v>
      </c>
      <c r="F3037" s="2">
        <v>69.099999999999994</v>
      </c>
      <c r="G3037" s="2">
        <v>0.39</v>
      </c>
      <c r="H3037" s="2">
        <v>4592.83</v>
      </c>
      <c r="I3037" s="2">
        <v>314.83999999999997</v>
      </c>
      <c r="J3037" s="2">
        <v>1087.9037000000001</v>
      </c>
      <c r="K3037" s="2">
        <v>11795.45</v>
      </c>
      <c r="L3037" s="2">
        <v>19872.2</v>
      </c>
    </row>
    <row r="3038" spans="1:12" x14ac:dyDescent="0.25">
      <c r="A3038" s="92">
        <f t="shared" si="168"/>
        <v>22</v>
      </c>
      <c r="B3038" s="92">
        <f t="shared" si="169"/>
        <v>6</v>
      </c>
      <c r="C3038" s="92">
        <f t="shared" si="170"/>
        <v>2019</v>
      </c>
      <c r="D3038" s="91">
        <v>43638</v>
      </c>
      <c r="E3038" s="2">
        <v>756.97659999999996</v>
      </c>
      <c r="F3038" s="2">
        <v>69.58</v>
      </c>
      <c r="G3038" s="2">
        <v>0.48</v>
      </c>
      <c r="H3038" s="2">
        <v>5385.22</v>
      </c>
      <c r="I3038" s="2">
        <v>215.29</v>
      </c>
      <c r="J3038" s="2">
        <v>1087.9037000000001</v>
      </c>
      <c r="K3038" s="2">
        <v>11795.14</v>
      </c>
      <c r="L3038" s="2">
        <v>19873.03</v>
      </c>
    </row>
    <row r="3039" spans="1:12" x14ac:dyDescent="0.25">
      <c r="A3039" s="92">
        <f t="shared" si="168"/>
        <v>23</v>
      </c>
      <c r="B3039" s="92">
        <f t="shared" si="169"/>
        <v>6</v>
      </c>
      <c r="C3039" s="92">
        <f t="shared" si="170"/>
        <v>2019</v>
      </c>
      <c r="D3039" s="91">
        <v>43639</v>
      </c>
      <c r="E3039" s="2">
        <v>762.6404</v>
      </c>
      <c r="F3039" s="2">
        <v>70.099999999999994</v>
      </c>
      <c r="G3039" s="2">
        <v>0.52</v>
      </c>
      <c r="H3039" s="2">
        <v>5840.46</v>
      </c>
      <c r="I3039" s="2">
        <v>142.76</v>
      </c>
      <c r="J3039" s="2">
        <v>1087.9037000000001</v>
      </c>
      <c r="K3039" s="2">
        <v>11794.65</v>
      </c>
      <c r="L3039" s="2">
        <v>19874.29</v>
      </c>
    </row>
    <row r="3040" spans="1:12" x14ac:dyDescent="0.25">
      <c r="A3040" s="92">
        <f t="shared" si="168"/>
        <v>24</v>
      </c>
      <c r="B3040" s="92">
        <f t="shared" si="169"/>
        <v>6</v>
      </c>
      <c r="C3040" s="92">
        <f t="shared" si="170"/>
        <v>2019</v>
      </c>
      <c r="D3040" s="91">
        <v>43640</v>
      </c>
      <c r="E3040" s="2">
        <v>767.00459999999998</v>
      </c>
      <c r="F3040" s="2">
        <v>70.5</v>
      </c>
      <c r="G3040" s="2">
        <v>0.4</v>
      </c>
      <c r="H3040" s="2">
        <v>4675.95</v>
      </c>
      <c r="I3040" s="2">
        <v>323.10000000000002</v>
      </c>
      <c r="J3040" s="2">
        <v>1087.9385</v>
      </c>
      <c r="K3040" s="2">
        <v>11794.69</v>
      </c>
      <c r="L3040" s="2">
        <v>19876.419999999998</v>
      </c>
    </row>
    <row r="3041" spans="1:12" x14ac:dyDescent="0.25">
      <c r="A3041" s="92">
        <f t="shared" si="168"/>
        <v>25</v>
      </c>
      <c r="B3041" s="92">
        <f t="shared" si="169"/>
        <v>6</v>
      </c>
      <c r="C3041" s="92">
        <f t="shared" si="170"/>
        <v>2019</v>
      </c>
      <c r="D3041" s="91">
        <v>43641</v>
      </c>
      <c r="E3041" s="2">
        <v>771.41010000000006</v>
      </c>
      <c r="F3041" s="2">
        <v>70.91</v>
      </c>
      <c r="G3041" s="2">
        <v>0.41</v>
      </c>
      <c r="H3041" s="2">
        <v>4918.49</v>
      </c>
      <c r="I3041" s="2">
        <v>498.14</v>
      </c>
      <c r="J3041" s="2">
        <v>1087.9385</v>
      </c>
      <c r="K3041" s="2">
        <v>11794.41</v>
      </c>
      <c r="L3041" s="2">
        <v>19877.16</v>
      </c>
    </row>
    <row r="3042" spans="1:12" x14ac:dyDescent="0.25">
      <c r="A3042" s="92">
        <f t="shared" si="168"/>
        <v>26</v>
      </c>
      <c r="B3042" s="92">
        <f t="shared" si="169"/>
        <v>6</v>
      </c>
      <c r="C3042" s="92">
        <f t="shared" si="170"/>
        <v>2019</v>
      </c>
      <c r="D3042" s="91">
        <v>43642</v>
      </c>
      <c r="E3042" s="2">
        <v>775.77930000000003</v>
      </c>
      <c r="F3042" s="2">
        <v>71.31</v>
      </c>
      <c r="G3042" s="2">
        <v>0.41</v>
      </c>
      <c r="H3042" s="2">
        <v>4834.84</v>
      </c>
      <c r="I3042" s="2">
        <v>411.34</v>
      </c>
      <c r="J3042" s="2">
        <v>1087.9385</v>
      </c>
      <c r="K3042" s="2">
        <v>11794</v>
      </c>
      <c r="L3042" s="2">
        <v>19878.240000000002</v>
      </c>
    </row>
    <row r="3043" spans="1:12" x14ac:dyDescent="0.25">
      <c r="A3043" s="92">
        <f t="shared" si="168"/>
        <v>27</v>
      </c>
      <c r="B3043" s="92">
        <f t="shared" si="169"/>
        <v>6</v>
      </c>
      <c r="C3043" s="92">
        <f t="shared" si="170"/>
        <v>2019</v>
      </c>
      <c r="D3043" s="91">
        <v>43643</v>
      </c>
      <c r="E3043" s="2">
        <v>779.94259999999997</v>
      </c>
      <c r="F3043" s="2" t="s">
        <v>62</v>
      </c>
      <c r="G3043" s="2">
        <v>0.39</v>
      </c>
      <c r="H3043" s="2">
        <v>4738.34</v>
      </c>
      <c r="I3043" s="2">
        <v>503.44</v>
      </c>
      <c r="J3043" s="2">
        <v>1087.9385</v>
      </c>
      <c r="K3043" s="2">
        <v>11793.57</v>
      </c>
      <c r="L3043" s="2">
        <v>19879.41</v>
      </c>
    </row>
    <row r="3044" spans="1:12" x14ac:dyDescent="0.25">
      <c r="A3044" s="92">
        <f t="shared" si="168"/>
        <v>28</v>
      </c>
      <c r="B3044" s="92">
        <f t="shared" si="169"/>
        <v>6</v>
      </c>
      <c r="C3044" s="92">
        <f t="shared" si="170"/>
        <v>2019</v>
      </c>
      <c r="D3044" s="91">
        <v>43644</v>
      </c>
      <c r="E3044" s="2">
        <v>784.25120000000004</v>
      </c>
      <c r="F3044" s="2">
        <v>72.08</v>
      </c>
      <c r="G3044" s="2">
        <v>0.4</v>
      </c>
      <c r="H3044" s="2">
        <v>4729.82</v>
      </c>
      <c r="I3044" s="2">
        <v>404.37</v>
      </c>
      <c r="J3044" s="2">
        <v>1088.0378000000001</v>
      </c>
      <c r="K3044" s="2">
        <v>11793.2</v>
      </c>
      <c r="L3044" s="2">
        <v>19880.38</v>
      </c>
    </row>
    <row r="3045" spans="1:12" x14ac:dyDescent="0.25">
      <c r="A3045" s="92">
        <f t="shared" si="168"/>
        <v>29</v>
      </c>
      <c r="B3045" s="92">
        <f t="shared" si="169"/>
        <v>6</v>
      </c>
      <c r="C3045" s="92">
        <f t="shared" si="170"/>
        <v>2019</v>
      </c>
      <c r="D3045" s="91">
        <v>43645</v>
      </c>
      <c r="E3045" s="2">
        <v>789.22329999999999</v>
      </c>
      <c r="F3045" s="2">
        <v>72.540000000000006</v>
      </c>
      <c r="G3045" s="2">
        <v>0.46</v>
      </c>
      <c r="H3045" s="2">
        <v>5373.65</v>
      </c>
      <c r="I3045" s="2">
        <v>326.06</v>
      </c>
      <c r="J3045" s="2">
        <v>1088.0378000000001</v>
      </c>
      <c r="K3045" s="2">
        <v>11792.88</v>
      </c>
      <c r="L3045" s="2">
        <v>19881.259999999998</v>
      </c>
    </row>
    <row r="3046" spans="1:12" x14ac:dyDescent="0.25">
      <c r="A3046" s="92">
        <f t="shared" si="168"/>
        <v>30</v>
      </c>
      <c r="B3046" s="92">
        <f t="shared" si="169"/>
        <v>6</v>
      </c>
      <c r="C3046" s="92">
        <f t="shared" si="170"/>
        <v>2019</v>
      </c>
      <c r="D3046" s="91">
        <v>43646</v>
      </c>
      <c r="E3046" s="2">
        <v>794.11220000000003</v>
      </c>
      <c r="F3046" s="2">
        <v>72.989999999999995</v>
      </c>
      <c r="G3046" s="2">
        <v>0.48</v>
      </c>
      <c r="H3046" s="2">
        <v>5706.77</v>
      </c>
      <c r="I3046" s="2">
        <v>525.69000000000005</v>
      </c>
      <c r="J3046" s="2">
        <v>1088.0378000000001</v>
      </c>
      <c r="K3046" s="2">
        <v>11792.53</v>
      </c>
      <c r="L3046" s="2">
        <v>19882.189999999999</v>
      </c>
    </row>
    <row r="3047" spans="1:12" x14ac:dyDescent="0.25">
      <c r="A3047" s="92">
        <f t="shared" si="168"/>
        <v>1</v>
      </c>
      <c r="B3047" s="92">
        <f t="shared" si="169"/>
        <v>7</v>
      </c>
      <c r="C3047" s="92">
        <f t="shared" si="170"/>
        <v>2019</v>
      </c>
      <c r="D3047" s="91">
        <v>43647</v>
      </c>
      <c r="E3047" s="2">
        <v>798.22329999999999</v>
      </c>
      <c r="F3047" s="2">
        <v>73.25</v>
      </c>
      <c r="G3047" s="2">
        <v>0.38</v>
      </c>
      <c r="H3047" s="2">
        <v>4412.47</v>
      </c>
      <c r="I3047" s="2">
        <v>217.24</v>
      </c>
      <c r="J3047" s="2">
        <v>1089.6795</v>
      </c>
      <c r="K3047" s="2">
        <v>11800.26</v>
      </c>
      <c r="L3047" s="2">
        <v>19903.47</v>
      </c>
    </row>
    <row r="3048" spans="1:12" x14ac:dyDescent="0.25">
      <c r="A3048" s="92">
        <f t="shared" si="168"/>
        <v>2</v>
      </c>
      <c r="B3048" s="92">
        <f t="shared" si="169"/>
        <v>7</v>
      </c>
      <c r="C3048" s="92">
        <f t="shared" si="170"/>
        <v>2019</v>
      </c>
      <c r="D3048" s="91">
        <v>43648</v>
      </c>
      <c r="E3048" s="2">
        <v>801.47450000000003</v>
      </c>
      <c r="F3048" s="2">
        <v>73.55</v>
      </c>
      <c r="G3048" s="2">
        <v>0.31</v>
      </c>
      <c r="H3048" s="2">
        <v>3868.01</v>
      </c>
      <c r="I3048" s="2">
        <v>457.51</v>
      </c>
      <c r="J3048" s="2">
        <v>1089.6795</v>
      </c>
      <c r="K3048" s="2">
        <v>11799.71</v>
      </c>
      <c r="L3048" s="2">
        <v>19903.73</v>
      </c>
    </row>
    <row r="3049" spans="1:12" x14ac:dyDescent="0.25">
      <c r="A3049" s="92">
        <f t="shared" si="168"/>
        <v>3</v>
      </c>
      <c r="B3049" s="92">
        <f t="shared" si="169"/>
        <v>7</v>
      </c>
      <c r="C3049" s="92">
        <f t="shared" si="170"/>
        <v>2019</v>
      </c>
      <c r="D3049" s="91">
        <v>43649</v>
      </c>
      <c r="E3049" s="2">
        <v>804.88810000000001</v>
      </c>
      <c r="F3049" s="2">
        <v>73.86</v>
      </c>
      <c r="G3049" s="2">
        <v>0.28999999999999998</v>
      </c>
      <c r="H3049" s="2">
        <v>3735.94</v>
      </c>
      <c r="I3049" s="2">
        <v>559.53</v>
      </c>
      <c r="J3049" s="2">
        <v>1089.6769999999999</v>
      </c>
      <c r="K3049" s="2">
        <v>11799.55</v>
      </c>
      <c r="L3049" s="2">
        <v>19903.86</v>
      </c>
    </row>
    <row r="3050" spans="1:12" x14ac:dyDescent="0.25">
      <c r="A3050" s="92">
        <f t="shared" si="168"/>
        <v>4</v>
      </c>
      <c r="B3050" s="92">
        <f t="shared" si="169"/>
        <v>7</v>
      </c>
      <c r="C3050" s="92">
        <f t="shared" si="170"/>
        <v>2019</v>
      </c>
      <c r="D3050" s="91">
        <v>43650</v>
      </c>
      <c r="E3050" s="2">
        <v>808.30259999999998</v>
      </c>
      <c r="F3050" s="2">
        <v>74.180000000000007</v>
      </c>
      <c r="G3050" s="2">
        <v>0.32</v>
      </c>
      <c r="H3050" s="2">
        <v>3750.73</v>
      </c>
      <c r="I3050" s="2">
        <v>296.7</v>
      </c>
      <c r="J3050" s="2">
        <v>1089.6769999999999</v>
      </c>
      <c r="K3050" s="2">
        <v>11799.48</v>
      </c>
      <c r="L3050" s="2">
        <v>19904.07</v>
      </c>
    </row>
    <row r="3051" spans="1:12" x14ac:dyDescent="0.25">
      <c r="A3051" s="92">
        <f t="shared" si="168"/>
        <v>5</v>
      </c>
      <c r="B3051" s="92">
        <f t="shared" si="169"/>
        <v>7</v>
      </c>
      <c r="C3051" s="92">
        <f t="shared" si="170"/>
        <v>2019</v>
      </c>
      <c r="D3051" s="91">
        <v>43651</v>
      </c>
      <c r="E3051" s="2">
        <v>811.89419999999996</v>
      </c>
      <c r="F3051" s="2">
        <v>74.510000000000005</v>
      </c>
      <c r="G3051" s="2">
        <v>0.37</v>
      </c>
      <c r="H3051" s="2">
        <v>4286.0600000000004</v>
      </c>
      <c r="I3051" s="2">
        <v>293.74</v>
      </c>
      <c r="J3051" s="2">
        <v>1089.6769999999999</v>
      </c>
      <c r="K3051" s="2">
        <v>11799.39</v>
      </c>
      <c r="L3051" s="2">
        <v>19904.259999999998</v>
      </c>
    </row>
    <row r="3052" spans="1:12" x14ac:dyDescent="0.25">
      <c r="A3052" s="92">
        <f t="shared" si="168"/>
        <v>6</v>
      </c>
      <c r="B3052" s="92">
        <f t="shared" si="169"/>
        <v>7</v>
      </c>
      <c r="C3052" s="92">
        <f t="shared" si="170"/>
        <v>2019</v>
      </c>
      <c r="D3052" s="91">
        <v>43652</v>
      </c>
      <c r="E3052" s="2">
        <v>816.74990000000003</v>
      </c>
      <c r="F3052" s="2">
        <v>74.95</v>
      </c>
      <c r="G3052" s="2">
        <v>0.42</v>
      </c>
      <c r="H3052" s="2">
        <v>4800.4799999999996</v>
      </c>
      <c r="I3052" s="2">
        <v>264.58</v>
      </c>
      <c r="J3052" s="2">
        <v>1089.6769999999999</v>
      </c>
      <c r="K3052" s="2">
        <v>11799.26</v>
      </c>
      <c r="L3052" s="2">
        <v>19904.599999999999</v>
      </c>
    </row>
    <row r="3053" spans="1:12" x14ac:dyDescent="0.25">
      <c r="A3053" s="92">
        <f t="shared" si="168"/>
        <v>7</v>
      </c>
      <c r="B3053" s="92">
        <f t="shared" si="169"/>
        <v>7</v>
      </c>
      <c r="C3053" s="92">
        <f t="shared" si="170"/>
        <v>2019</v>
      </c>
      <c r="D3053" s="91">
        <v>43653</v>
      </c>
      <c r="E3053" s="2">
        <v>821.5462</v>
      </c>
      <c r="F3053" s="2">
        <v>75.39</v>
      </c>
      <c r="G3053" s="2">
        <v>0.44</v>
      </c>
      <c r="H3053" s="2">
        <v>5009.7</v>
      </c>
      <c r="I3053" s="2">
        <v>188.15</v>
      </c>
      <c r="J3053" s="2">
        <v>1089.6769999999999</v>
      </c>
      <c r="K3053" s="2">
        <v>11799.12</v>
      </c>
      <c r="L3053" s="2">
        <v>19904.98</v>
      </c>
    </row>
    <row r="3054" spans="1:12" x14ac:dyDescent="0.25">
      <c r="A3054" s="92">
        <f t="shared" si="168"/>
        <v>8</v>
      </c>
      <c r="B3054" s="92">
        <f t="shared" si="169"/>
        <v>7</v>
      </c>
      <c r="C3054" s="92">
        <f t="shared" si="170"/>
        <v>2019</v>
      </c>
      <c r="D3054" s="91">
        <v>43654</v>
      </c>
      <c r="E3054" s="2">
        <v>824.81330000000003</v>
      </c>
      <c r="F3054" s="2">
        <v>75.69</v>
      </c>
      <c r="G3054" s="2">
        <v>0.28999999999999998</v>
      </c>
      <c r="H3054" s="2">
        <v>3625.84</v>
      </c>
      <c r="I3054" s="2">
        <v>441.75</v>
      </c>
      <c r="J3054" s="2">
        <v>1089.6693</v>
      </c>
      <c r="K3054" s="2">
        <v>11798.79</v>
      </c>
      <c r="L3054" s="2">
        <v>19905.37</v>
      </c>
    </row>
    <row r="3055" spans="1:12" x14ac:dyDescent="0.25">
      <c r="A3055" s="92">
        <f t="shared" si="168"/>
        <v>9</v>
      </c>
      <c r="B3055" s="92">
        <f t="shared" si="169"/>
        <v>7</v>
      </c>
      <c r="C3055" s="92">
        <f t="shared" si="170"/>
        <v>2019</v>
      </c>
      <c r="D3055" s="91">
        <v>43655</v>
      </c>
      <c r="E3055" s="2">
        <v>827.42039999999997</v>
      </c>
      <c r="F3055" s="2">
        <v>75.930000000000007</v>
      </c>
      <c r="G3055" s="2">
        <v>0.24</v>
      </c>
      <c r="H3055" s="2">
        <v>3271.81</v>
      </c>
      <c r="I3055" s="2">
        <v>630.38</v>
      </c>
      <c r="J3055" s="2">
        <v>1089.7792999999999</v>
      </c>
      <c r="K3055" s="2">
        <v>11798.76</v>
      </c>
      <c r="L3055" s="2">
        <v>19905.47</v>
      </c>
    </row>
    <row r="3056" spans="1:12" x14ac:dyDescent="0.25">
      <c r="A3056" s="92">
        <f t="shared" si="168"/>
        <v>10</v>
      </c>
      <c r="B3056" s="92">
        <f t="shared" si="169"/>
        <v>7</v>
      </c>
      <c r="C3056" s="92">
        <f t="shared" si="170"/>
        <v>2019</v>
      </c>
      <c r="D3056" s="91">
        <v>43656</v>
      </c>
      <c r="E3056" s="2">
        <v>830.65989999999999</v>
      </c>
      <c r="F3056" s="2">
        <v>76.209999999999994</v>
      </c>
      <c r="G3056" s="2">
        <v>0.3</v>
      </c>
      <c r="H3056" s="2">
        <v>3725.59</v>
      </c>
      <c r="I3056" s="2">
        <v>452.93</v>
      </c>
      <c r="J3056" s="2">
        <v>1090.0044</v>
      </c>
      <c r="K3056" s="2">
        <v>11798.91</v>
      </c>
      <c r="L3056" s="2">
        <v>19905.080000000002</v>
      </c>
    </row>
    <row r="3057" spans="1:12" x14ac:dyDescent="0.25">
      <c r="A3057" s="92">
        <f t="shared" si="168"/>
        <v>11</v>
      </c>
      <c r="B3057" s="92">
        <f t="shared" si="169"/>
        <v>7</v>
      </c>
      <c r="C3057" s="92">
        <f t="shared" si="170"/>
        <v>2019</v>
      </c>
      <c r="D3057" s="91">
        <v>43657</v>
      </c>
      <c r="E3057" s="2">
        <v>834.03840000000002</v>
      </c>
      <c r="F3057" s="2">
        <v>76.52</v>
      </c>
      <c r="G3057" s="2">
        <v>0.31</v>
      </c>
      <c r="H3057" s="2">
        <v>3786.17</v>
      </c>
      <c r="I3057" s="2">
        <v>450.05</v>
      </c>
      <c r="J3057" s="2">
        <v>1090.0044</v>
      </c>
      <c r="K3057" s="2">
        <v>11798.92</v>
      </c>
      <c r="L3057" s="2">
        <v>19905.009999999998</v>
      </c>
    </row>
    <row r="3058" spans="1:12" x14ac:dyDescent="0.25">
      <c r="A3058" s="92">
        <f t="shared" si="168"/>
        <v>12</v>
      </c>
      <c r="B3058" s="92">
        <f t="shared" si="169"/>
        <v>7</v>
      </c>
      <c r="C3058" s="92">
        <f t="shared" si="170"/>
        <v>2019</v>
      </c>
      <c r="D3058" s="91">
        <v>43658</v>
      </c>
      <c r="E3058" s="2">
        <v>837.93560000000002</v>
      </c>
      <c r="F3058" s="2">
        <v>76.87</v>
      </c>
      <c r="G3058" s="2">
        <v>0.36</v>
      </c>
      <c r="H3058" s="2">
        <v>4201.2</v>
      </c>
      <c r="I3058" s="2">
        <v>258.75</v>
      </c>
      <c r="J3058" s="2">
        <v>1090.0044</v>
      </c>
      <c r="K3058" s="2">
        <v>11798.9</v>
      </c>
      <c r="L3058" s="2">
        <v>19905.09</v>
      </c>
    </row>
    <row r="3059" spans="1:12" x14ac:dyDescent="0.25">
      <c r="A3059" s="92">
        <f t="shared" si="168"/>
        <v>13</v>
      </c>
      <c r="B3059" s="92">
        <f t="shared" si="169"/>
        <v>7</v>
      </c>
      <c r="C3059" s="92">
        <f t="shared" si="170"/>
        <v>2019</v>
      </c>
      <c r="D3059" s="91">
        <v>43659</v>
      </c>
      <c r="E3059" s="2">
        <v>842.49249999999995</v>
      </c>
      <c r="F3059" s="2">
        <v>77.290000000000006</v>
      </c>
      <c r="G3059" s="2">
        <v>0.42</v>
      </c>
      <c r="H3059" s="2">
        <v>4804.0600000000004</v>
      </c>
      <c r="I3059" s="2">
        <v>225.73</v>
      </c>
      <c r="J3059" s="2">
        <v>1090.0044</v>
      </c>
      <c r="K3059" s="2">
        <v>11798.79</v>
      </c>
      <c r="L3059" s="2">
        <v>19905.400000000001</v>
      </c>
    </row>
    <row r="3060" spans="1:12" x14ac:dyDescent="0.25">
      <c r="A3060" s="92">
        <f t="shared" si="168"/>
        <v>14</v>
      </c>
      <c r="B3060" s="92">
        <f t="shared" si="169"/>
        <v>7</v>
      </c>
      <c r="C3060" s="92">
        <f t="shared" si="170"/>
        <v>2019</v>
      </c>
      <c r="D3060" s="91">
        <v>43660</v>
      </c>
      <c r="E3060" s="2">
        <v>847.2355</v>
      </c>
      <c r="F3060" s="2">
        <v>77.73</v>
      </c>
      <c r="G3060" s="2">
        <v>0.44</v>
      </c>
      <c r="H3060" s="2">
        <v>4929.41</v>
      </c>
      <c r="I3060" s="2">
        <v>185.54</v>
      </c>
      <c r="J3060" s="2">
        <v>1090.0044</v>
      </c>
      <c r="K3060" s="2">
        <v>11798.57</v>
      </c>
      <c r="L3060" s="2">
        <v>19905.919999999998</v>
      </c>
    </row>
    <row r="3061" spans="1:12" x14ac:dyDescent="0.25">
      <c r="A3061" s="92">
        <f t="shared" si="168"/>
        <v>15</v>
      </c>
      <c r="B3061" s="92">
        <f t="shared" si="169"/>
        <v>7</v>
      </c>
      <c r="C3061" s="92">
        <f t="shared" si="170"/>
        <v>2019</v>
      </c>
      <c r="D3061" s="91">
        <v>43661</v>
      </c>
      <c r="E3061" s="2">
        <v>850.81190000000004</v>
      </c>
      <c r="F3061" s="2">
        <v>78.05</v>
      </c>
      <c r="G3061" s="2">
        <v>0.34</v>
      </c>
      <c r="H3061" s="2">
        <v>3983.72</v>
      </c>
      <c r="I3061" s="2">
        <v>250.46</v>
      </c>
      <c r="J3061" s="2">
        <v>1090.0524</v>
      </c>
      <c r="K3061" s="2">
        <v>11724.4</v>
      </c>
      <c r="L3061" s="2">
        <v>19906.689999999999</v>
      </c>
    </row>
    <row r="3062" spans="1:12" x14ac:dyDescent="0.25">
      <c r="A3062" s="92">
        <f t="shared" si="168"/>
        <v>16</v>
      </c>
      <c r="B3062" s="92">
        <f t="shared" si="169"/>
        <v>7</v>
      </c>
      <c r="C3062" s="92">
        <f t="shared" si="170"/>
        <v>2019</v>
      </c>
      <c r="D3062" s="91">
        <v>43662</v>
      </c>
      <c r="E3062" s="2">
        <v>853.46870000000001</v>
      </c>
      <c r="F3062" s="2">
        <v>78.3</v>
      </c>
      <c r="G3062" s="2">
        <v>0.26</v>
      </c>
      <c r="H3062" s="2">
        <v>3606.33</v>
      </c>
      <c r="I3062" s="2">
        <v>786.31</v>
      </c>
      <c r="J3062" s="2">
        <v>1090.0524</v>
      </c>
      <c r="K3062" s="2">
        <v>11724.34</v>
      </c>
      <c r="L3062" s="2">
        <v>19906.86</v>
      </c>
    </row>
    <row r="3063" spans="1:12" x14ac:dyDescent="0.25">
      <c r="A3063" s="92">
        <f t="shared" si="168"/>
        <v>17</v>
      </c>
      <c r="B3063" s="92">
        <f t="shared" si="169"/>
        <v>7</v>
      </c>
      <c r="C3063" s="92">
        <f t="shared" si="170"/>
        <v>2019</v>
      </c>
      <c r="D3063" s="91">
        <v>43663</v>
      </c>
      <c r="E3063" s="2">
        <v>856.04229999999995</v>
      </c>
      <c r="F3063" s="2">
        <v>78.53</v>
      </c>
      <c r="G3063" s="2">
        <v>0.24</v>
      </c>
      <c r="H3063" s="2">
        <v>3433.3</v>
      </c>
      <c r="I3063" s="2">
        <v>868.09</v>
      </c>
      <c r="J3063" s="2">
        <v>1090.0524</v>
      </c>
      <c r="K3063" s="2">
        <v>11728.91</v>
      </c>
      <c r="L3063" s="2">
        <v>19906.93</v>
      </c>
    </row>
    <row r="3064" spans="1:12" x14ac:dyDescent="0.25">
      <c r="A3064" s="92">
        <f t="shared" si="168"/>
        <v>18</v>
      </c>
      <c r="B3064" s="92">
        <f t="shared" si="169"/>
        <v>7</v>
      </c>
      <c r="C3064" s="92">
        <f t="shared" si="170"/>
        <v>2019</v>
      </c>
      <c r="D3064" s="91">
        <v>43664</v>
      </c>
      <c r="E3064" s="2">
        <v>858.90229999999997</v>
      </c>
      <c r="F3064" s="2">
        <v>78.790000000000006</v>
      </c>
      <c r="G3064" s="2">
        <v>0.27</v>
      </c>
      <c r="H3064" s="2">
        <v>3560.55</v>
      </c>
      <c r="I3064" s="2">
        <v>669.36</v>
      </c>
      <c r="J3064" s="2">
        <v>1090.1278</v>
      </c>
      <c r="K3064" s="2">
        <v>11739.49</v>
      </c>
      <c r="L3064" s="2">
        <v>19889.02</v>
      </c>
    </row>
    <row r="3065" spans="1:12" x14ac:dyDescent="0.25">
      <c r="A3065" s="92">
        <f t="shared" si="168"/>
        <v>19</v>
      </c>
      <c r="B3065" s="92">
        <f t="shared" si="169"/>
        <v>7</v>
      </c>
      <c r="C3065" s="92">
        <f t="shared" si="170"/>
        <v>2019</v>
      </c>
      <c r="D3065" s="91">
        <v>43665</v>
      </c>
      <c r="E3065" s="2">
        <v>861.78120000000001</v>
      </c>
      <c r="F3065" s="2">
        <v>79.05</v>
      </c>
      <c r="G3065" s="2">
        <v>0.27</v>
      </c>
      <c r="H3065" s="2">
        <v>3546.3</v>
      </c>
      <c r="I3065" s="2">
        <v>617.91</v>
      </c>
      <c r="J3065" s="2">
        <v>1090.1278</v>
      </c>
      <c r="K3065" s="2">
        <v>11724.25</v>
      </c>
      <c r="L3065" s="2">
        <v>19889.05</v>
      </c>
    </row>
    <row r="3066" spans="1:12" x14ac:dyDescent="0.25">
      <c r="A3066" s="92">
        <f t="shared" si="168"/>
        <v>20</v>
      </c>
      <c r="B3066" s="92">
        <f t="shared" si="169"/>
        <v>7</v>
      </c>
      <c r="C3066" s="92">
        <f t="shared" si="170"/>
        <v>2019</v>
      </c>
      <c r="D3066" s="91">
        <v>43666</v>
      </c>
      <c r="E3066" s="2">
        <v>865.79949999999997</v>
      </c>
      <c r="F3066" s="2">
        <v>79.42</v>
      </c>
      <c r="G3066" s="2">
        <v>0.37</v>
      </c>
      <c r="H3066" s="2">
        <v>4361.88</v>
      </c>
      <c r="I3066" s="2">
        <v>286.18</v>
      </c>
      <c r="J3066" s="2">
        <v>1090.1278</v>
      </c>
      <c r="K3066" s="2">
        <v>11724.31</v>
      </c>
      <c r="L3066" s="2">
        <v>19888.900000000001</v>
      </c>
    </row>
    <row r="3067" spans="1:12" x14ac:dyDescent="0.25">
      <c r="A3067" s="92">
        <f t="shared" si="168"/>
        <v>21</v>
      </c>
      <c r="B3067" s="92">
        <f t="shared" si="169"/>
        <v>7</v>
      </c>
      <c r="C3067" s="92">
        <f t="shared" si="170"/>
        <v>2019</v>
      </c>
      <c r="D3067" s="91">
        <v>43667</v>
      </c>
      <c r="E3067" s="2">
        <v>870.02110000000005</v>
      </c>
      <c r="F3067" s="2">
        <v>79.81</v>
      </c>
      <c r="G3067" s="2">
        <v>0.39</v>
      </c>
      <c r="H3067" s="2">
        <v>4430.57</v>
      </c>
      <c r="I3067" s="2">
        <v>214.33</v>
      </c>
      <c r="J3067" s="2">
        <v>1090.1278</v>
      </c>
      <c r="K3067" s="2">
        <v>11724.26</v>
      </c>
      <c r="L3067" s="2">
        <v>19889.060000000001</v>
      </c>
    </row>
    <row r="3068" spans="1:12" x14ac:dyDescent="0.25">
      <c r="A3068" s="92">
        <f t="shared" si="168"/>
        <v>22</v>
      </c>
      <c r="B3068" s="92">
        <f t="shared" si="169"/>
        <v>7</v>
      </c>
      <c r="C3068" s="92">
        <f t="shared" si="170"/>
        <v>2019</v>
      </c>
      <c r="D3068" s="91">
        <v>43668</v>
      </c>
      <c r="E3068" s="2">
        <v>872.8596</v>
      </c>
      <c r="F3068" s="2">
        <v>80.069999999999993</v>
      </c>
      <c r="G3068" s="2">
        <v>0.28999999999999998</v>
      </c>
      <c r="H3068" s="2">
        <v>3612.13</v>
      </c>
      <c r="I3068" s="2">
        <v>419.63</v>
      </c>
      <c r="J3068" s="2">
        <v>1090.1605999999999</v>
      </c>
      <c r="K3068" s="2">
        <v>11724.67</v>
      </c>
      <c r="L3068" s="2">
        <v>19890.09</v>
      </c>
    </row>
    <row r="3069" spans="1:12" x14ac:dyDescent="0.25">
      <c r="A3069" s="92">
        <f t="shared" si="168"/>
        <v>23</v>
      </c>
      <c r="B3069" s="92">
        <f t="shared" si="169"/>
        <v>7</v>
      </c>
      <c r="C3069" s="92">
        <f t="shared" si="170"/>
        <v>2019</v>
      </c>
      <c r="D3069" s="91">
        <v>43669</v>
      </c>
      <c r="E3069" s="2">
        <v>875.81169999999997</v>
      </c>
      <c r="F3069" s="2">
        <v>80.34</v>
      </c>
      <c r="G3069" s="2">
        <v>0.3</v>
      </c>
      <c r="H3069" s="2">
        <v>3731.76</v>
      </c>
      <c r="I3069" s="2">
        <v>441.24</v>
      </c>
      <c r="J3069" s="2">
        <v>1090.1605999999999</v>
      </c>
      <c r="K3069" s="2">
        <v>11724.67</v>
      </c>
      <c r="L3069" s="2">
        <v>19890.07</v>
      </c>
    </row>
    <row r="3070" spans="1:12" x14ac:dyDescent="0.25">
      <c r="A3070" s="92">
        <f t="shared" si="168"/>
        <v>24</v>
      </c>
      <c r="B3070" s="92">
        <f t="shared" si="169"/>
        <v>7</v>
      </c>
      <c r="C3070" s="92">
        <f t="shared" si="170"/>
        <v>2019</v>
      </c>
      <c r="D3070" s="91">
        <v>43670</v>
      </c>
      <c r="E3070" s="2">
        <v>878.10820000000001</v>
      </c>
      <c r="F3070" s="2">
        <v>80.55</v>
      </c>
      <c r="G3070" s="2">
        <v>0.24</v>
      </c>
      <c r="H3070" s="2">
        <v>3127.75</v>
      </c>
      <c r="I3070" s="2">
        <v>498.91</v>
      </c>
      <c r="J3070" s="2">
        <v>1090.1605999999999</v>
      </c>
      <c r="K3070" s="2">
        <v>11724.64</v>
      </c>
      <c r="L3070" s="2">
        <v>19890.13</v>
      </c>
    </row>
    <row r="3071" spans="1:12" x14ac:dyDescent="0.25">
      <c r="A3071" s="92">
        <f t="shared" si="168"/>
        <v>25</v>
      </c>
      <c r="B3071" s="92">
        <f t="shared" si="169"/>
        <v>7</v>
      </c>
      <c r="C3071" s="92">
        <f t="shared" si="170"/>
        <v>2019</v>
      </c>
      <c r="D3071" s="91">
        <v>43671</v>
      </c>
      <c r="E3071" s="2">
        <v>882.41229999999996</v>
      </c>
      <c r="F3071" s="2">
        <v>80.94</v>
      </c>
      <c r="G3071" s="2">
        <v>0.28000000000000003</v>
      </c>
      <c r="H3071" s="2">
        <v>3493.67</v>
      </c>
      <c r="I3071" s="2">
        <v>421.04</v>
      </c>
      <c r="J3071" s="2">
        <v>1090.1605999999999</v>
      </c>
      <c r="K3071" s="2">
        <v>11710.82</v>
      </c>
      <c r="L3071" s="2">
        <v>19869.21</v>
      </c>
    </row>
    <row r="3072" spans="1:12" x14ac:dyDescent="0.25">
      <c r="A3072" s="92">
        <f t="shared" si="168"/>
        <v>26</v>
      </c>
      <c r="B3072" s="92">
        <f t="shared" si="169"/>
        <v>7</v>
      </c>
      <c r="C3072" s="92">
        <f t="shared" si="170"/>
        <v>2019</v>
      </c>
      <c r="D3072" s="91">
        <v>43672</v>
      </c>
      <c r="E3072" s="2">
        <v>885.21069999999997</v>
      </c>
      <c r="F3072" s="2">
        <v>81.34</v>
      </c>
      <c r="G3072" s="2">
        <v>0.26</v>
      </c>
      <c r="H3072" s="2">
        <v>3416.62</v>
      </c>
      <c r="I3072" s="2">
        <v>580.29</v>
      </c>
      <c r="J3072" s="2">
        <v>1088.2606000000001</v>
      </c>
      <c r="K3072" s="2">
        <v>11708.87</v>
      </c>
      <c r="L3072" s="2">
        <v>19866.16</v>
      </c>
    </row>
    <row r="3073" spans="1:12" x14ac:dyDescent="0.25">
      <c r="A3073" s="92">
        <f t="shared" si="168"/>
        <v>27</v>
      </c>
      <c r="B3073" s="92">
        <f t="shared" si="169"/>
        <v>7</v>
      </c>
      <c r="C3073" s="92">
        <f t="shared" si="170"/>
        <v>2019</v>
      </c>
      <c r="D3073" s="91">
        <v>43673</v>
      </c>
      <c r="E3073" s="2">
        <v>889.10159999999996</v>
      </c>
      <c r="F3073" s="2">
        <v>81.7</v>
      </c>
      <c r="G3073" s="2">
        <v>0.36</v>
      </c>
      <c r="H3073" s="2">
        <v>4161.0200000000004</v>
      </c>
      <c r="I3073" s="2">
        <v>227.02</v>
      </c>
      <c r="J3073" s="2">
        <v>1088.2606000000001</v>
      </c>
      <c r="K3073" s="2">
        <v>11708.37</v>
      </c>
      <c r="L3073" s="2">
        <v>19866.09</v>
      </c>
    </row>
    <row r="3074" spans="1:12" x14ac:dyDescent="0.25">
      <c r="A3074" s="92">
        <f t="shared" si="168"/>
        <v>28</v>
      </c>
      <c r="B3074" s="92">
        <f t="shared" si="169"/>
        <v>7</v>
      </c>
      <c r="C3074" s="92">
        <f t="shared" si="170"/>
        <v>2019</v>
      </c>
      <c r="D3074" s="91">
        <v>43674</v>
      </c>
      <c r="E3074" s="2">
        <v>893.42600000000004</v>
      </c>
      <c r="F3074" s="2">
        <v>82.1</v>
      </c>
      <c r="G3074" s="2">
        <v>0.4</v>
      </c>
      <c r="H3074" s="2">
        <v>4516.3100000000004</v>
      </c>
      <c r="I3074" s="2">
        <v>150.09</v>
      </c>
      <c r="J3074" s="2">
        <v>1088.2606000000001</v>
      </c>
      <c r="K3074" s="2">
        <v>11708.32</v>
      </c>
      <c r="L3074" s="2">
        <v>19866.12</v>
      </c>
    </row>
    <row r="3075" spans="1:12" x14ac:dyDescent="0.25">
      <c r="A3075" s="92">
        <f t="shared" si="168"/>
        <v>29</v>
      </c>
      <c r="B3075" s="92">
        <f t="shared" si="169"/>
        <v>7</v>
      </c>
      <c r="C3075" s="92">
        <f t="shared" si="170"/>
        <v>2019</v>
      </c>
      <c r="D3075" s="91">
        <v>43675</v>
      </c>
      <c r="E3075" s="2">
        <v>896.76670000000001</v>
      </c>
      <c r="F3075" s="2">
        <v>82.04</v>
      </c>
      <c r="G3075" s="2">
        <v>0.31</v>
      </c>
      <c r="H3075" s="2">
        <v>3679.56</v>
      </c>
      <c r="I3075" s="2">
        <v>290.69</v>
      </c>
      <c r="J3075" s="2">
        <v>1093.0524</v>
      </c>
      <c r="K3075" s="2">
        <v>11706.52</v>
      </c>
      <c r="L3075" s="2">
        <v>19863.95</v>
      </c>
    </row>
    <row r="3076" spans="1:12" x14ac:dyDescent="0.25">
      <c r="A3076" s="92">
        <f t="shared" si="168"/>
        <v>30</v>
      </c>
      <c r="B3076" s="92">
        <f t="shared" si="169"/>
        <v>7</v>
      </c>
      <c r="C3076" s="92">
        <f t="shared" si="170"/>
        <v>2019</v>
      </c>
      <c r="D3076" s="91">
        <v>43676</v>
      </c>
      <c r="E3076" s="2">
        <v>900.33510000000001</v>
      </c>
      <c r="F3076" s="2">
        <v>82.35</v>
      </c>
      <c r="G3076" s="2">
        <v>0.34</v>
      </c>
      <c r="H3076" s="2">
        <v>4117.62</v>
      </c>
      <c r="I3076" s="2">
        <v>372.14</v>
      </c>
      <c r="J3076" s="2">
        <v>1093.2764</v>
      </c>
      <c r="K3076" s="2">
        <v>11706.46</v>
      </c>
      <c r="L3076" s="2">
        <v>19864.07</v>
      </c>
    </row>
    <row r="3077" spans="1:12" x14ac:dyDescent="0.25">
      <c r="A3077" s="92">
        <f t="shared" si="168"/>
        <v>31</v>
      </c>
      <c r="B3077" s="92">
        <f t="shared" si="169"/>
        <v>7</v>
      </c>
      <c r="C3077" s="92">
        <f t="shared" si="170"/>
        <v>2019</v>
      </c>
      <c r="D3077" s="91">
        <v>43677</v>
      </c>
      <c r="E3077" s="2">
        <v>904.19899999999996</v>
      </c>
      <c r="F3077" s="2">
        <v>82.71</v>
      </c>
      <c r="G3077" s="2">
        <v>0.3</v>
      </c>
      <c r="H3077" s="2">
        <v>3765.61</v>
      </c>
      <c r="I3077" s="2">
        <v>539.37</v>
      </c>
      <c r="J3077" s="2">
        <v>1093.2764</v>
      </c>
      <c r="K3077" s="2">
        <v>11706.12</v>
      </c>
      <c r="L3077" s="2">
        <v>19864.98</v>
      </c>
    </row>
    <row r="3078" spans="1:12" x14ac:dyDescent="0.25">
      <c r="A3078" s="92">
        <f t="shared" si="168"/>
        <v>1</v>
      </c>
      <c r="B3078" s="92">
        <f t="shared" si="169"/>
        <v>8</v>
      </c>
      <c r="C3078" s="92">
        <f t="shared" si="170"/>
        <v>2019</v>
      </c>
      <c r="D3078" s="91">
        <v>43678</v>
      </c>
      <c r="E3078" s="2">
        <v>906.35850000000005</v>
      </c>
      <c r="F3078" s="2">
        <v>82.89</v>
      </c>
      <c r="G3078" s="2">
        <v>0.27</v>
      </c>
      <c r="H3078" s="2">
        <v>3539.98</v>
      </c>
      <c r="I3078" s="2">
        <v>606.26</v>
      </c>
      <c r="J3078" s="2">
        <v>1093.4954</v>
      </c>
      <c r="K3078" s="2">
        <v>11705.52</v>
      </c>
      <c r="L3078" s="2">
        <v>19866.560000000001</v>
      </c>
    </row>
    <row r="3079" spans="1:12" x14ac:dyDescent="0.25">
      <c r="A3079" s="92">
        <f t="shared" si="168"/>
        <v>2</v>
      </c>
      <c r="B3079" s="92">
        <f t="shared" si="169"/>
        <v>8</v>
      </c>
      <c r="C3079" s="92">
        <f t="shared" si="170"/>
        <v>2019</v>
      </c>
      <c r="D3079" s="91">
        <v>43679</v>
      </c>
      <c r="E3079" s="2">
        <v>909.64480000000003</v>
      </c>
      <c r="F3079" s="2">
        <v>83.19</v>
      </c>
      <c r="G3079" s="2">
        <v>0.3</v>
      </c>
      <c r="H3079" s="2">
        <v>3790.99</v>
      </c>
      <c r="I3079" s="2">
        <v>464.08</v>
      </c>
      <c r="J3079" s="2">
        <v>1093.4954</v>
      </c>
      <c r="K3079" s="2">
        <v>11705</v>
      </c>
      <c r="L3079" s="2">
        <v>19867.91</v>
      </c>
    </row>
    <row r="3080" spans="1:12" x14ac:dyDescent="0.25">
      <c r="A3080" s="92">
        <f t="shared" si="168"/>
        <v>3</v>
      </c>
      <c r="B3080" s="92">
        <f t="shared" si="169"/>
        <v>8</v>
      </c>
      <c r="C3080" s="92">
        <f t="shared" si="170"/>
        <v>2019</v>
      </c>
      <c r="D3080" s="91">
        <v>43680</v>
      </c>
      <c r="E3080" s="2">
        <v>913.5018</v>
      </c>
      <c r="F3080" s="2">
        <v>83.54</v>
      </c>
      <c r="G3080" s="2">
        <v>0.35</v>
      </c>
      <c r="H3080" s="2">
        <v>4183.6499999999996</v>
      </c>
      <c r="I3080" s="2">
        <v>315.19</v>
      </c>
      <c r="J3080" s="2">
        <v>1093.4954</v>
      </c>
      <c r="K3080" s="2">
        <v>11704.78</v>
      </c>
      <c r="L3080" s="2">
        <v>19868.48</v>
      </c>
    </row>
    <row r="3081" spans="1:12" x14ac:dyDescent="0.25">
      <c r="A3081" s="92">
        <f t="shared" si="168"/>
        <v>4</v>
      </c>
      <c r="B3081" s="92">
        <f t="shared" si="169"/>
        <v>8</v>
      </c>
      <c r="C3081" s="92">
        <f t="shared" si="170"/>
        <v>2019</v>
      </c>
      <c r="D3081" s="91">
        <v>43681</v>
      </c>
      <c r="E3081" s="2">
        <v>917.55589999999995</v>
      </c>
      <c r="F3081" s="2">
        <v>83.82</v>
      </c>
      <c r="G3081" s="2">
        <v>0.37</v>
      </c>
      <c r="H3081" s="2">
        <v>4305.2299999999996</v>
      </c>
      <c r="I3081" s="2">
        <v>272.14</v>
      </c>
      <c r="J3081" s="2">
        <v>1094.6431</v>
      </c>
      <c r="K3081" s="2">
        <v>11704.66</v>
      </c>
      <c r="L3081" s="2">
        <v>19868.759999999998</v>
      </c>
    </row>
    <row r="3082" spans="1:12" x14ac:dyDescent="0.25">
      <c r="A3082" s="92">
        <f t="shared" si="168"/>
        <v>5</v>
      </c>
      <c r="B3082" s="92">
        <f t="shared" si="169"/>
        <v>8</v>
      </c>
      <c r="C3082" s="92">
        <f t="shared" si="170"/>
        <v>2019</v>
      </c>
      <c r="D3082" s="91">
        <v>43682</v>
      </c>
      <c r="E3082" s="2">
        <v>920.95569999999998</v>
      </c>
      <c r="F3082" s="2">
        <v>84.12</v>
      </c>
      <c r="G3082" s="2">
        <v>0.3</v>
      </c>
      <c r="H3082" s="2">
        <v>3688.04</v>
      </c>
      <c r="I3082" s="2">
        <v>379.35</v>
      </c>
      <c r="J3082" s="2">
        <v>1094.8246999999999</v>
      </c>
      <c r="K3082" s="2">
        <v>11707.36</v>
      </c>
      <c r="L3082" s="2">
        <v>19873.27</v>
      </c>
    </row>
    <row r="3083" spans="1:12" x14ac:dyDescent="0.25">
      <c r="A3083" s="92">
        <f t="shared" si="168"/>
        <v>6</v>
      </c>
      <c r="B3083" s="92">
        <f t="shared" si="169"/>
        <v>8</v>
      </c>
      <c r="C3083" s="92">
        <f t="shared" si="170"/>
        <v>2019</v>
      </c>
      <c r="D3083" s="91">
        <v>43683</v>
      </c>
      <c r="E3083" s="2">
        <v>924.25559999999996</v>
      </c>
      <c r="F3083" s="2">
        <v>84.42</v>
      </c>
      <c r="G3083" s="2">
        <v>0.3</v>
      </c>
      <c r="H3083" s="2">
        <v>3765.86</v>
      </c>
      <c r="I3083" s="2">
        <v>453.22</v>
      </c>
      <c r="J3083" s="2">
        <v>1094.8246999999999</v>
      </c>
      <c r="K3083" s="2">
        <v>11707.27</v>
      </c>
      <c r="L3083" s="2">
        <v>19873.560000000001</v>
      </c>
    </row>
    <row r="3084" spans="1:12" x14ac:dyDescent="0.25">
      <c r="A3084" s="92">
        <f t="shared" ref="A3084:A3098" si="171">+DAY(D3084)</f>
        <v>7</v>
      </c>
      <c r="B3084" s="92">
        <f t="shared" ref="B3084:B3098" si="172">+MONTH(D3084)</f>
        <v>8</v>
      </c>
      <c r="C3084" s="92">
        <f t="shared" ref="C3084:C3098" si="173">+YEAR(D3084)</f>
        <v>2019</v>
      </c>
      <c r="D3084" s="91">
        <v>43684</v>
      </c>
      <c r="E3084" s="2">
        <v>927.8528</v>
      </c>
      <c r="F3084" s="2">
        <v>84.75</v>
      </c>
      <c r="G3084" s="2">
        <v>0.33</v>
      </c>
      <c r="H3084" s="2">
        <v>3872.82</v>
      </c>
      <c r="I3084" s="2">
        <v>282.61</v>
      </c>
      <c r="J3084" s="2">
        <v>1094.8246999999999</v>
      </c>
      <c r="K3084" s="2">
        <v>11706.97</v>
      </c>
      <c r="L3084" s="2">
        <v>19874.34</v>
      </c>
    </row>
    <row r="3085" spans="1:12" x14ac:dyDescent="0.25">
      <c r="A3085" s="92">
        <f t="shared" si="171"/>
        <v>8</v>
      </c>
      <c r="B3085" s="92">
        <f t="shared" si="172"/>
        <v>8</v>
      </c>
      <c r="C3085" s="92">
        <f t="shared" si="173"/>
        <v>2019</v>
      </c>
      <c r="D3085" s="91">
        <v>43685</v>
      </c>
      <c r="E3085" s="2">
        <v>931.24519999999995</v>
      </c>
      <c r="F3085" s="2">
        <v>85.43</v>
      </c>
      <c r="G3085" s="2">
        <v>0.32</v>
      </c>
      <c r="H3085" s="2">
        <v>3772.69</v>
      </c>
      <c r="I3085" s="2">
        <v>314.36</v>
      </c>
      <c r="J3085" s="2">
        <v>1090.1247000000001</v>
      </c>
      <c r="K3085" s="2">
        <v>11706.65</v>
      </c>
      <c r="L3085" s="2">
        <v>19875.169999999998</v>
      </c>
    </row>
    <row r="3086" spans="1:12" x14ac:dyDescent="0.25">
      <c r="A3086" s="92">
        <f t="shared" si="171"/>
        <v>9</v>
      </c>
      <c r="B3086" s="92">
        <f t="shared" si="172"/>
        <v>8</v>
      </c>
      <c r="C3086" s="92">
        <f t="shared" si="173"/>
        <v>2019</v>
      </c>
      <c r="D3086" s="91">
        <v>43686</v>
      </c>
      <c r="E3086" s="2">
        <v>935.42669999999998</v>
      </c>
      <c r="F3086" s="2">
        <v>85.81</v>
      </c>
      <c r="G3086" s="2">
        <v>0.36</v>
      </c>
      <c r="H3086" s="2">
        <v>4216.1499999999996</v>
      </c>
      <c r="I3086" s="2">
        <v>287.49</v>
      </c>
      <c r="J3086" s="2">
        <v>1090.1247000000001</v>
      </c>
      <c r="K3086" s="2">
        <v>11706.33</v>
      </c>
      <c r="L3086" s="2">
        <v>19876.03</v>
      </c>
    </row>
    <row r="3087" spans="1:12" x14ac:dyDescent="0.25">
      <c r="A3087" s="92">
        <f t="shared" si="171"/>
        <v>10</v>
      </c>
      <c r="B3087" s="92">
        <f t="shared" si="172"/>
        <v>8</v>
      </c>
      <c r="C3087" s="92">
        <f t="shared" si="173"/>
        <v>2019</v>
      </c>
      <c r="D3087" s="91">
        <v>43687</v>
      </c>
      <c r="E3087" s="2">
        <v>939.52030000000002</v>
      </c>
      <c r="F3087" s="2">
        <v>86.18</v>
      </c>
      <c r="G3087" s="2">
        <v>0.41</v>
      </c>
      <c r="H3087" s="2">
        <v>4700.1099999999997</v>
      </c>
      <c r="I3087" s="2">
        <v>278.48</v>
      </c>
      <c r="J3087" s="2">
        <v>1090.1247000000001</v>
      </c>
      <c r="K3087" s="2">
        <v>11706.1</v>
      </c>
      <c r="L3087" s="2">
        <v>19876.62</v>
      </c>
    </row>
    <row r="3088" spans="1:12" x14ac:dyDescent="0.25">
      <c r="A3088" s="92">
        <f t="shared" si="171"/>
        <v>11</v>
      </c>
      <c r="B3088" s="92">
        <f t="shared" si="172"/>
        <v>8</v>
      </c>
      <c r="C3088" s="92">
        <f t="shared" si="173"/>
        <v>2019</v>
      </c>
      <c r="D3088" s="91">
        <v>43688</v>
      </c>
      <c r="E3088" s="2">
        <v>943.79679999999996</v>
      </c>
      <c r="F3088" s="2">
        <v>86.58</v>
      </c>
      <c r="G3088" s="2">
        <v>0.39</v>
      </c>
      <c r="H3088" s="2">
        <v>4531.01</v>
      </c>
      <c r="I3088" s="2">
        <v>263.82</v>
      </c>
      <c r="J3088" s="2">
        <v>1090.1247000000001</v>
      </c>
      <c r="K3088" s="2">
        <v>11705.87</v>
      </c>
      <c r="L3088" s="2">
        <v>19877.240000000002</v>
      </c>
    </row>
    <row r="3089" spans="1:12" x14ac:dyDescent="0.25">
      <c r="A3089" s="92">
        <f t="shared" si="171"/>
        <v>12</v>
      </c>
      <c r="B3089" s="92">
        <f t="shared" si="172"/>
        <v>8</v>
      </c>
      <c r="C3089" s="92">
        <f t="shared" si="173"/>
        <v>2019</v>
      </c>
      <c r="D3089" s="91">
        <v>43689</v>
      </c>
      <c r="E3089" s="2">
        <v>947.07399999999996</v>
      </c>
      <c r="F3089" s="2">
        <v>86.88</v>
      </c>
      <c r="G3089" s="2">
        <v>0.31</v>
      </c>
      <c r="H3089" s="2">
        <v>3745.9</v>
      </c>
      <c r="I3089" s="2">
        <v>385.12</v>
      </c>
      <c r="J3089" s="2">
        <v>1090.0803000000001</v>
      </c>
      <c r="K3089" s="2">
        <v>11704.99</v>
      </c>
      <c r="L3089" s="2">
        <v>19876.72</v>
      </c>
    </row>
    <row r="3090" spans="1:12" x14ac:dyDescent="0.25">
      <c r="A3090" s="92">
        <f t="shared" si="171"/>
        <v>13</v>
      </c>
      <c r="B3090" s="92">
        <f t="shared" si="172"/>
        <v>8</v>
      </c>
      <c r="C3090" s="92">
        <f t="shared" si="173"/>
        <v>2019</v>
      </c>
      <c r="D3090" s="91">
        <v>43690</v>
      </c>
      <c r="E3090" s="2">
        <v>949.79</v>
      </c>
      <c r="F3090" s="2">
        <v>87.13</v>
      </c>
      <c r="G3090" s="2">
        <v>0.28000000000000003</v>
      </c>
      <c r="H3090" s="2">
        <v>3627.29</v>
      </c>
      <c r="I3090" s="2">
        <v>544.49</v>
      </c>
      <c r="J3090" s="2">
        <v>1090.0803000000001</v>
      </c>
      <c r="K3090" s="2">
        <v>11704.89</v>
      </c>
      <c r="L3090" s="2">
        <v>19876.990000000002</v>
      </c>
    </row>
    <row r="3091" spans="1:12" x14ac:dyDescent="0.25">
      <c r="A3091" s="92">
        <f t="shared" si="171"/>
        <v>14</v>
      </c>
      <c r="B3091" s="92">
        <f t="shared" si="172"/>
        <v>8</v>
      </c>
      <c r="C3091" s="92">
        <f t="shared" si="173"/>
        <v>2019</v>
      </c>
      <c r="D3091" s="91">
        <v>43691</v>
      </c>
      <c r="E3091" s="2">
        <v>952.96270000000004</v>
      </c>
      <c r="F3091" s="2">
        <v>87.42</v>
      </c>
      <c r="G3091" s="2">
        <v>0.3</v>
      </c>
      <c r="H3091" s="2">
        <v>3593.28</v>
      </c>
      <c r="I3091" s="2">
        <v>339.86</v>
      </c>
      <c r="J3091" s="2">
        <v>1090.0676000000001</v>
      </c>
      <c r="K3091" s="2">
        <v>11703.92</v>
      </c>
      <c r="L3091" s="2">
        <v>19871.490000000002</v>
      </c>
    </row>
    <row r="3092" spans="1:12" x14ac:dyDescent="0.25">
      <c r="A3092" s="92">
        <f t="shared" si="171"/>
        <v>15</v>
      </c>
      <c r="B3092" s="92">
        <f t="shared" si="172"/>
        <v>8</v>
      </c>
      <c r="C3092" s="92">
        <f t="shared" si="173"/>
        <v>2019</v>
      </c>
      <c r="D3092" s="91">
        <v>43692</v>
      </c>
      <c r="E3092" s="2">
        <v>957.17250000000001</v>
      </c>
      <c r="F3092" s="2">
        <v>87.81</v>
      </c>
      <c r="G3092" s="2">
        <v>0.35</v>
      </c>
      <c r="H3092" s="2">
        <v>4066.08</v>
      </c>
      <c r="I3092" s="2">
        <v>251.7</v>
      </c>
      <c r="J3092" s="2">
        <v>1090.0803000000001</v>
      </c>
      <c r="K3092" s="2">
        <v>11704.72</v>
      </c>
      <c r="L3092" s="2">
        <v>19877.439999999999</v>
      </c>
    </row>
    <row r="3093" spans="1:12" x14ac:dyDescent="0.25">
      <c r="A3093" s="92">
        <f t="shared" si="171"/>
        <v>16</v>
      </c>
      <c r="B3093" s="92">
        <f t="shared" si="172"/>
        <v>8</v>
      </c>
      <c r="C3093" s="92">
        <f t="shared" si="173"/>
        <v>2019</v>
      </c>
      <c r="D3093" s="91">
        <v>43693</v>
      </c>
      <c r="E3093" s="2">
        <v>960.58590000000004</v>
      </c>
      <c r="F3093" s="2">
        <v>88.12</v>
      </c>
      <c r="G3093" s="2">
        <v>0.34</v>
      </c>
      <c r="H3093" s="2">
        <v>4081.14</v>
      </c>
      <c r="I3093" s="2">
        <v>333.87</v>
      </c>
      <c r="J3093" s="2">
        <v>1090.0803000000001</v>
      </c>
      <c r="K3093" s="2">
        <v>11704.55</v>
      </c>
      <c r="L3093" s="2">
        <v>19877.88</v>
      </c>
    </row>
    <row r="3094" spans="1:12" x14ac:dyDescent="0.25">
      <c r="A3094" s="92">
        <f t="shared" si="171"/>
        <v>17</v>
      </c>
      <c r="B3094" s="92">
        <f t="shared" si="172"/>
        <v>8</v>
      </c>
      <c r="C3094" s="92">
        <f t="shared" si="173"/>
        <v>2019</v>
      </c>
      <c r="D3094" s="91">
        <v>43694</v>
      </c>
      <c r="E3094" s="2">
        <v>964.51009999999997</v>
      </c>
      <c r="F3094" s="2">
        <v>88.48</v>
      </c>
      <c r="G3094" s="2">
        <v>0.39</v>
      </c>
      <c r="H3094" s="2">
        <v>4571.6400000000003</v>
      </c>
      <c r="I3094" s="2">
        <v>290.56</v>
      </c>
      <c r="J3094" s="2">
        <v>1090.0803000000001</v>
      </c>
      <c r="K3094" s="2">
        <v>11704.43</v>
      </c>
      <c r="L3094" s="2">
        <v>19878.22</v>
      </c>
    </row>
    <row r="3095" spans="1:12" x14ac:dyDescent="0.25">
      <c r="A3095" s="92">
        <f t="shared" si="171"/>
        <v>18</v>
      </c>
      <c r="B3095" s="92">
        <f t="shared" si="172"/>
        <v>8</v>
      </c>
      <c r="C3095" s="92">
        <f t="shared" si="173"/>
        <v>2019</v>
      </c>
      <c r="D3095" s="91">
        <v>43695</v>
      </c>
      <c r="E3095" s="2">
        <v>968.92100000000005</v>
      </c>
      <c r="F3095" s="2">
        <v>88.89</v>
      </c>
      <c r="G3095" s="2">
        <v>0.36</v>
      </c>
      <c r="H3095" s="2">
        <v>4292.3999999999996</v>
      </c>
      <c r="I3095" s="2">
        <v>316.31</v>
      </c>
      <c r="J3095" s="2">
        <v>1090.0803000000001</v>
      </c>
      <c r="K3095" s="2">
        <v>11704.18</v>
      </c>
      <c r="L3095" s="2">
        <v>19878.88</v>
      </c>
    </row>
    <row r="3096" spans="1:12" x14ac:dyDescent="0.25">
      <c r="A3096" s="92">
        <f t="shared" si="171"/>
        <v>19</v>
      </c>
      <c r="B3096" s="92">
        <f t="shared" si="172"/>
        <v>8</v>
      </c>
      <c r="C3096" s="92">
        <f t="shared" si="173"/>
        <v>2019</v>
      </c>
      <c r="D3096" s="91">
        <v>43696</v>
      </c>
      <c r="E3096" s="2">
        <v>972.38969999999995</v>
      </c>
      <c r="F3096" s="2">
        <v>89.21</v>
      </c>
      <c r="G3096" s="2">
        <v>0.3</v>
      </c>
      <c r="H3096" s="2">
        <v>3646.19</v>
      </c>
      <c r="I3096" s="2">
        <v>416.49</v>
      </c>
      <c r="J3096" s="2">
        <v>1089.9547</v>
      </c>
      <c r="K3096" s="2">
        <v>11701.96</v>
      </c>
      <c r="L3096" s="2">
        <v>19876.650000000001</v>
      </c>
    </row>
    <row r="3097" spans="1:12" x14ac:dyDescent="0.25">
      <c r="A3097" s="92">
        <f t="shared" si="171"/>
        <v>20</v>
      </c>
      <c r="B3097" s="92">
        <f t="shared" si="172"/>
        <v>8</v>
      </c>
      <c r="C3097" s="92">
        <f t="shared" si="173"/>
        <v>2019</v>
      </c>
      <c r="D3097" s="91">
        <v>43697</v>
      </c>
      <c r="E3097" s="2">
        <v>977.14790000000005</v>
      </c>
      <c r="F3097" s="2">
        <v>89.65</v>
      </c>
      <c r="G3097" s="2">
        <v>0.3</v>
      </c>
      <c r="H3097" s="2">
        <v>3646.52</v>
      </c>
      <c r="I3097" s="2">
        <v>430.87</v>
      </c>
      <c r="J3097" s="2">
        <v>1089.9547</v>
      </c>
      <c r="K3097" s="2">
        <v>11701.86</v>
      </c>
      <c r="L3097" s="2">
        <v>19876.939999999999</v>
      </c>
    </row>
    <row r="3098" spans="1:12" x14ac:dyDescent="0.25">
      <c r="A3098" s="92">
        <f t="shared" si="171"/>
        <v>21</v>
      </c>
      <c r="B3098" s="92">
        <f t="shared" si="172"/>
        <v>8</v>
      </c>
      <c r="C3098" s="92">
        <f t="shared" si="173"/>
        <v>2019</v>
      </c>
      <c r="D3098" s="91">
        <v>43698</v>
      </c>
      <c r="E3098" s="2">
        <v>980.07029999999997</v>
      </c>
      <c r="F3098" s="2">
        <v>89.91</v>
      </c>
      <c r="G3098" s="2">
        <v>0.31</v>
      </c>
      <c r="H3098" s="2">
        <v>3653.86</v>
      </c>
      <c r="I3098" s="2">
        <v>315.49</v>
      </c>
      <c r="J3098" s="2">
        <v>1090.0942</v>
      </c>
      <c r="K3098" s="2">
        <v>11701.65</v>
      </c>
      <c r="L3098" s="2">
        <v>19877.53</v>
      </c>
    </row>
    <row r="3099" spans="1:12" x14ac:dyDescent="0.25">
      <c r="A3099" s="92">
        <f t="shared" ref="A3099:A3110" si="174">+DAY(D3099)</f>
        <v>22</v>
      </c>
      <c r="B3099" s="92">
        <f t="shared" ref="B3099:B3110" si="175">+MONTH(D3099)</f>
        <v>8</v>
      </c>
      <c r="C3099" s="92">
        <f t="shared" ref="C3099:C3110" si="176">+YEAR(D3099)</f>
        <v>2019</v>
      </c>
      <c r="D3099" s="91">
        <v>43699</v>
      </c>
      <c r="E3099" s="2">
        <v>983.33609999999999</v>
      </c>
      <c r="F3099" s="2">
        <v>90.2</v>
      </c>
      <c r="G3099" s="2">
        <v>0.28000000000000003</v>
      </c>
      <c r="H3099" s="2">
        <v>3399.81</v>
      </c>
      <c r="I3099" s="2">
        <v>303.39999999999998</v>
      </c>
      <c r="J3099" s="2">
        <v>1090.1736000000001</v>
      </c>
      <c r="K3099" s="2">
        <v>11741.56</v>
      </c>
      <c r="L3099" s="2">
        <v>19877.759999999998</v>
      </c>
    </row>
    <row r="3100" spans="1:12" x14ac:dyDescent="0.25">
      <c r="A3100" s="92">
        <f t="shared" si="174"/>
        <v>23</v>
      </c>
      <c r="B3100" s="92">
        <f t="shared" si="175"/>
        <v>8</v>
      </c>
      <c r="C3100" s="92">
        <f t="shared" si="176"/>
        <v>2019</v>
      </c>
      <c r="D3100" s="91">
        <v>43700</v>
      </c>
      <c r="E3100" s="2">
        <v>985.91790000000003</v>
      </c>
      <c r="F3100" s="2">
        <v>90.36</v>
      </c>
      <c r="G3100" s="2">
        <v>0.28999999999999998</v>
      </c>
      <c r="H3100" s="2">
        <v>3402.51</v>
      </c>
      <c r="I3100" s="2">
        <v>225.79</v>
      </c>
      <c r="J3100" s="2">
        <v>1091.0494000000001</v>
      </c>
      <c r="K3100" s="2">
        <v>11741.35</v>
      </c>
      <c r="L3100" s="2">
        <v>19889.09</v>
      </c>
    </row>
    <row r="3101" spans="1:12" x14ac:dyDescent="0.25">
      <c r="A3101" s="92">
        <f t="shared" si="174"/>
        <v>24</v>
      </c>
      <c r="B3101" s="92">
        <f t="shared" si="175"/>
        <v>8</v>
      </c>
      <c r="C3101" s="92">
        <f t="shared" si="176"/>
        <v>2019</v>
      </c>
      <c r="D3101" s="91">
        <v>43701</v>
      </c>
      <c r="E3101" s="2">
        <v>989.57809999999995</v>
      </c>
      <c r="F3101" s="2">
        <v>90.7</v>
      </c>
      <c r="G3101" s="2">
        <v>0.31</v>
      </c>
      <c r="H3101" s="2">
        <v>3534.65</v>
      </c>
      <c r="I3101" s="2">
        <v>203.8</v>
      </c>
      <c r="J3101" s="2">
        <v>1091.0494000000001</v>
      </c>
      <c r="K3101" s="2">
        <v>11741.2</v>
      </c>
      <c r="L3101" s="2">
        <v>19889.5</v>
      </c>
    </row>
    <row r="3102" spans="1:12" x14ac:dyDescent="0.25">
      <c r="A3102" s="92">
        <f t="shared" si="174"/>
        <v>25</v>
      </c>
      <c r="B3102" s="92">
        <f t="shared" si="175"/>
        <v>8</v>
      </c>
      <c r="C3102" s="92">
        <f t="shared" si="176"/>
        <v>2019</v>
      </c>
      <c r="D3102" s="91">
        <v>43702</v>
      </c>
      <c r="E3102" s="2">
        <v>993.0521</v>
      </c>
      <c r="F3102" s="2">
        <v>91.02</v>
      </c>
      <c r="G3102" s="2">
        <v>0.32</v>
      </c>
      <c r="H3102" s="2">
        <v>3636.21</v>
      </c>
      <c r="I3102" s="2">
        <v>184.2</v>
      </c>
      <c r="J3102" s="2">
        <v>1091.0494000000001</v>
      </c>
      <c r="K3102" s="2">
        <v>11740.97</v>
      </c>
      <c r="L3102" s="2">
        <v>19890.099999999999</v>
      </c>
    </row>
    <row r="3103" spans="1:12" x14ac:dyDescent="0.25">
      <c r="A3103" s="92">
        <f t="shared" si="174"/>
        <v>26</v>
      </c>
      <c r="B3103" s="92">
        <f t="shared" si="175"/>
        <v>8</v>
      </c>
      <c r="C3103" s="92">
        <f t="shared" si="176"/>
        <v>2019</v>
      </c>
      <c r="D3103" s="91">
        <v>43703</v>
      </c>
      <c r="E3103" s="2">
        <v>995.49590000000001</v>
      </c>
      <c r="F3103" s="2">
        <v>91.23</v>
      </c>
      <c r="G3103" s="2">
        <v>0.24</v>
      </c>
      <c r="H3103" s="2">
        <v>3044.82</v>
      </c>
      <c r="I3103" s="2">
        <v>436.59</v>
      </c>
      <c r="J3103" s="2">
        <v>1091.1847</v>
      </c>
      <c r="K3103" s="2">
        <v>11740.98</v>
      </c>
      <c r="L3103" s="2">
        <v>19890.95</v>
      </c>
    </row>
    <row r="3104" spans="1:12" x14ac:dyDescent="0.25">
      <c r="A3104" s="92">
        <f t="shared" si="174"/>
        <v>27</v>
      </c>
      <c r="B3104" s="92">
        <f t="shared" si="175"/>
        <v>8</v>
      </c>
      <c r="C3104" s="92">
        <f t="shared" si="176"/>
        <v>2019</v>
      </c>
      <c r="D3104" s="91">
        <v>43704</v>
      </c>
      <c r="E3104" s="2">
        <v>997.26610000000005</v>
      </c>
      <c r="F3104" s="2">
        <v>91.39</v>
      </c>
      <c r="G3104" s="2">
        <v>0.17</v>
      </c>
      <c r="H3104" s="2">
        <v>2536.35</v>
      </c>
      <c r="I3104" s="2">
        <v>645.17999999999995</v>
      </c>
      <c r="J3104" s="2">
        <v>1091.1723999999999</v>
      </c>
      <c r="K3104" s="2">
        <v>11740.85</v>
      </c>
      <c r="L3104" s="2">
        <v>19891.27</v>
      </c>
    </row>
    <row r="3105" spans="1:12" x14ac:dyDescent="0.25">
      <c r="A3105" s="92">
        <f t="shared" si="174"/>
        <v>28</v>
      </c>
      <c r="B3105" s="92">
        <f t="shared" si="175"/>
        <v>8</v>
      </c>
      <c r="C3105" s="92">
        <f t="shared" si="176"/>
        <v>2019</v>
      </c>
      <c r="D3105" s="91">
        <v>43705</v>
      </c>
      <c r="E3105" s="2">
        <v>999.11749999999995</v>
      </c>
      <c r="F3105" s="2">
        <v>91.56</v>
      </c>
      <c r="G3105" s="2">
        <v>0.18</v>
      </c>
      <c r="H3105" s="2">
        <v>2465.16</v>
      </c>
      <c r="I3105" s="2">
        <v>547.19000000000005</v>
      </c>
      <c r="J3105" s="2">
        <v>1091.1596999999999</v>
      </c>
      <c r="K3105" s="2">
        <v>11739.95</v>
      </c>
      <c r="L3105" s="2">
        <v>19885.580000000002</v>
      </c>
    </row>
    <row r="3106" spans="1:12" x14ac:dyDescent="0.25">
      <c r="A3106" s="92">
        <f t="shared" si="174"/>
        <v>29</v>
      </c>
      <c r="B3106" s="92">
        <f t="shared" si="175"/>
        <v>8</v>
      </c>
      <c r="C3106" s="92">
        <f t="shared" si="176"/>
        <v>2019</v>
      </c>
      <c r="D3106" s="91">
        <v>43706</v>
      </c>
      <c r="E3106" s="2">
        <v>1001.1854</v>
      </c>
      <c r="F3106" s="2">
        <v>91.73</v>
      </c>
      <c r="G3106" s="2">
        <v>0.2</v>
      </c>
      <c r="H3106" s="2">
        <v>2501.48</v>
      </c>
      <c r="I3106" s="2">
        <v>359.4</v>
      </c>
      <c r="J3106" s="2">
        <v>1091.4196999999999</v>
      </c>
      <c r="K3106" s="2">
        <v>11739.89</v>
      </c>
      <c r="L3106" s="2">
        <v>19885.72</v>
      </c>
    </row>
    <row r="3107" spans="1:12" x14ac:dyDescent="0.25">
      <c r="A3107" s="92">
        <f t="shared" si="174"/>
        <v>30</v>
      </c>
      <c r="B3107" s="92">
        <f t="shared" si="175"/>
        <v>8</v>
      </c>
      <c r="C3107" s="92">
        <f t="shared" si="176"/>
        <v>2019</v>
      </c>
      <c r="D3107" s="91">
        <v>43707</v>
      </c>
      <c r="E3107" s="2">
        <v>1003.5883</v>
      </c>
      <c r="F3107" s="2">
        <v>91.95</v>
      </c>
      <c r="G3107" s="2">
        <v>0.23</v>
      </c>
      <c r="H3107" s="2">
        <v>2788.6</v>
      </c>
      <c r="I3107" s="2">
        <v>277.43</v>
      </c>
      <c r="J3107" s="2">
        <v>1091.4196999999999</v>
      </c>
      <c r="K3107" s="2">
        <v>11739.88</v>
      </c>
      <c r="L3107" s="2">
        <v>19885.77</v>
      </c>
    </row>
    <row r="3108" spans="1:12" x14ac:dyDescent="0.25">
      <c r="A3108" s="92">
        <f t="shared" si="174"/>
        <v>31</v>
      </c>
      <c r="B3108" s="92">
        <f t="shared" si="175"/>
        <v>8</v>
      </c>
      <c r="C3108" s="92">
        <f t="shared" si="176"/>
        <v>2019</v>
      </c>
      <c r="D3108" s="91">
        <v>43708</v>
      </c>
      <c r="E3108" s="2">
        <v>1005.9118</v>
      </c>
      <c r="F3108" s="2">
        <v>92.17</v>
      </c>
      <c r="G3108" s="2">
        <v>0.27</v>
      </c>
      <c r="H3108" s="2">
        <v>3244.97</v>
      </c>
      <c r="I3108" s="2">
        <v>286.06</v>
      </c>
      <c r="J3108" s="2">
        <v>1091.4196999999999</v>
      </c>
      <c r="K3108" s="2">
        <v>11739.88</v>
      </c>
      <c r="L3108" s="2">
        <v>19885.77</v>
      </c>
    </row>
    <row r="3109" spans="1:12" x14ac:dyDescent="0.25">
      <c r="A3109" s="92">
        <f t="shared" si="174"/>
        <v>1</v>
      </c>
      <c r="B3109" s="92">
        <f t="shared" si="175"/>
        <v>9</v>
      </c>
      <c r="C3109" s="92">
        <f t="shared" si="176"/>
        <v>2019</v>
      </c>
      <c r="D3109" s="91">
        <v>43709</v>
      </c>
      <c r="E3109" s="2">
        <v>1012.3551</v>
      </c>
      <c r="F3109" s="2">
        <v>92.76</v>
      </c>
      <c r="G3109" s="2">
        <v>0.27</v>
      </c>
      <c r="H3109" s="2">
        <v>3243.25</v>
      </c>
      <c r="I3109" s="2">
        <v>249.38</v>
      </c>
      <c r="J3109" s="2">
        <v>1091.4196999999999</v>
      </c>
      <c r="K3109" s="2">
        <v>11739.88</v>
      </c>
      <c r="L3109" s="2">
        <v>19885.77</v>
      </c>
    </row>
    <row r="3110" spans="1:12" x14ac:dyDescent="0.25">
      <c r="A3110" s="92">
        <f t="shared" si="174"/>
        <v>2</v>
      </c>
      <c r="B3110" s="92">
        <f t="shared" si="175"/>
        <v>9</v>
      </c>
      <c r="C3110" s="92">
        <f t="shared" si="176"/>
        <v>2019</v>
      </c>
      <c r="D3110" s="91">
        <v>43710</v>
      </c>
      <c r="E3110" s="2">
        <v>1014.5729</v>
      </c>
      <c r="F3110" s="2">
        <v>92.95</v>
      </c>
      <c r="G3110" s="2">
        <v>0.21</v>
      </c>
      <c r="H3110" s="2">
        <v>2553.9499999999998</v>
      </c>
      <c r="I3110" s="2">
        <v>286.63</v>
      </c>
      <c r="J3110" s="2">
        <v>1091.4776999999999</v>
      </c>
      <c r="K3110" s="2">
        <v>11740.56</v>
      </c>
      <c r="L3110" s="2">
        <v>19887.68</v>
      </c>
    </row>
    <row r="3111" spans="1:12" x14ac:dyDescent="0.25">
      <c r="A3111" s="92">
        <f t="shared" ref="A3111:A3129" si="177">+DAY(D3111)</f>
        <v>3</v>
      </c>
      <c r="B3111" s="92">
        <f t="shared" ref="B3111:B3129" si="178">+MONTH(D3111)</f>
        <v>9</v>
      </c>
      <c r="C3111" s="92">
        <f t="shared" ref="C3111:C3129" si="179">+YEAR(D3111)</f>
        <v>2019</v>
      </c>
      <c r="D3111" s="91">
        <v>43711</v>
      </c>
      <c r="E3111" s="2">
        <v>1016.4038</v>
      </c>
      <c r="F3111" s="2">
        <v>93.12</v>
      </c>
      <c r="G3111" s="2">
        <v>0.19</v>
      </c>
      <c r="H3111" s="2">
        <v>2513.5500000000002</v>
      </c>
      <c r="I3111" s="2">
        <v>436.86</v>
      </c>
      <c r="J3111" s="2">
        <v>1091.4776999999999</v>
      </c>
      <c r="K3111" s="2">
        <v>11740.47</v>
      </c>
      <c r="L3111" s="2">
        <v>19887.93</v>
      </c>
    </row>
    <row r="3112" spans="1:12" x14ac:dyDescent="0.25">
      <c r="A3112" s="92">
        <f t="shared" si="177"/>
        <v>4</v>
      </c>
      <c r="B3112" s="92">
        <f t="shared" si="178"/>
        <v>9</v>
      </c>
      <c r="C3112" s="92">
        <f t="shared" si="179"/>
        <v>2019</v>
      </c>
      <c r="D3112" s="91">
        <v>43712</v>
      </c>
      <c r="E3112" s="2">
        <v>1018.5923</v>
      </c>
      <c r="F3112" s="2">
        <v>93.32</v>
      </c>
      <c r="G3112" s="2">
        <v>0.19</v>
      </c>
      <c r="H3112" s="2">
        <v>2475.7600000000002</v>
      </c>
      <c r="I3112" s="2">
        <v>394.92</v>
      </c>
      <c r="J3112" s="2">
        <v>1091.4776999999999</v>
      </c>
      <c r="K3112" s="2">
        <v>11740.35</v>
      </c>
      <c r="L3112" s="2">
        <v>19888.259999999998</v>
      </c>
    </row>
    <row r="3113" spans="1:12" x14ac:dyDescent="0.25">
      <c r="A3113" s="92">
        <f t="shared" si="177"/>
        <v>5</v>
      </c>
      <c r="B3113" s="92">
        <f t="shared" si="178"/>
        <v>9</v>
      </c>
      <c r="C3113" s="92">
        <f t="shared" si="179"/>
        <v>2019</v>
      </c>
      <c r="D3113" s="91">
        <v>43713</v>
      </c>
      <c r="E3113" s="2">
        <v>1020.4223</v>
      </c>
      <c r="F3113" s="2">
        <v>93.49</v>
      </c>
      <c r="G3113" s="2">
        <v>0.17</v>
      </c>
      <c r="H3113" s="2">
        <v>2259.5300000000002</v>
      </c>
      <c r="I3113" s="2">
        <v>449.7</v>
      </c>
      <c r="J3113" s="2">
        <v>1091.4776999999999</v>
      </c>
      <c r="K3113" s="2">
        <v>11740.3</v>
      </c>
      <c r="L3113" s="2">
        <v>19888.38</v>
      </c>
    </row>
    <row r="3114" spans="1:12" x14ac:dyDescent="0.25">
      <c r="A3114" s="92">
        <f t="shared" si="177"/>
        <v>6</v>
      </c>
      <c r="B3114" s="92">
        <f t="shared" si="178"/>
        <v>9</v>
      </c>
      <c r="C3114" s="92">
        <f t="shared" si="179"/>
        <v>2019</v>
      </c>
      <c r="D3114" s="91">
        <v>43714</v>
      </c>
      <c r="E3114" s="2">
        <v>1022.0799</v>
      </c>
      <c r="F3114" s="2">
        <v>93.63</v>
      </c>
      <c r="G3114" s="2">
        <v>0.14000000000000001</v>
      </c>
      <c r="H3114" s="2">
        <v>2188.5100000000002</v>
      </c>
      <c r="I3114" s="2">
        <v>618.55999999999995</v>
      </c>
      <c r="J3114" s="2">
        <v>1091.6732999999999</v>
      </c>
      <c r="K3114" s="2">
        <v>11740.88</v>
      </c>
      <c r="L3114" s="2">
        <v>19889.82</v>
      </c>
    </row>
    <row r="3115" spans="1:12" x14ac:dyDescent="0.25">
      <c r="A3115" s="92">
        <f t="shared" si="177"/>
        <v>7</v>
      </c>
      <c r="B3115" s="92">
        <f t="shared" si="178"/>
        <v>9</v>
      </c>
      <c r="C3115" s="92">
        <f t="shared" si="179"/>
        <v>2019</v>
      </c>
      <c r="D3115" s="91">
        <v>43715</v>
      </c>
      <c r="E3115" s="2">
        <v>1023.5893</v>
      </c>
      <c r="F3115" s="2">
        <v>93.76</v>
      </c>
      <c r="G3115" s="2">
        <v>0.16</v>
      </c>
      <c r="H3115" s="2">
        <v>2224.21</v>
      </c>
      <c r="I3115" s="2">
        <v>423</v>
      </c>
      <c r="J3115" s="2">
        <v>1091.6732999999999</v>
      </c>
      <c r="K3115" s="2">
        <v>11740.9</v>
      </c>
      <c r="L3115" s="2">
        <v>19889.75</v>
      </c>
    </row>
    <row r="3116" spans="1:12" x14ac:dyDescent="0.25">
      <c r="A3116" s="92">
        <f t="shared" si="177"/>
        <v>8</v>
      </c>
      <c r="B3116" s="92">
        <f t="shared" si="178"/>
        <v>9</v>
      </c>
      <c r="C3116" s="92">
        <f t="shared" si="179"/>
        <v>2019</v>
      </c>
      <c r="D3116" s="91">
        <v>43716</v>
      </c>
      <c r="E3116" s="2">
        <v>1025.2431999999999</v>
      </c>
      <c r="F3116" s="2">
        <v>93.91</v>
      </c>
      <c r="G3116" s="2">
        <v>0.17</v>
      </c>
      <c r="H3116" s="2">
        <v>2287.56</v>
      </c>
      <c r="I3116" s="2">
        <v>434.32</v>
      </c>
      <c r="J3116" s="2">
        <v>1091.6732999999999</v>
      </c>
      <c r="K3116" s="2">
        <v>11740.82</v>
      </c>
      <c r="L3116" s="2">
        <v>19889.98</v>
      </c>
    </row>
    <row r="3117" spans="1:12" x14ac:dyDescent="0.25">
      <c r="A3117" s="92">
        <f t="shared" si="177"/>
        <v>9</v>
      </c>
      <c r="B3117" s="92">
        <f t="shared" si="178"/>
        <v>9</v>
      </c>
      <c r="C3117" s="92">
        <f t="shared" si="179"/>
        <v>2019</v>
      </c>
      <c r="D3117" s="91">
        <v>43717</v>
      </c>
      <c r="E3117" s="2">
        <v>1026.0453</v>
      </c>
      <c r="F3117" s="2">
        <v>93.96</v>
      </c>
      <c r="G3117" s="2">
        <v>0.09</v>
      </c>
      <c r="H3117" s="2">
        <v>1878.35</v>
      </c>
      <c r="I3117" s="2">
        <v>875.98</v>
      </c>
      <c r="J3117" s="2">
        <v>1091.9485</v>
      </c>
      <c r="K3117" s="2">
        <v>11740.02</v>
      </c>
      <c r="L3117" s="2">
        <v>19888.98</v>
      </c>
    </row>
    <row r="3118" spans="1:12" x14ac:dyDescent="0.25">
      <c r="A3118" s="92">
        <f t="shared" si="177"/>
        <v>10</v>
      </c>
      <c r="B3118" s="92">
        <f t="shared" si="178"/>
        <v>9</v>
      </c>
      <c r="C3118" s="92">
        <f t="shared" si="179"/>
        <v>2019</v>
      </c>
      <c r="D3118" s="91">
        <v>43718</v>
      </c>
      <c r="E3118" s="2">
        <v>1028.2623000000001</v>
      </c>
      <c r="F3118" s="2">
        <v>94.17</v>
      </c>
      <c r="G3118" s="2">
        <v>0.13</v>
      </c>
      <c r="H3118" s="2">
        <v>2001.17</v>
      </c>
      <c r="I3118" s="2">
        <v>534.34</v>
      </c>
      <c r="J3118" s="2">
        <v>1091.9485</v>
      </c>
      <c r="K3118" s="2">
        <v>11740.09</v>
      </c>
      <c r="L3118" s="2">
        <v>19888.810000000001</v>
      </c>
    </row>
    <row r="3119" spans="1:12" x14ac:dyDescent="0.25">
      <c r="A3119" s="92">
        <f t="shared" si="177"/>
        <v>11</v>
      </c>
      <c r="B3119" s="92">
        <f t="shared" si="178"/>
        <v>9</v>
      </c>
      <c r="C3119" s="92">
        <f t="shared" si="179"/>
        <v>2019</v>
      </c>
      <c r="D3119" s="91">
        <v>43719</v>
      </c>
      <c r="E3119" s="2">
        <v>1030.0645</v>
      </c>
      <c r="F3119" s="2">
        <v>94.33</v>
      </c>
      <c r="G3119" s="2">
        <v>0.17</v>
      </c>
      <c r="H3119" s="2">
        <v>2192.25</v>
      </c>
      <c r="I3119" s="2">
        <v>356.12</v>
      </c>
      <c r="J3119" s="2">
        <v>1092.0047</v>
      </c>
      <c r="K3119" s="2">
        <v>11740.25</v>
      </c>
      <c r="L3119" s="2">
        <v>19888.38</v>
      </c>
    </row>
    <row r="3120" spans="1:12" x14ac:dyDescent="0.25">
      <c r="A3120" s="92">
        <f t="shared" si="177"/>
        <v>12</v>
      </c>
      <c r="B3120" s="92">
        <f t="shared" si="178"/>
        <v>9</v>
      </c>
      <c r="C3120" s="92">
        <f t="shared" si="179"/>
        <v>2019</v>
      </c>
      <c r="D3120" s="91">
        <v>43720</v>
      </c>
      <c r="E3120" s="2">
        <v>1031.9833000000001</v>
      </c>
      <c r="F3120" s="2">
        <v>94.5</v>
      </c>
      <c r="G3120" s="2">
        <v>0.18</v>
      </c>
      <c r="H3120" s="2">
        <v>2251.13</v>
      </c>
      <c r="I3120" s="2">
        <v>299.44</v>
      </c>
      <c r="J3120" s="2">
        <v>1092.0047</v>
      </c>
      <c r="K3120" s="2">
        <v>11740.2</v>
      </c>
      <c r="L3120" s="2">
        <v>19888.52</v>
      </c>
    </row>
    <row r="3121" spans="1:12" x14ac:dyDescent="0.25">
      <c r="A3121" s="92">
        <f t="shared" si="177"/>
        <v>13</v>
      </c>
      <c r="B3121" s="92">
        <f t="shared" si="178"/>
        <v>9</v>
      </c>
      <c r="C3121" s="92">
        <f t="shared" si="179"/>
        <v>2019</v>
      </c>
      <c r="D3121" s="91">
        <v>43721</v>
      </c>
      <c r="E3121" s="2">
        <v>1033.7655</v>
      </c>
      <c r="F3121" s="2">
        <v>94.67</v>
      </c>
      <c r="G3121" s="2">
        <v>0.17</v>
      </c>
      <c r="H3121" s="2">
        <v>2197.86</v>
      </c>
      <c r="I3121" s="2">
        <v>371.53</v>
      </c>
      <c r="J3121" s="2">
        <v>1092.0047</v>
      </c>
      <c r="K3121" s="2">
        <v>11740.15</v>
      </c>
      <c r="L3121" s="2">
        <v>19888.63</v>
      </c>
    </row>
    <row r="3122" spans="1:12" x14ac:dyDescent="0.25">
      <c r="A3122" s="92">
        <f t="shared" si="177"/>
        <v>14</v>
      </c>
      <c r="B3122" s="92">
        <f t="shared" si="178"/>
        <v>9</v>
      </c>
      <c r="C3122" s="92">
        <f t="shared" si="179"/>
        <v>2019</v>
      </c>
      <c r="D3122" s="91">
        <v>43722</v>
      </c>
      <c r="E3122" s="2">
        <v>1036.3425</v>
      </c>
      <c r="F3122" s="2">
        <v>94.9</v>
      </c>
      <c r="G3122" s="2">
        <v>0.24</v>
      </c>
      <c r="H3122" s="2">
        <v>2974.07</v>
      </c>
      <c r="I3122" s="2">
        <v>341.85</v>
      </c>
      <c r="J3122" s="2">
        <v>1092.0047</v>
      </c>
      <c r="K3122" s="2">
        <v>11740.07</v>
      </c>
      <c r="L3122" s="2">
        <v>19888.849999999999</v>
      </c>
    </row>
    <row r="3123" spans="1:12" x14ac:dyDescent="0.25">
      <c r="A3123" s="92">
        <f t="shared" si="177"/>
        <v>15</v>
      </c>
      <c r="B3123" s="92">
        <f t="shared" si="178"/>
        <v>9</v>
      </c>
      <c r="C3123" s="92">
        <f t="shared" si="179"/>
        <v>2019</v>
      </c>
      <c r="D3123" s="91">
        <v>43723</v>
      </c>
      <c r="E3123" s="2">
        <v>1039.0220999999999</v>
      </c>
      <c r="F3123" s="2">
        <v>94.98</v>
      </c>
      <c r="G3123" s="2">
        <v>0.25</v>
      </c>
      <c r="H3123" s="2">
        <v>2915.03</v>
      </c>
      <c r="I3123" s="2">
        <v>220</v>
      </c>
      <c r="J3123" s="2">
        <v>1093.9384</v>
      </c>
      <c r="K3123" s="2">
        <v>11753.46</v>
      </c>
      <c r="L3123" s="2">
        <v>19865.16</v>
      </c>
    </row>
    <row r="3124" spans="1:12" x14ac:dyDescent="0.25">
      <c r="A3124" s="92">
        <f t="shared" si="177"/>
        <v>16</v>
      </c>
      <c r="B3124" s="92">
        <f t="shared" si="178"/>
        <v>9</v>
      </c>
      <c r="C3124" s="92">
        <f t="shared" si="179"/>
        <v>2019</v>
      </c>
      <c r="D3124" s="91">
        <v>43724</v>
      </c>
      <c r="E3124" s="2">
        <v>1041.3137999999999</v>
      </c>
      <c r="F3124" s="2">
        <v>95.18</v>
      </c>
      <c r="G3124" s="2">
        <v>0.16</v>
      </c>
      <c r="H3124" s="2">
        <v>2076.1999999999998</v>
      </c>
      <c r="I3124" s="2">
        <v>300.42</v>
      </c>
      <c r="J3124" s="2">
        <v>1094.0239999999999</v>
      </c>
      <c r="K3124" s="2">
        <v>11752.88</v>
      </c>
      <c r="L3124" s="2">
        <v>19865.68</v>
      </c>
    </row>
    <row r="3125" spans="1:12" x14ac:dyDescent="0.25">
      <c r="A3125" s="92">
        <f t="shared" si="177"/>
        <v>17</v>
      </c>
      <c r="B3125" s="92">
        <f t="shared" si="178"/>
        <v>9</v>
      </c>
      <c r="C3125" s="92">
        <f t="shared" si="179"/>
        <v>2019</v>
      </c>
      <c r="D3125" s="91">
        <v>43725</v>
      </c>
      <c r="E3125" s="2">
        <v>1042.8444</v>
      </c>
      <c r="F3125" s="2">
        <v>95.32</v>
      </c>
      <c r="G3125" s="2">
        <v>0.14000000000000001</v>
      </c>
      <c r="H3125" s="2">
        <v>1922.51</v>
      </c>
      <c r="I3125" s="2">
        <v>360.5</v>
      </c>
      <c r="J3125" s="2">
        <v>1094.0239999999999</v>
      </c>
      <c r="K3125" s="2">
        <v>11752.71</v>
      </c>
      <c r="L3125" s="2">
        <v>19866.12</v>
      </c>
    </row>
    <row r="3126" spans="1:12" x14ac:dyDescent="0.25">
      <c r="A3126" s="92">
        <f t="shared" si="177"/>
        <v>18</v>
      </c>
      <c r="B3126" s="92">
        <f t="shared" si="178"/>
        <v>9</v>
      </c>
      <c r="C3126" s="92">
        <f t="shared" si="179"/>
        <v>2019</v>
      </c>
      <c r="D3126" s="91">
        <v>43726</v>
      </c>
      <c r="E3126" s="2">
        <v>1044.1652999999999</v>
      </c>
      <c r="F3126" s="2">
        <v>95.44</v>
      </c>
      <c r="G3126" s="2">
        <v>0.12</v>
      </c>
      <c r="H3126" s="2">
        <v>2122.1</v>
      </c>
      <c r="I3126" s="2">
        <v>768.05</v>
      </c>
      <c r="J3126" s="2">
        <v>1094.0239999999999</v>
      </c>
      <c r="K3126" s="2">
        <v>11752.71</v>
      </c>
      <c r="L3126" s="2">
        <v>19866.13</v>
      </c>
    </row>
    <row r="3127" spans="1:12" x14ac:dyDescent="0.25">
      <c r="A3127" s="92">
        <f t="shared" si="177"/>
        <v>19</v>
      </c>
      <c r="B3127" s="92">
        <f t="shared" si="178"/>
        <v>9</v>
      </c>
      <c r="C3127" s="92">
        <f t="shared" si="179"/>
        <v>2019</v>
      </c>
      <c r="D3127" s="91">
        <v>43727</v>
      </c>
      <c r="E3127" s="2">
        <v>1044.7743</v>
      </c>
      <c r="F3127" s="2">
        <v>95.5</v>
      </c>
      <c r="G3127" s="2">
        <v>0.06</v>
      </c>
      <c r="H3127" s="2">
        <v>1679.29</v>
      </c>
      <c r="I3127" s="2">
        <v>1010.19</v>
      </c>
      <c r="J3127" s="2">
        <v>1094.0239999999999</v>
      </c>
      <c r="K3127" s="2">
        <v>11752.65</v>
      </c>
      <c r="L3127" s="2">
        <v>19866.29</v>
      </c>
    </row>
    <row r="3128" spans="1:12" x14ac:dyDescent="0.25">
      <c r="A3128" s="92">
        <f t="shared" si="177"/>
        <v>20</v>
      </c>
      <c r="B3128" s="92">
        <f t="shared" si="178"/>
        <v>9</v>
      </c>
      <c r="C3128" s="92">
        <f t="shared" si="179"/>
        <v>2019</v>
      </c>
      <c r="D3128" s="91">
        <v>43728</v>
      </c>
      <c r="E3128" s="2">
        <v>1045.9911</v>
      </c>
      <c r="F3128" s="2">
        <v>95.61</v>
      </c>
      <c r="G3128" s="2">
        <v>0.11</v>
      </c>
      <c r="H3128" s="2">
        <v>1816.62</v>
      </c>
      <c r="I3128" s="2">
        <v>563.26</v>
      </c>
      <c r="J3128" s="2">
        <v>1094.0239999999999</v>
      </c>
      <c r="K3128" s="2">
        <v>11752.97</v>
      </c>
      <c r="L3128" s="2">
        <v>19865.439999999999</v>
      </c>
    </row>
    <row r="3129" spans="1:12" x14ac:dyDescent="0.25">
      <c r="A3129" s="92">
        <f t="shared" si="177"/>
        <v>21</v>
      </c>
      <c r="B3129" s="92">
        <f t="shared" si="178"/>
        <v>9</v>
      </c>
      <c r="C3129" s="92">
        <f t="shared" si="179"/>
        <v>2019</v>
      </c>
      <c r="D3129" s="91">
        <v>43729</v>
      </c>
      <c r="E3129" s="2">
        <v>1048.2754</v>
      </c>
      <c r="F3129" s="2">
        <v>95.82</v>
      </c>
      <c r="G3129" s="2">
        <v>0.21</v>
      </c>
      <c r="H3129" s="2">
        <v>2573.8200000000002</v>
      </c>
      <c r="I3129" s="2">
        <v>270.72000000000003</v>
      </c>
      <c r="J3129" s="2">
        <v>1094.0239999999999</v>
      </c>
      <c r="K3129" s="2">
        <v>11753.19</v>
      </c>
      <c r="L3129" s="2">
        <v>19864.86</v>
      </c>
    </row>
    <row r="3130" spans="1:12" x14ac:dyDescent="0.25">
      <c r="A3130" s="92">
        <f t="shared" ref="A3130:A3138" si="180">+DAY(D3130)</f>
        <v>22</v>
      </c>
      <c r="B3130" s="92">
        <f t="shared" ref="B3130:B3138" si="181">+MONTH(D3130)</f>
        <v>9</v>
      </c>
      <c r="C3130" s="92">
        <f t="shared" ref="C3130:C3138" si="182">+YEAR(D3130)</f>
        <v>2019</v>
      </c>
      <c r="D3130" s="91">
        <v>43730</v>
      </c>
      <c r="E3130" s="2">
        <v>1049.8976</v>
      </c>
      <c r="F3130" s="2">
        <v>95.97</v>
      </c>
      <c r="G3130" s="2">
        <v>0.2</v>
      </c>
      <c r="H3130" s="2">
        <v>2514.85</v>
      </c>
      <c r="I3130" s="2">
        <v>282.93</v>
      </c>
      <c r="J3130" s="2">
        <v>1094.0239999999999</v>
      </c>
      <c r="K3130" s="2">
        <v>11753.21</v>
      </c>
      <c r="L3130" s="2">
        <v>19864.810000000001</v>
      </c>
    </row>
    <row r="3131" spans="1:12" x14ac:dyDescent="0.25">
      <c r="A3131" s="92">
        <f t="shared" si="180"/>
        <v>23</v>
      </c>
      <c r="B3131" s="92">
        <f t="shared" si="181"/>
        <v>9</v>
      </c>
      <c r="C3131" s="92">
        <f t="shared" si="182"/>
        <v>2019</v>
      </c>
      <c r="D3131" s="91">
        <v>43731</v>
      </c>
      <c r="E3131" s="2">
        <v>1051.0616</v>
      </c>
      <c r="F3131" s="2">
        <v>96.07</v>
      </c>
      <c r="G3131" s="2">
        <v>0.1</v>
      </c>
      <c r="H3131" s="2">
        <v>1755.92</v>
      </c>
      <c r="I3131" s="2">
        <v>617.72</v>
      </c>
      <c r="J3131" s="2">
        <v>1094.0337999999999</v>
      </c>
      <c r="K3131" s="2">
        <v>11753.2</v>
      </c>
      <c r="L3131" s="2">
        <v>19865.47</v>
      </c>
    </row>
    <row r="3132" spans="1:12" x14ac:dyDescent="0.25">
      <c r="A3132" s="92">
        <f t="shared" si="180"/>
        <v>24</v>
      </c>
      <c r="B3132" s="92">
        <f t="shared" si="181"/>
        <v>9</v>
      </c>
      <c r="C3132" s="92">
        <f t="shared" si="182"/>
        <v>2019</v>
      </c>
      <c r="D3132" s="91">
        <v>43732</v>
      </c>
      <c r="E3132" s="2">
        <v>1052.5999999999999</v>
      </c>
      <c r="F3132" s="2">
        <v>96.21</v>
      </c>
      <c r="G3132" s="2">
        <v>0.1</v>
      </c>
      <c r="H3132" s="2">
        <v>1749.77</v>
      </c>
      <c r="I3132" s="2">
        <v>666.75</v>
      </c>
      <c r="J3132" s="2">
        <v>1094.0337999999999</v>
      </c>
      <c r="K3132" s="2">
        <v>11398.68</v>
      </c>
      <c r="L3132" s="2">
        <v>19234.55</v>
      </c>
    </row>
    <row r="3133" spans="1:12" x14ac:dyDescent="0.25">
      <c r="A3133" s="92">
        <f t="shared" si="180"/>
        <v>25</v>
      </c>
      <c r="B3133" s="92">
        <f t="shared" si="181"/>
        <v>9</v>
      </c>
      <c r="C3133" s="92">
        <f t="shared" si="182"/>
        <v>2019</v>
      </c>
      <c r="D3133" s="91">
        <v>43733</v>
      </c>
      <c r="E3133" s="2">
        <v>1053.2348999999999</v>
      </c>
      <c r="F3133" s="2">
        <v>96.27</v>
      </c>
      <c r="G3133" s="2">
        <v>0.06</v>
      </c>
      <c r="H3133" s="2">
        <v>1612.55</v>
      </c>
      <c r="I3133" s="2">
        <v>970.16</v>
      </c>
      <c r="J3133" s="2">
        <v>1094.0337999999999</v>
      </c>
      <c r="K3133" s="2">
        <v>11398.68</v>
      </c>
      <c r="L3133" s="2">
        <v>19234.55</v>
      </c>
    </row>
    <row r="3134" spans="1:12" x14ac:dyDescent="0.25">
      <c r="A3134" s="92">
        <f t="shared" si="180"/>
        <v>26</v>
      </c>
      <c r="B3134" s="92">
        <f t="shared" si="181"/>
        <v>9</v>
      </c>
      <c r="C3134" s="92">
        <f t="shared" si="182"/>
        <v>2019</v>
      </c>
      <c r="D3134" s="91">
        <v>43734</v>
      </c>
      <c r="E3134" s="2">
        <v>1054.4632999999999</v>
      </c>
      <c r="F3134" s="2">
        <v>96.38</v>
      </c>
      <c r="G3134" s="2">
        <v>0.11</v>
      </c>
      <c r="H3134" s="2">
        <v>1633.33</v>
      </c>
      <c r="I3134" s="2">
        <v>439.55</v>
      </c>
      <c r="J3134" s="2">
        <v>1094.0337999999999</v>
      </c>
      <c r="K3134" s="2">
        <v>11398.68</v>
      </c>
      <c r="L3134" s="2">
        <v>19234.55</v>
      </c>
    </row>
    <row r="3135" spans="1:12" x14ac:dyDescent="0.25">
      <c r="A3135" s="92">
        <f t="shared" si="180"/>
        <v>27</v>
      </c>
      <c r="B3135" s="92">
        <f t="shared" si="181"/>
        <v>9</v>
      </c>
      <c r="C3135" s="92">
        <f t="shared" si="182"/>
        <v>2019</v>
      </c>
      <c r="D3135" s="91">
        <v>43735</v>
      </c>
      <c r="E3135" s="2">
        <v>1055.9967999999999</v>
      </c>
      <c r="F3135" s="2">
        <v>96.52</v>
      </c>
      <c r="G3135" s="2">
        <v>0.14000000000000001</v>
      </c>
      <c r="H3135" s="2">
        <v>1808.82</v>
      </c>
      <c r="I3135" s="2">
        <v>285.14999999999998</v>
      </c>
      <c r="J3135" s="2">
        <v>1094.0608999999999</v>
      </c>
      <c r="K3135" s="2">
        <v>11753.27</v>
      </c>
      <c r="L3135" s="2">
        <v>19865.28</v>
      </c>
    </row>
    <row r="3136" spans="1:12" x14ac:dyDescent="0.25">
      <c r="A3136" s="92">
        <f t="shared" si="180"/>
        <v>28</v>
      </c>
      <c r="B3136" s="92">
        <f t="shared" si="181"/>
        <v>9</v>
      </c>
      <c r="C3136" s="92">
        <f t="shared" si="182"/>
        <v>2019</v>
      </c>
      <c r="D3136" s="91">
        <v>43736</v>
      </c>
      <c r="E3136" s="2">
        <v>1058.2301</v>
      </c>
      <c r="F3136" s="2">
        <v>96.72</v>
      </c>
      <c r="G3136" s="2">
        <v>0.21</v>
      </c>
      <c r="H3136" s="2">
        <v>2465.6</v>
      </c>
      <c r="I3136" s="2">
        <v>199.12</v>
      </c>
      <c r="J3136" s="2">
        <v>1094.0608999999999</v>
      </c>
      <c r="K3136" s="2">
        <v>11753.16</v>
      </c>
      <c r="L3136" s="2">
        <v>19865.560000000001</v>
      </c>
    </row>
    <row r="3137" spans="1:12" x14ac:dyDescent="0.25">
      <c r="A3137" s="92">
        <f t="shared" si="180"/>
        <v>29</v>
      </c>
      <c r="B3137" s="92">
        <f t="shared" si="181"/>
        <v>9</v>
      </c>
      <c r="C3137" s="92">
        <f t="shared" si="182"/>
        <v>2019</v>
      </c>
      <c r="D3137" s="91">
        <v>43737</v>
      </c>
      <c r="E3137" s="2">
        <v>1060.6866</v>
      </c>
      <c r="F3137" s="2">
        <v>96.95</v>
      </c>
      <c r="G3137" s="2">
        <v>0.23</v>
      </c>
      <c r="H3137" s="2">
        <v>2666.15</v>
      </c>
      <c r="I3137" s="2">
        <v>196.38</v>
      </c>
      <c r="J3137" s="2">
        <v>1094.0608999999999</v>
      </c>
      <c r="K3137" s="2">
        <v>11753.06</v>
      </c>
      <c r="L3137" s="2">
        <v>19865.830000000002</v>
      </c>
    </row>
    <row r="3138" spans="1:12" x14ac:dyDescent="0.25">
      <c r="A3138" s="92">
        <f t="shared" si="180"/>
        <v>30</v>
      </c>
      <c r="B3138" s="92">
        <f t="shared" si="181"/>
        <v>9</v>
      </c>
      <c r="C3138" s="92">
        <f t="shared" si="182"/>
        <v>2019</v>
      </c>
      <c r="D3138" s="91">
        <v>43738</v>
      </c>
      <c r="E3138" s="2">
        <v>1060.3646000000001</v>
      </c>
      <c r="F3138" s="2">
        <v>96.91</v>
      </c>
      <c r="G3138" s="2">
        <v>0.13</v>
      </c>
      <c r="H3138" s="2">
        <v>1655.06</v>
      </c>
      <c r="I3138" s="2">
        <v>224.39</v>
      </c>
      <c r="J3138" s="2">
        <v>1094.1465000000001</v>
      </c>
      <c r="K3138" s="2">
        <v>11753.88</v>
      </c>
      <c r="L3138" s="2">
        <v>19868.75</v>
      </c>
    </row>
    <row r="3139" spans="1:12" x14ac:dyDescent="0.25">
      <c r="A3139" s="92">
        <f t="shared" ref="A3139:A3151" si="183">+DAY(D3139)</f>
        <v>1</v>
      </c>
      <c r="B3139" s="92">
        <f t="shared" ref="B3139:B3151" si="184">+MONTH(D3139)</f>
        <v>10</v>
      </c>
      <c r="C3139" s="92">
        <f t="shared" ref="C3139:C3151" si="185">+YEAR(D3139)</f>
        <v>2019</v>
      </c>
      <c r="D3139" s="91">
        <v>43739</v>
      </c>
      <c r="E3139" s="2">
        <v>1063.1758</v>
      </c>
      <c r="F3139" s="2">
        <v>96.91</v>
      </c>
      <c r="G3139" s="2">
        <v>0.13</v>
      </c>
      <c r="H3139" s="2">
        <v>1697.63</v>
      </c>
      <c r="I3139" s="2">
        <v>306.16000000000003</v>
      </c>
      <c r="J3139" s="2">
        <v>1097.0590999999999</v>
      </c>
      <c r="K3139" s="2">
        <v>11756.01</v>
      </c>
      <c r="L3139" s="2">
        <v>19883.810000000001</v>
      </c>
    </row>
    <row r="3140" spans="1:12" x14ac:dyDescent="0.25">
      <c r="A3140" s="92">
        <f t="shared" si="183"/>
        <v>2</v>
      </c>
      <c r="B3140" s="92">
        <f t="shared" si="184"/>
        <v>10</v>
      </c>
      <c r="C3140" s="92">
        <f t="shared" si="185"/>
        <v>2019</v>
      </c>
      <c r="D3140" s="91">
        <v>43740</v>
      </c>
      <c r="E3140" s="2">
        <v>1064.5045</v>
      </c>
      <c r="F3140" s="2">
        <v>97.03</v>
      </c>
      <c r="G3140" s="2">
        <v>0.08</v>
      </c>
      <c r="H3140" s="2">
        <v>1329.29</v>
      </c>
      <c r="I3140" s="2">
        <v>504.98</v>
      </c>
      <c r="J3140" s="2">
        <v>1097.1152999999999</v>
      </c>
      <c r="K3140" s="2">
        <v>11755.84</v>
      </c>
      <c r="L3140" s="2">
        <v>19884.28</v>
      </c>
    </row>
    <row r="3141" spans="1:12" x14ac:dyDescent="0.25">
      <c r="A3141" s="92">
        <f t="shared" si="183"/>
        <v>3</v>
      </c>
      <c r="B3141" s="92">
        <f t="shared" si="184"/>
        <v>10</v>
      </c>
      <c r="C3141" s="92">
        <f t="shared" si="185"/>
        <v>2019</v>
      </c>
      <c r="D3141" s="91">
        <v>43741</v>
      </c>
      <c r="E3141" s="2">
        <v>1064.6929</v>
      </c>
      <c r="F3141" s="2">
        <v>97.04</v>
      </c>
      <c r="G3141" s="2">
        <v>0.02</v>
      </c>
      <c r="H3141" s="2">
        <v>1129.8399999999999</v>
      </c>
      <c r="I3141" s="2">
        <v>932.31</v>
      </c>
      <c r="J3141" s="2">
        <v>1097.1152999999999</v>
      </c>
      <c r="K3141" s="2">
        <v>11755.82</v>
      </c>
      <c r="L3141" s="2">
        <v>19884.330000000002</v>
      </c>
    </row>
    <row r="3142" spans="1:12" x14ac:dyDescent="0.25">
      <c r="A3142" s="92">
        <f t="shared" si="183"/>
        <v>4</v>
      </c>
      <c r="B3142" s="92">
        <f t="shared" si="184"/>
        <v>10</v>
      </c>
      <c r="C3142" s="92">
        <f t="shared" si="185"/>
        <v>2019</v>
      </c>
      <c r="D3142" s="91">
        <v>43742</v>
      </c>
      <c r="E3142" s="2">
        <v>1064.7743</v>
      </c>
      <c r="F3142" s="2">
        <v>97.05</v>
      </c>
      <c r="G3142" s="2">
        <v>0.01</v>
      </c>
      <c r="H3142" s="2">
        <v>1098.33</v>
      </c>
      <c r="I3142" s="2">
        <v>1018.06</v>
      </c>
      <c r="J3142" s="2">
        <v>1097.1714999999999</v>
      </c>
      <c r="K3142" s="2">
        <v>11755.84</v>
      </c>
      <c r="L3142" s="2">
        <v>19884.28</v>
      </c>
    </row>
    <row r="3143" spans="1:12" x14ac:dyDescent="0.25">
      <c r="A3143" s="92">
        <f t="shared" si="183"/>
        <v>5</v>
      </c>
      <c r="B3143" s="92">
        <f t="shared" si="184"/>
        <v>10</v>
      </c>
      <c r="C3143" s="92">
        <f t="shared" si="185"/>
        <v>2019</v>
      </c>
      <c r="D3143" s="91">
        <v>43743</v>
      </c>
      <c r="E3143" s="2">
        <v>1066.0771999999999</v>
      </c>
      <c r="F3143" s="2">
        <v>97.17</v>
      </c>
      <c r="G3143" s="2">
        <v>0.12</v>
      </c>
      <c r="H3143" s="2">
        <v>1591.49</v>
      </c>
      <c r="I3143" s="2">
        <v>297.49</v>
      </c>
      <c r="J3143" s="2">
        <v>1097.1714999999999</v>
      </c>
      <c r="K3143" s="2">
        <v>11756.01</v>
      </c>
      <c r="L3143" s="2">
        <v>19883.830000000002</v>
      </c>
    </row>
    <row r="3144" spans="1:12" x14ac:dyDescent="0.25">
      <c r="A3144" s="92">
        <f t="shared" si="183"/>
        <v>6</v>
      </c>
      <c r="B3144" s="92">
        <f t="shared" si="184"/>
        <v>10</v>
      </c>
      <c r="C3144" s="92">
        <f t="shared" si="185"/>
        <v>2019</v>
      </c>
      <c r="D3144" s="91">
        <v>43744</v>
      </c>
      <c r="E3144" s="2">
        <v>1067.6904</v>
      </c>
      <c r="F3144" s="2">
        <v>97.31</v>
      </c>
      <c r="G3144" s="2">
        <v>0.14000000000000001</v>
      </c>
      <c r="H3144" s="2">
        <v>1830.79</v>
      </c>
      <c r="I3144" s="2">
        <v>316.02999999999997</v>
      </c>
      <c r="J3144" s="2">
        <v>1097.1714999999999</v>
      </c>
      <c r="K3144" s="2">
        <v>11755.96</v>
      </c>
      <c r="L3144" s="2">
        <v>19883.97</v>
      </c>
    </row>
    <row r="3145" spans="1:12" x14ac:dyDescent="0.25">
      <c r="A3145" s="92">
        <f t="shared" si="183"/>
        <v>7</v>
      </c>
      <c r="B3145" s="92">
        <f t="shared" si="184"/>
        <v>10</v>
      </c>
      <c r="C3145" s="92">
        <f t="shared" si="185"/>
        <v>2019</v>
      </c>
      <c r="D3145" s="91">
        <v>43745</v>
      </c>
      <c r="E3145" s="2">
        <v>1067.1545000000001</v>
      </c>
      <c r="F3145" s="2">
        <v>97.26</v>
      </c>
      <c r="G3145" s="2">
        <v>0</v>
      </c>
      <c r="H3145" s="2">
        <v>875.92</v>
      </c>
      <c r="I3145" s="2">
        <v>838.88</v>
      </c>
      <c r="J3145" s="2">
        <v>1097.1776</v>
      </c>
      <c r="K3145" s="2">
        <v>11755.7</v>
      </c>
      <c r="L3145" s="2">
        <v>19884.39</v>
      </c>
    </row>
    <row r="3146" spans="1:12" x14ac:dyDescent="0.25">
      <c r="A3146" s="92">
        <f t="shared" si="183"/>
        <v>8</v>
      </c>
      <c r="B3146" s="92">
        <f t="shared" si="184"/>
        <v>10</v>
      </c>
      <c r="C3146" s="92">
        <f t="shared" si="185"/>
        <v>2019</v>
      </c>
      <c r="D3146" s="91">
        <v>43746</v>
      </c>
      <c r="E3146" s="2">
        <v>1067.2244000000001</v>
      </c>
      <c r="F3146" s="2">
        <v>97.27</v>
      </c>
      <c r="G3146" s="2">
        <v>0.01</v>
      </c>
      <c r="H3146" s="2">
        <v>805.36</v>
      </c>
      <c r="I3146" s="2">
        <v>744.91</v>
      </c>
      <c r="J3146" s="2">
        <v>1097.1867999999999</v>
      </c>
      <c r="K3146" s="2">
        <v>11755.82</v>
      </c>
      <c r="L3146" s="2">
        <v>19936.580000000002</v>
      </c>
    </row>
    <row r="3147" spans="1:12" x14ac:dyDescent="0.25">
      <c r="A3147" s="92">
        <f t="shared" si="183"/>
        <v>9</v>
      </c>
      <c r="B3147" s="92">
        <f t="shared" si="184"/>
        <v>10</v>
      </c>
      <c r="C3147" s="92">
        <f t="shared" si="185"/>
        <v>2019</v>
      </c>
      <c r="D3147" s="91">
        <v>43747</v>
      </c>
      <c r="E3147" s="2">
        <v>1067.2929999999999</v>
      </c>
      <c r="F3147" s="2">
        <v>97.27</v>
      </c>
      <c r="G3147" s="2">
        <v>0.01</v>
      </c>
      <c r="H3147" s="2">
        <v>935.66</v>
      </c>
      <c r="I3147" s="2">
        <v>866.88</v>
      </c>
      <c r="J3147" s="2">
        <v>1097.1917000000001</v>
      </c>
      <c r="K3147" s="2">
        <v>11755.88</v>
      </c>
      <c r="L3147" s="2">
        <v>19936.43</v>
      </c>
    </row>
    <row r="3148" spans="1:12" x14ac:dyDescent="0.25">
      <c r="A3148" s="92">
        <f t="shared" si="183"/>
        <v>10</v>
      </c>
      <c r="B3148" s="92">
        <f t="shared" si="184"/>
        <v>10</v>
      </c>
      <c r="C3148" s="92">
        <f t="shared" si="185"/>
        <v>2019</v>
      </c>
      <c r="D3148" s="91">
        <v>43748</v>
      </c>
      <c r="E3148" s="2">
        <v>1073.8747000000001</v>
      </c>
      <c r="F3148" s="2">
        <v>96.99</v>
      </c>
      <c r="G3148" s="2">
        <v>0.04</v>
      </c>
      <c r="H3148" s="2">
        <v>1057.45</v>
      </c>
      <c r="I3148" s="2">
        <v>644.95000000000005</v>
      </c>
      <c r="J3148" s="2">
        <v>1107.2230999999999</v>
      </c>
      <c r="K3148" s="2">
        <v>11756.07</v>
      </c>
      <c r="L3148" s="2">
        <v>19935.93</v>
      </c>
    </row>
    <row r="3149" spans="1:12" x14ac:dyDescent="0.25">
      <c r="A3149" s="92">
        <f t="shared" si="183"/>
        <v>11</v>
      </c>
      <c r="B3149" s="92">
        <f t="shared" si="184"/>
        <v>10</v>
      </c>
      <c r="C3149" s="92">
        <f t="shared" si="185"/>
        <v>2019</v>
      </c>
      <c r="D3149" s="91">
        <v>43749</v>
      </c>
      <c r="E3149" s="2">
        <v>1074.5385000000001</v>
      </c>
      <c r="F3149" s="2">
        <v>97.04</v>
      </c>
      <c r="G3149" s="2">
        <v>0.06</v>
      </c>
      <c r="H3149" s="2">
        <v>1226.05</v>
      </c>
      <c r="I3149" s="2">
        <v>522.23</v>
      </c>
      <c r="J3149" s="2">
        <v>1107.3012000000001</v>
      </c>
      <c r="K3149" s="2">
        <v>11756.88</v>
      </c>
      <c r="L3149" s="2">
        <v>19940.900000000001</v>
      </c>
    </row>
    <row r="3150" spans="1:12" x14ac:dyDescent="0.25">
      <c r="A3150" s="92">
        <f t="shared" si="183"/>
        <v>12</v>
      </c>
      <c r="B3150" s="92">
        <f t="shared" si="184"/>
        <v>10</v>
      </c>
      <c r="C3150" s="92">
        <f t="shared" si="185"/>
        <v>2019</v>
      </c>
      <c r="D3150" s="91">
        <v>43750</v>
      </c>
      <c r="E3150" s="2">
        <v>1075.9745</v>
      </c>
      <c r="F3150" s="2">
        <v>97.17</v>
      </c>
      <c r="G3150" s="2">
        <v>0.13</v>
      </c>
      <c r="H3150" s="2">
        <v>1826.61</v>
      </c>
      <c r="I3150" s="2">
        <v>403.58</v>
      </c>
      <c r="J3150" s="2">
        <v>1107.3012000000001</v>
      </c>
      <c r="K3150" s="2">
        <v>11757.11</v>
      </c>
      <c r="L3150" s="2">
        <v>19940.29</v>
      </c>
    </row>
    <row r="3151" spans="1:12" x14ac:dyDescent="0.25">
      <c r="A3151" s="92">
        <f t="shared" si="183"/>
        <v>13</v>
      </c>
      <c r="B3151" s="92">
        <f t="shared" si="184"/>
        <v>10</v>
      </c>
      <c r="C3151" s="92">
        <f t="shared" si="185"/>
        <v>2019</v>
      </c>
      <c r="D3151" s="91">
        <v>43751</v>
      </c>
      <c r="E3151" s="2">
        <v>1078.0043000000001</v>
      </c>
      <c r="F3151" s="2">
        <v>97.35</v>
      </c>
      <c r="G3151" s="2">
        <v>0.18</v>
      </c>
      <c r="H3151" s="2">
        <v>2186.37</v>
      </c>
      <c r="I3151" s="2">
        <v>150.71</v>
      </c>
      <c r="J3151" s="2">
        <v>1107.3012000000001</v>
      </c>
      <c r="K3151" s="2">
        <v>11756.81</v>
      </c>
      <c r="L3151" s="2">
        <v>19941.07</v>
      </c>
    </row>
    <row r="3152" spans="1:12" x14ac:dyDescent="0.25">
      <c r="A3152" s="92">
        <f t="shared" ref="A3152:A3215" si="186">+DAY(D3152)</f>
        <v>14</v>
      </c>
      <c r="B3152" s="92">
        <f t="shared" ref="B3152:B3215" si="187">+MONTH(D3152)</f>
        <v>10</v>
      </c>
      <c r="C3152" s="92">
        <f t="shared" ref="C3152:C3215" si="188">+YEAR(D3152)</f>
        <v>2019</v>
      </c>
      <c r="D3152" s="91">
        <v>43752</v>
      </c>
      <c r="E3152" s="2">
        <v>1078.6212</v>
      </c>
      <c r="F3152" s="2">
        <v>97.41</v>
      </c>
      <c r="G3152" s="2">
        <v>7.0000000000000007E-2</v>
      </c>
      <c r="H3152" s="2">
        <v>1041.74</v>
      </c>
      <c r="I3152" s="2">
        <v>308.01</v>
      </c>
      <c r="J3152" s="2">
        <v>1107.2816</v>
      </c>
      <c r="K3152" s="2">
        <v>11735.17</v>
      </c>
      <c r="L3152" s="2">
        <v>19894.05</v>
      </c>
    </row>
    <row r="3153" spans="1:12" x14ac:dyDescent="0.25">
      <c r="A3153" s="92">
        <f t="shared" si="186"/>
        <v>15</v>
      </c>
      <c r="B3153" s="92">
        <f t="shared" si="187"/>
        <v>10</v>
      </c>
      <c r="C3153" s="92">
        <f t="shared" si="188"/>
        <v>2019</v>
      </c>
      <c r="D3153" s="91">
        <v>43753</v>
      </c>
      <c r="E3153" s="2">
        <v>1079.3136999999999</v>
      </c>
      <c r="F3153" s="2">
        <v>97.47</v>
      </c>
      <c r="G3153" s="2">
        <v>0.08</v>
      </c>
      <c r="H3153" s="2">
        <v>1116.94</v>
      </c>
      <c r="I3153" s="2">
        <v>283.2</v>
      </c>
      <c r="J3153" s="2">
        <v>1107.2842000000001</v>
      </c>
      <c r="K3153" s="2">
        <v>11732.15</v>
      </c>
      <c r="L3153" s="2">
        <v>19883.38</v>
      </c>
    </row>
    <row r="3154" spans="1:12" x14ac:dyDescent="0.25">
      <c r="A3154" s="92">
        <f t="shared" si="186"/>
        <v>16</v>
      </c>
      <c r="B3154" s="92">
        <f t="shared" si="187"/>
        <v>10</v>
      </c>
      <c r="C3154" s="92">
        <f t="shared" si="188"/>
        <v>2019</v>
      </c>
      <c r="D3154" s="91">
        <v>43754</v>
      </c>
      <c r="E3154" s="2">
        <v>1079.7046</v>
      </c>
      <c r="F3154" s="2">
        <v>97.44</v>
      </c>
      <c r="G3154" s="2">
        <v>0.05</v>
      </c>
      <c r="H3154" s="2">
        <v>878.1</v>
      </c>
      <c r="I3154" s="2">
        <v>288.83999999999997</v>
      </c>
      <c r="J3154" s="2">
        <v>1108.0192</v>
      </c>
      <c r="K3154" s="2">
        <v>11743.1</v>
      </c>
      <c r="L3154" s="2">
        <v>19922.8</v>
      </c>
    </row>
    <row r="3155" spans="1:12" x14ac:dyDescent="0.25">
      <c r="A3155" s="92">
        <f t="shared" si="186"/>
        <v>17</v>
      </c>
      <c r="B3155" s="92">
        <f t="shared" si="187"/>
        <v>10</v>
      </c>
      <c r="C3155" s="92">
        <f t="shared" si="188"/>
        <v>2019</v>
      </c>
      <c r="D3155" s="91">
        <v>43755</v>
      </c>
      <c r="E3155" s="2">
        <v>1080.05</v>
      </c>
      <c r="F3155" s="2">
        <v>97.47</v>
      </c>
      <c r="G3155" s="2">
        <v>0.02</v>
      </c>
      <c r="H3155" s="2">
        <v>760.82</v>
      </c>
      <c r="I3155" s="2">
        <v>498.5</v>
      </c>
      <c r="J3155" s="2">
        <v>1108.0695000000001</v>
      </c>
      <c r="K3155" s="2">
        <v>11756.08</v>
      </c>
      <c r="L3155" s="2">
        <v>19969.259999999998</v>
      </c>
    </row>
    <row r="3156" spans="1:12" x14ac:dyDescent="0.25">
      <c r="A3156" s="92">
        <f t="shared" si="186"/>
        <v>18</v>
      </c>
      <c r="B3156" s="92">
        <f t="shared" si="187"/>
        <v>10</v>
      </c>
      <c r="C3156" s="92">
        <f t="shared" si="188"/>
        <v>2019</v>
      </c>
      <c r="D3156" s="91">
        <v>43756</v>
      </c>
      <c r="E3156" s="2">
        <v>1080.1468</v>
      </c>
      <c r="F3156" s="2">
        <v>97.48</v>
      </c>
      <c r="G3156" s="2">
        <v>0.01</v>
      </c>
      <c r="H3156" s="2">
        <v>812.24</v>
      </c>
      <c r="I3156" s="2">
        <v>691.85</v>
      </c>
      <c r="J3156" s="2">
        <v>1108.0708</v>
      </c>
      <c r="K3156" s="2">
        <v>11756.07</v>
      </c>
      <c r="L3156" s="2">
        <v>19969.28</v>
      </c>
    </row>
    <row r="3157" spans="1:12" x14ac:dyDescent="0.25">
      <c r="A3157" s="92">
        <f t="shared" si="186"/>
        <v>19</v>
      </c>
      <c r="B3157" s="92">
        <f t="shared" si="187"/>
        <v>10</v>
      </c>
      <c r="C3157" s="92">
        <f t="shared" si="188"/>
        <v>2019</v>
      </c>
      <c r="D3157" s="91">
        <v>43757</v>
      </c>
      <c r="E3157" s="2">
        <v>1081.1596</v>
      </c>
      <c r="F3157" s="2">
        <v>97.57</v>
      </c>
      <c r="G3157" s="2">
        <v>0.09</v>
      </c>
      <c r="H3157" s="2">
        <v>1268.0899999999999</v>
      </c>
      <c r="I3157" s="2">
        <v>225.37</v>
      </c>
      <c r="J3157" s="2">
        <v>1108.0708</v>
      </c>
      <c r="K3157" s="2">
        <v>11756.07</v>
      </c>
      <c r="L3157" s="2">
        <v>19969.29</v>
      </c>
    </row>
    <row r="3158" spans="1:12" x14ac:dyDescent="0.25">
      <c r="A3158" s="92">
        <f t="shared" si="186"/>
        <v>20</v>
      </c>
      <c r="B3158" s="92">
        <f t="shared" si="187"/>
        <v>10</v>
      </c>
      <c r="C3158" s="92">
        <f t="shared" si="188"/>
        <v>2019</v>
      </c>
      <c r="D3158" s="91">
        <v>43758</v>
      </c>
      <c r="E3158" s="2">
        <v>1080.8665000000001</v>
      </c>
      <c r="F3158" s="2">
        <v>97.54</v>
      </c>
      <c r="G3158" s="2">
        <v>0.11</v>
      </c>
      <c r="H3158" s="2">
        <v>1450.61</v>
      </c>
      <c r="I3158" s="2">
        <v>223.56</v>
      </c>
      <c r="J3158" s="2">
        <v>1108.0708</v>
      </c>
      <c r="K3158" s="2">
        <v>11755.99</v>
      </c>
      <c r="L3158" s="2">
        <v>19969.509999999998</v>
      </c>
    </row>
    <row r="3159" spans="1:12" x14ac:dyDescent="0.25">
      <c r="A3159" s="92">
        <f t="shared" si="186"/>
        <v>21</v>
      </c>
      <c r="B3159" s="92">
        <f t="shared" si="187"/>
        <v>10</v>
      </c>
      <c r="C3159" s="92">
        <f t="shared" si="188"/>
        <v>2019</v>
      </c>
      <c r="D3159" s="91">
        <v>43759</v>
      </c>
      <c r="E3159" s="2">
        <v>1081.0658000000001</v>
      </c>
      <c r="F3159" s="2">
        <v>97.56</v>
      </c>
      <c r="G3159" s="2">
        <v>0.02</v>
      </c>
      <c r="H3159" s="2">
        <v>683.63</v>
      </c>
      <c r="I3159" s="2">
        <v>467.1</v>
      </c>
      <c r="J3159" s="2">
        <v>1108.0905</v>
      </c>
      <c r="K3159" s="2">
        <v>11756.01</v>
      </c>
      <c r="L3159" s="2">
        <v>20014.82</v>
      </c>
    </row>
    <row r="3160" spans="1:12" x14ac:dyDescent="0.25">
      <c r="A3160" s="92">
        <f t="shared" si="186"/>
        <v>22</v>
      </c>
      <c r="B3160" s="92">
        <f t="shared" si="187"/>
        <v>10</v>
      </c>
      <c r="C3160" s="92">
        <f t="shared" si="188"/>
        <v>2019</v>
      </c>
      <c r="D3160" s="91">
        <v>43760</v>
      </c>
      <c r="E3160" s="2">
        <v>1080.9865</v>
      </c>
      <c r="F3160" s="2">
        <v>97.55</v>
      </c>
      <c r="G3160" s="2">
        <v>-0.01</v>
      </c>
      <c r="H3160" s="2">
        <v>573.54</v>
      </c>
      <c r="I3160" s="2">
        <v>651.27</v>
      </c>
      <c r="J3160" s="2">
        <v>1108.0905</v>
      </c>
      <c r="K3160" s="2">
        <v>11755.99</v>
      </c>
      <c r="L3160" s="2">
        <v>20014.86</v>
      </c>
    </row>
    <row r="3161" spans="1:12" x14ac:dyDescent="0.25">
      <c r="A3161" s="92">
        <f t="shared" si="186"/>
        <v>23</v>
      </c>
      <c r="B3161" s="92">
        <f t="shared" si="187"/>
        <v>10</v>
      </c>
      <c r="C3161" s="92">
        <f t="shared" si="188"/>
        <v>2019</v>
      </c>
      <c r="D3161" s="91">
        <v>43761</v>
      </c>
      <c r="E3161" s="2">
        <v>1080.3253</v>
      </c>
      <c r="F3161" s="2">
        <v>97.49</v>
      </c>
      <c r="G3161" s="2">
        <v>0.01</v>
      </c>
      <c r="H3161" s="2">
        <v>602.25</v>
      </c>
      <c r="I3161" s="2">
        <v>462.28</v>
      </c>
      <c r="J3161" s="2">
        <v>1108.0905</v>
      </c>
      <c r="K3161" s="2">
        <v>11755.99</v>
      </c>
      <c r="L3161" s="2">
        <v>20014.86</v>
      </c>
    </row>
    <row r="3162" spans="1:12" x14ac:dyDescent="0.25">
      <c r="A3162" s="92">
        <f t="shared" si="186"/>
        <v>24</v>
      </c>
      <c r="B3162" s="92">
        <f t="shared" si="187"/>
        <v>10</v>
      </c>
      <c r="C3162" s="92">
        <f t="shared" si="188"/>
        <v>2019</v>
      </c>
      <c r="D3162" s="91">
        <v>43762</v>
      </c>
      <c r="E3162" s="2">
        <v>1080.8611000000001</v>
      </c>
      <c r="F3162" s="2">
        <v>97.54</v>
      </c>
      <c r="G3162" s="2">
        <v>0.03</v>
      </c>
      <c r="H3162" s="2">
        <v>648.30999999999995</v>
      </c>
      <c r="I3162" s="2">
        <v>367.21</v>
      </c>
      <c r="J3162" s="2">
        <v>1108.0905</v>
      </c>
      <c r="K3162" s="2">
        <v>11756.01</v>
      </c>
      <c r="L3162" s="2">
        <v>20014.830000000002</v>
      </c>
    </row>
    <row r="3163" spans="1:12" x14ac:dyDescent="0.25">
      <c r="A3163" s="92">
        <f t="shared" si="186"/>
        <v>25</v>
      </c>
      <c r="B3163" s="92">
        <f t="shared" si="187"/>
        <v>10</v>
      </c>
      <c r="C3163" s="92">
        <f t="shared" si="188"/>
        <v>2019</v>
      </c>
      <c r="D3163" s="91">
        <v>43763</v>
      </c>
      <c r="E3163" s="2">
        <v>1081.3472999999999</v>
      </c>
      <c r="F3163" s="2">
        <v>97.59</v>
      </c>
      <c r="G3163" s="2">
        <v>0.04</v>
      </c>
      <c r="H3163" s="2">
        <v>895.48</v>
      </c>
      <c r="I3163" s="2">
        <v>403.61</v>
      </c>
      <c r="J3163" s="2">
        <v>1108.0916999999999</v>
      </c>
      <c r="K3163" s="2">
        <v>11756</v>
      </c>
      <c r="L3163" s="2">
        <v>20014.849999999999</v>
      </c>
    </row>
    <row r="3164" spans="1:12" x14ac:dyDescent="0.25">
      <c r="A3164" s="92">
        <f t="shared" si="186"/>
        <v>26</v>
      </c>
      <c r="B3164" s="92">
        <f t="shared" si="187"/>
        <v>10</v>
      </c>
      <c r="C3164" s="92">
        <f t="shared" si="188"/>
        <v>2019</v>
      </c>
      <c r="D3164" s="91">
        <v>43764</v>
      </c>
      <c r="E3164" s="2">
        <v>1082.8242</v>
      </c>
      <c r="F3164" s="2">
        <v>97.63</v>
      </c>
      <c r="G3164" s="2">
        <v>0.15</v>
      </c>
      <c r="H3164" s="2">
        <v>1841.56</v>
      </c>
      <c r="I3164" s="2">
        <v>146.51</v>
      </c>
      <c r="J3164" s="2">
        <v>1109.0690999999999</v>
      </c>
      <c r="K3164" s="2">
        <v>11928.78</v>
      </c>
      <c r="L3164" s="2">
        <v>20288.63</v>
      </c>
    </row>
    <row r="3165" spans="1:12" x14ac:dyDescent="0.25">
      <c r="A3165" s="92">
        <f t="shared" si="186"/>
        <v>27</v>
      </c>
      <c r="B3165" s="92">
        <f t="shared" si="187"/>
        <v>10</v>
      </c>
      <c r="C3165" s="92">
        <f t="shared" si="188"/>
        <v>2019</v>
      </c>
      <c r="D3165" s="91">
        <v>43765</v>
      </c>
      <c r="E3165" s="2">
        <v>1083.8696</v>
      </c>
      <c r="F3165" s="2">
        <v>97.81</v>
      </c>
      <c r="G3165" s="2">
        <v>0.11</v>
      </c>
      <c r="H3165" s="2">
        <v>1357.3</v>
      </c>
      <c r="I3165" s="2">
        <v>179.23</v>
      </c>
      <c r="J3165" s="2">
        <v>1108.1077</v>
      </c>
      <c r="K3165" s="2">
        <v>11755.87</v>
      </c>
      <c r="L3165" s="2">
        <v>20015.189999999999</v>
      </c>
    </row>
    <row r="3166" spans="1:12" x14ac:dyDescent="0.25">
      <c r="A3166" s="92">
        <f t="shared" si="186"/>
        <v>28</v>
      </c>
      <c r="B3166" s="92">
        <f t="shared" si="187"/>
        <v>10</v>
      </c>
      <c r="C3166" s="92">
        <f t="shared" si="188"/>
        <v>2019</v>
      </c>
      <c r="D3166" s="91">
        <v>43766</v>
      </c>
      <c r="E3166" s="2">
        <v>1084.2004999999999</v>
      </c>
      <c r="F3166" s="2">
        <v>97.84</v>
      </c>
      <c r="G3166" s="2">
        <v>-0.03</v>
      </c>
      <c r="H3166" s="2">
        <v>557.36</v>
      </c>
      <c r="I3166" s="2">
        <v>839.26</v>
      </c>
      <c r="J3166" s="2">
        <v>1108.1156000000001</v>
      </c>
      <c r="K3166" s="2">
        <v>11755.96</v>
      </c>
      <c r="L3166" s="2">
        <v>20015.439999999999</v>
      </c>
    </row>
    <row r="3167" spans="1:12" x14ac:dyDescent="0.25">
      <c r="A3167" s="92">
        <f t="shared" si="186"/>
        <v>29</v>
      </c>
      <c r="B3167" s="92">
        <f t="shared" si="187"/>
        <v>10</v>
      </c>
      <c r="C3167" s="92">
        <f t="shared" si="188"/>
        <v>2019</v>
      </c>
      <c r="D3167" s="91">
        <v>43767</v>
      </c>
      <c r="E3167" s="2">
        <v>1083.077</v>
      </c>
      <c r="F3167" s="2">
        <v>97.74</v>
      </c>
      <c r="G3167" s="2">
        <v>-0.1</v>
      </c>
      <c r="H3167" s="2">
        <v>411.98</v>
      </c>
      <c r="I3167" s="2">
        <v>1537.08</v>
      </c>
      <c r="J3167" s="2">
        <v>1108.1717000000001</v>
      </c>
      <c r="K3167" s="2">
        <v>11756.08</v>
      </c>
      <c r="L3167" s="2">
        <v>20015.14</v>
      </c>
    </row>
    <row r="3168" spans="1:12" x14ac:dyDescent="0.25">
      <c r="A3168" s="92">
        <f t="shared" si="186"/>
        <v>30</v>
      </c>
      <c r="B3168" s="92">
        <f t="shared" si="187"/>
        <v>10</v>
      </c>
      <c r="C3168" s="92">
        <f t="shared" si="188"/>
        <v>2019</v>
      </c>
      <c r="D3168" s="91">
        <v>43768</v>
      </c>
      <c r="E3168" s="2">
        <v>1081.9135000000001</v>
      </c>
      <c r="F3168" s="2">
        <v>97.63</v>
      </c>
      <c r="G3168" s="2">
        <v>-0.11</v>
      </c>
      <c r="H3168" s="2">
        <v>503.78</v>
      </c>
      <c r="I3168" s="2">
        <v>1689.04</v>
      </c>
      <c r="J3168" s="2">
        <v>1108.1774</v>
      </c>
      <c r="K3168" s="2">
        <v>11756.35</v>
      </c>
      <c r="L3168" s="2">
        <v>20014.43</v>
      </c>
    </row>
    <row r="3169" spans="1:12" x14ac:dyDescent="0.25">
      <c r="A3169" s="92">
        <f t="shared" si="186"/>
        <v>31</v>
      </c>
      <c r="B3169" s="92">
        <f t="shared" si="187"/>
        <v>10</v>
      </c>
      <c r="C3169" s="92">
        <f t="shared" si="188"/>
        <v>2019</v>
      </c>
      <c r="D3169" s="91">
        <v>43769</v>
      </c>
      <c r="E3169" s="2">
        <v>1077.8954000000001</v>
      </c>
      <c r="F3169" s="2">
        <v>97.27</v>
      </c>
      <c r="G3169" s="2">
        <v>-0.14000000000000001</v>
      </c>
      <c r="H3169" s="2">
        <v>560.54999999999995</v>
      </c>
      <c r="I3169" s="2">
        <v>2101.69</v>
      </c>
      <c r="J3169" s="2">
        <v>1108.1774</v>
      </c>
      <c r="K3169" s="2">
        <v>11756.66</v>
      </c>
      <c r="L3169" s="2">
        <v>20013.599999999999</v>
      </c>
    </row>
    <row r="3170" spans="1:12" x14ac:dyDescent="0.25">
      <c r="A3170" s="92">
        <f t="shared" si="186"/>
        <v>1</v>
      </c>
      <c r="B3170" s="92">
        <f t="shared" si="187"/>
        <v>11</v>
      </c>
      <c r="C3170" s="92">
        <f t="shared" si="188"/>
        <v>2019</v>
      </c>
      <c r="D3170" s="91">
        <v>43770</v>
      </c>
      <c r="E3170" s="2">
        <v>1078.6207999999999</v>
      </c>
      <c r="F3170" s="2">
        <v>97.32</v>
      </c>
      <c r="G3170" s="2">
        <v>-0.02</v>
      </c>
      <c r="H3170" s="2">
        <v>669.66</v>
      </c>
      <c r="I3170" s="2">
        <v>861.06</v>
      </c>
      <c r="J3170" s="2">
        <v>1108.2911999999999</v>
      </c>
      <c r="K3170" s="2">
        <v>11756.7</v>
      </c>
      <c r="L3170" s="2">
        <v>20013.490000000002</v>
      </c>
    </row>
    <row r="3171" spans="1:12" x14ac:dyDescent="0.25">
      <c r="A3171" s="92">
        <f t="shared" si="186"/>
        <v>2</v>
      </c>
      <c r="B3171" s="92">
        <f t="shared" si="187"/>
        <v>11</v>
      </c>
      <c r="C3171" s="92">
        <f t="shared" si="188"/>
        <v>2019</v>
      </c>
      <c r="D3171" s="91">
        <v>43771</v>
      </c>
      <c r="E3171" s="2">
        <v>1080.0556999999999</v>
      </c>
      <c r="F3171" s="2">
        <v>97.46</v>
      </c>
      <c r="G3171" s="2">
        <v>0.13</v>
      </c>
      <c r="H3171" s="2">
        <v>1838.54</v>
      </c>
      <c r="I3171" s="2">
        <v>403.49</v>
      </c>
      <c r="J3171" s="2">
        <v>1108.1886</v>
      </c>
      <c r="K3171" s="2">
        <v>11756.67</v>
      </c>
      <c r="L3171" s="2">
        <v>20013.580000000002</v>
      </c>
    </row>
    <row r="3172" spans="1:12" x14ac:dyDescent="0.25">
      <c r="A3172" s="92">
        <f t="shared" si="186"/>
        <v>3</v>
      </c>
      <c r="B3172" s="92">
        <f t="shared" si="187"/>
        <v>11</v>
      </c>
      <c r="C3172" s="92">
        <f t="shared" si="188"/>
        <v>2019</v>
      </c>
      <c r="D3172" s="91">
        <v>43772</v>
      </c>
      <c r="E3172" s="2">
        <v>1081.3648000000001</v>
      </c>
      <c r="F3172" s="2">
        <v>97.58</v>
      </c>
      <c r="G3172" s="2">
        <v>0.12</v>
      </c>
      <c r="H3172" s="2">
        <v>1599.12</v>
      </c>
      <c r="I3172" s="2">
        <v>289.93</v>
      </c>
      <c r="J3172" s="2">
        <v>1108.1886</v>
      </c>
      <c r="K3172" s="2">
        <v>11756.29</v>
      </c>
      <c r="L3172" s="2">
        <v>20014.580000000002</v>
      </c>
    </row>
    <row r="3173" spans="1:12" x14ac:dyDescent="0.25">
      <c r="A3173" s="92">
        <f t="shared" si="186"/>
        <v>4</v>
      </c>
      <c r="B3173" s="92">
        <f t="shared" si="187"/>
        <v>11</v>
      </c>
      <c r="C3173" s="92">
        <f t="shared" si="188"/>
        <v>2019</v>
      </c>
      <c r="D3173" s="91">
        <v>43773</v>
      </c>
      <c r="E3173" s="2">
        <v>1081.8516</v>
      </c>
      <c r="F3173" s="2">
        <v>97.62</v>
      </c>
      <c r="G3173" s="2">
        <v>0.04</v>
      </c>
      <c r="H3173" s="2">
        <v>838.55</v>
      </c>
      <c r="I3173" s="2">
        <v>349.31</v>
      </c>
      <c r="J3173" s="2">
        <v>1108.1886</v>
      </c>
      <c r="K3173" s="2">
        <v>11756.01</v>
      </c>
      <c r="L3173" s="2">
        <v>20015.310000000001</v>
      </c>
    </row>
    <row r="3174" spans="1:12" x14ac:dyDescent="0.25">
      <c r="A3174" s="92">
        <f t="shared" si="186"/>
        <v>5</v>
      </c>
      <c r="B3174" s="92">
        <f t="shared" si="187"/>
        <v>11</v>
      </c>
      <c r="C3174" s="92">
        <f t="shared" si="188"/>
        <v>2019</v>
      </c>
      <c r="D3174" s="91">
        <v>43774</v>
      </c>
      <c r="E3174" s="2">
        <v>1081.7114999999999</v>
      </c>
      <c r="F3174" s="2">
        <v>97.6</v>
      </c>
      <c r="G3174" s="2">
        <v>-0.01</v>
      </c>
      <c r="H3174" s="2">
        <v>523.75</v>
      </c>
      <c r="I3174" s="2">
        <v>623.5</v>
      </c>
      <c r="J3174" s="2">
        <v>1108.2729999999999</v>
      </c>
      <c r="K3174" s="2">
        <v>11755.98</v>
      </c>
      <c r="L3174" s="2">
        <v>20015.400000000001</v>
      </c>
    </row>
    <row r="3175" spans="1:12" x14ac:dyDescent="0.25">
      <c r="A3175" s="92">
        <f t="shared" si="186"/>
        <v>6</v>
      </c>
      <c r="B3175" s="92">
        <f t="shared" si="187"/>
        <v>11</v>
      </c>
      <c r="C3175" s="92">
        <f t="shared" si="188"/>
        <v>2019</v>
      </c>
      <c r="D3175" s="91">
        <v>43775</v>
      </c>
      <c r="E3175" s="2">
        <v>1081.3534</v>
      </c>
      <c r="F3175" s="2">
        <v>97.57</v>
      </c>
      <c r="G3175" s="2">
        <v>-0.01</v>
      </c>
      <c r="H3175" s="2">
        <v>466.26</v>
      </c>
      <c r="I3175" s="2">
        <v>578.88</v>
      </c>
      <c r="J3175" s="2">
        <v>1108.2750000000001</v>
      </c>
      <c r="K3175" s="2">
        <v>11755.98</v>
      </c>
      <c r="L3175" s="2">
        <v>20015.39</v>
      </c>
    </row>
    <row r="3176" spans="1:12" x14ac:dyDescent="0.25">
      <c r="A3176" s="92">
        <f t="shared" si="186"/>
        <v>7</v>
      </c>
      <c r="B3176" s="92">
        <f t="shared" si="187"/>
        <v>11</v>
      </c>
      <c r="C3176" s="92">
        <f t="shared" si="188"/>
        <v>2019</v>
      </c>
      <c r="D3176" s="91">
        <v>43776</v>
      </c>
      <c r="E3176" s="2">
        <v>1081.1360999999999</v>
      </c>
      <c r="F3176" s="2">
        <v>97.55</v>
      </c>
      <c r="G3176" s="2">
        <v>-0.04</v>
      </c>
      <c r="H3176" s="2">
        <v>305.79000000000002</v>
      </c>
      <c r="I3176" s="2">
        <v>793.36</v>
      </c>
      <c r="J3176" s="2">
        <v>1108.2750000000001</v>
      </c>
      <c r="K3176" s="2">
        <v>11755.98</v>
      </c>
      <c r="L3176" s="2">
        <v>20015.400000000001</v>
      </c>
    </row>
    <row r="3177" spans="1:12" x14ac:dyDescent="0.25">
      <c r="A3177" s="92">
        <f t="shared" si="186"/>
        <v>8</v>
      </c>
      <c r="B3177" s="92">
        <f t="shared" si="187"/>
        <v>11</v>
      </c>
      <c r="C3177" s="92">
        <f t="shared" si="188"/>
        <v>2019</v>
      </c>
      <c r="D3177" s="91">
        <v>43777</v>
      </c>
      <c r="E3177" s="2">
        <v>1080.2742000000001</v>
      </c>
      <c r="F3177" s="2">
        <v>97.47</v>
      </c>
      <c r="G3177" s="2">
        <v>-0.08</v>
      </c>
      <c r="H3177" s="2">
        <v>328.56</v>
      </c>
      <c r="I3177" s="2">
        <v>1215.19</v>
      </c>
      <c r="J3177" s="2">
        <v>1108.2750000000001</v>
      </c>
      <c r="K3177" s="2">
        <v>11755.99</v>
      </c>
      <c r="L3177" s="2">
        <v>20015.36</v>
      </c>
    </row>
    <row r="3178" spans="1:12" x14ac:dyDescent="0.25">
      <c r="A3178" s="92">
        <f t="shared" si="186"/>
        <v>9</v>
      </c>
      <c r="B3178" s="92">
        <f t="shared" si="187"/>
        <v>11</v>
      </c>
      <c r="C3178" s="92">
        <f t="shared" si="188"/>
        <v>2019</v>
      </c>
      <c r="D3178" s="91">
        <v>43778</v>
      </c>
      <c r="E3178" s="2">
        <v>1080.2273</v>
      </c>
      <c r="F3178" s="2">
        <v>97.47</v>
      </c>
      <c r="G3178" s="2">
        <v>0</v>
      </c>
      <c r="H3178" s="2">
        <v>689.85</v>
      </c>
      <c r="I3178" s="2">
        <v>732.5</v>
      </c>
      <c r="J3178" s="2">
        <v>1108.2750000000001</v>
      </c>
      <c r="K3178" s="2">
        <v>11756.04</v>
      </c>
      <c r="L3178" s="2">
        <v>20015.23</v>
      </c>
    </row>
    <row r="3179" spans="1:12" x14ac:dyDescent="0.25">
      <c r="A3179" s="92">
        <f t="shared" si="186"/>
        <v>10</v>
      </c>
      <c r="B3179" s="92">
        <f t="shared" si="187"/>
        <v>11</v>
      </c>
      <c r="C3179" s="92">
        <f t="shared" si="188"/>
        <v>2019</v>
      </c>
      <c r="D3179" s="91">
        <v>43779</v>
      </c>
      <c r="E3179" s="2">
        <v>1079.9731999999999</v>
      </c>
      <c r="F3179" s="2">
        <v>97.45</v>
      </c>
      <c r="G3179" s="2">
        <v>-0.02</v>
      </c>
      <c r="H3179" s="2">
        <v>526.59</v>
      </c>
      <c r="I3179" s="2">
        <v>776.66</v>
      </c>
      <c r="J3179" s="2">
        <v>1108.2750000000001</v>
      </c>
      <c r="K3179" s="2">
        <v>11756.02</v>
      </c>
      <c r="L3179" s="2">
        <v>20015.29</v>
      </c>
    </row>
    <row r="3180" spans="1:12" x14ac:dyDescent="0.25">
      <c r="A3180" s="92">
        <f t="shared" si="186"/>
        <v>11</v>
      </c>
      <c r="B3180" s="92">
        <f t="shared" si="187"/>
        <v>11</v>
      </c>
      <c r="C3180" s="92">
        <f t="shared" si="188"/>
        <v>2019</v>
      </c>
      <c r="D3180" s="91">
        <v>43780</v>
      </c>
      <c r="E3180" s="2">
        <v>1078.5799</v>
      </c>
      <c r="F3180" s="2">
        <v>97.32</v>
      </c>
      <c r="G3180" s="2">
        <v>-0.13</v>
      </c>
      <c r="H3180" s="2">
        <v>362.81</v>
      </c>
      <c r="I3180" s="2">
        <v>1756.06</v>
      </c>
      <c r="J3180" s="2">
        <v>1108.2493999999999</v>
      </c>
      <c r="K3180" s="2">
        <v>11734.61</v>
      </c>
      <c r="L3180" s="2">
        <v>19939.79</v>
      </c>
    </row>
    <row r="3181" spans="1:12" x14ac:dyDescent="0.25">
      <c r="A3181" s="92">
        <f t="shared" si="186"/>
        <v>12</v>
      </c>
      <c r="B3181" s="92">
        <f t="shared" si="187"/>
        <v>11</v>
      </c>
      <c r="C3181" s="92">
        <f t="shared" si="188"/>
        <v>2019</v>
      </c>
      <c r="D3181" s="91">
        <v>43781</v>
      </c>
      <c r="E3181" s="2">
        <v>1076.69</v>
      </c>
      <c r="F3181" s="2">
        <v>97.15</v>
      </c>
      <c r="G3181" s="2">
        <v>-0.17</v>
      </c>
      <c r="H3181" s="2">
        <v>296.17</v>
      </c>
      <c r="I3181" s="2">
        <v>2186.0500000000002</v>
      </c>
      <c r="J3181" s="2">
        <v>1108.2493999999999</v>
      </c>
      <c r="K3181" s="2">
        <v>11731.81</v>
      </c>
      <c r="L3181" s="2">
        <v>19928.560000000001</v>
      </c>
    </row>
    <row r="3182" spans="1:12" x14ac:dyDescent="0.25">
      <c r="A3182" s="92">
        <f t="shared" si="186"/>
        <v>13</v>
      </c>
      <c r="B3182" s="92">
        <f t="shared" si="187"/>
        <v>11</v>
      </c>
      <c r="C3182" s="92">
        <f t="shared" si="188"/>
        <v>2019</v>
      </c>
      <c r="D3182" s="91">
        <v>43782</v>
      </c>
      <c r="E3182" s="2">
        <v>1074.5868</v>
      </c>
      <c r="F3182" s="2">
        <v>96.96</v>
      </c>
      <c r="G3182" s="2">
        <v>-0.19</v>
      </c>
      <c r="H3182" s="2">
        <v>283.63</v>
      </c>
      <c r="I3182" s="2">
        <v>2387.27</v>
      </c>
      <c r="J3182" s="2">
        <v>1108.2493999999999</v>
      </c>
      <c r="K3182" s="2">
        <v>11731.79</v>
      </c>
      <c r="L3182" s="2">
        <v>19928.599999999999</v>
      </c>
    </row>
    <row r="3183" spans="1:12" x14ac:dyDescent="0.25">
      <c r="A3183" s="92">
        <f t="shared" si="186"/>
        <v>14</v>
      </c>
      <c r="B3183" s="92">
        <f t="shared" si="187"/>
        <v>11</v>
      </c>
      <c r="C3183" s="92">
        <f t="shared" si="188"/>
        <v>2019</v>
      </c>
      <c r="D3183" s="91">
        <v>43783</v>
      </c>
      <c r="E3183" s="2">
        <v>1072.2256</v>
      </c>
      <c r="F3183" s="2">
        <v>96.75</v>
      </c>
      <c r="G3183" s="2">
        <v>-0.21</v>
      </c>
      <c r="H3183" s="2">
        <v>264.7</v>
      </c>
      <c r="I3183" s="2">
        <v>2628.62</v>
      </c>
      <c r="J3183" s="2">
        <v>1108.2493999999999</v>
      </c>
      <c r="K3183" s="2">
        <v>11641.89</v>
      </c>
      <c r="L3183" s="2">
        <v>19978.330000000002</v>
      </c>
    </row>
    <row r="3184" spans="1:12" x14ac:dyDescent="0.25">
      <c r="A3184" s="92">
        <f t="shared" si="186"/>
        <v>15</v>
      </c>
      <c r="B3184" s="92">
        <f t="shared" si="187"/>
        <v>11</v>
      </c>
      <c r="C3184" s="92">
        <f t="shared" si="188"/>
        <v>2019</v>
      </c>
      <c r="D3184" s="91">
        <v>43784</v>
      </c>
      <c r="E3184" s="2">
        <v>1070.623</v>
      </c>
      <c r="F3184" s="2">
        <v>96.6</v>
      </c>
      <c r="G3184" s="2">
        <v>-0.2</v>
      </c>
      <c r="H3184" s="2">
        <v>255.56</v>
      </c>
      <c r="I3184" s="2">
        <v>2504.0700000000002</v>
      </c>
      <c r="J3184" s="2">
        <v>1108.2493999999999</v>
      </c>
      <c r="K3184" s="2">
        <v>11651.95</v>
      </c>
      <c r="L3184" s="2">
        <v>20134.86</v>
      </c>
    </row>
    <row r="3185" spans="1:12" x14ac:dyDescent="0.25">
      <c r="A3185" s="92">
        <f t="shared" si="186"/>
        <v>16</v>
      </c>
      <c r="B3185" s="92">
        <f t="shared" si="187"/>
        <v>11</v>
      </c>
      <c r="C3185" s="92">
        <f t="shared" si="188"/>
        <v>2019</v>
      </c>
      <c r="D3185" s="91">
        <v>43785</v>
      </c>
      <c r="E3185" s="2">
        <v>1069.1778999999999</v>
      </c>
      <c r="F3185" s="2">
        <v>96.47</v>
      </c>
      <c r="G3185" s="2">
        <v>-0.13</v>
      </c>
      <c r="H3185" s="2">
        <v>395.42</v>
      </c>
      <c r="I3185" s="2">
        <v>1857.18</v>
      </c>
      <c r="J3185" s="2">
        <v>1108.2493999999999</v>
      </c>
      <c r="K3185" s="2">
        <v>11651.97</v>
      </c>
      <c r="L3185" s="2">
        <v>20134.82</v>
      </c>
    </row>
    <row r="3186" spans="1:12" x14ac:dyDescent="0.25">
      <c r="A3186" s="92">
        <f t="shared" si="186"/>
        <v>17</v>
      </c>
      <c r="B3186" s="92">
        <f t="shared" si="187"/>
        <v>11</v>
      </c>
      <c r="C3186" s="92">
        <f t="shared" si="188"/>
        <v>2019</v>
      </c>
      <c r="D3186" s="91">
        <v>43786</v>
      </c>
      <c r="E3186" s="2">
        <v>1068.0664999999999</v>
      </c>
      <c r="F3186" s="2">
        <v>96.37</v>
      </c>
      <c r="G3186" s="2">
        <v>-0.1</v>
      </c>
      <c r="H3186" s="2">
        <v>552.54999999999995</v>
      </c>
      <c r="I3186" s="2">
        <v>1684.88</v>
      </c>
      <c r="J3186" s="2">
        <v>1108.2574</v>
      </c>
      <c r="K3186" s="2">
        <v>11651.97</v>
      </c>
      <c r="L3186" s="2">
        <v>20134.8</v>
      </c>
    </row>
    <row r="3187" spans="1:12" x14ac:dyDescent="0.25">
      <c r="A3187" s="92">
        <f t="shared" si="186"/>
        <v>18</v>
      </c>
      <c r="B3187" s="92">
        <f t="shared" si="187"/>
        <v>11</v>
      </c>
      <c r="C3187" s="92">
        <f t="shared" si="188"/>
        <v>2019</v>
      </c>
      <c r="D3187" s="91">
        <v>43787</v>
      </c>
      <c r="E3187" s="2">
        <v>1065.4494</v>
      </c>
      <c r="F3187" s="2">
        <v>96.13</v>
      </c>
      <c r="G3187" s="2">
        <v>-0.24</v>
      </c>
      <c r="H3187" s="2">
        <v>305.94</v>
      </c>
      <c r="I3187" s="2">
        <v>2927.72</v>
      </c>
      <c r="J3187" s="2">
        <v>1108.2906</v>
      </c>
      <c r="K3187" s="2">
        <v>11652.26</v>
      </c>
      <c r="L3187" s="2">
        <v>20135.3</v>
      </c>
    </row>
    <row r="3188" spans="1:12" x14ac:dyDescent="0.25">
      <c r="A3188" s="92">
        <f t="shared" si="186"/>
        <v>19</v>
      </c>
      <c r="B3188" s="92">
        <f t="shared" si="187"/>
        <v>11</v>
      </c>
      <c r="C3188" s="92">
        <f t="shared" si="188"/>
        <v>2019</v>
      </c>
      <c r="D3188" s="91">
        <v>43788</v>
      </c>
      <c r="E3188" s="2">
        <v>1061.8300999999999</v>
      </c>
      <c r="F3188" s="2">
        <v>95.81</v>
      </c>
      <c r="G3188" s="2">
        <v>-0.33</v>
      </c>
      <c r="H3188" s="2">
        <v>267.10000000000002</v>
      </c>
      <c r="I3188" s="2">
        <v>3886.54</v>
      </c>
      <c r="J3188" s="2">
        <v>1108.3041000000001</v>
      </c>
      <c r="K3188" s="2">
        <v>11652.6</v>
      </c>
      <c r="L3188" s="2">
        <v>20134.38</v>
      </c>
    </row>
    <row r="3189" spans="1:12" x14ac:dyDescent="0.25">
      <c r="A3189" s="92">
        <f t="shared" si="186"/>
        <v>20</v>
      </c>
      <c r="B3189" s="92">
        <f t="shared" si="187"/>
        <v>11</v>
      </c>
      <c r="C3189" s="92">
        <f t="shared" si="188"/>
        <v>2019</v>
      </c>
      <c r="D3189" s="91">
        <v>43789</v>
      </c>
      <c r="E3189" s="2">
        <v>1057.1749</v>
      </c>
      <c r="F3189" s="2">
        <v>95.39</v>
      </c>
      <c r="G3189" s="2">
        <v>-0.33</v>
      </c>
      <c r="H3189" s="2">
        <v>215.78</v>
      </c>
      <c r="I3189" s="2">
        <v>3881.18</v>
      </c>
      <c r="J3189" s="2">
        <v>1108.3176000000001</v>
      </c>
      <c r="K3189" s="2">
        <v>11653.2</v>
      </c>
      <c r="L3189" s="2">
        <v>20132.810000000001</v>
      </c>
    </row>
    <row r="3190" spans="1:12" x14ac:dyDescent="0.25">
      <c r="A3190" s="92">
        <f t="shared" si="186"/>
        <v>21</v>
      </c>
      <c r="B3190" s="92">
        <f t="shared" si="187"/>
        <v>11</v>
      </c>
      <c r="C3190" s="92">
        <f t="shared" si="188"/>
        <v>2019</v>
      </c>
      <c r="D3190" s="91">
        <v>43790</v>
      </c>
      <c r="E3190" s="2">
        <v>1053.2063000000001</v>
      </c>
      <c r="F3190" s="2">
        <v>95.03</v>
      </c>
      <c r="G3190" s="2">
        <v>-0.36</v>
      </c>
      <c r="H3190" s="2">
        <v>187.35</v>
      </c>
      <c r="I3190" s="2">
        <v>4140.3599999999997</v>
      </c>
      <c r="J3190" s="2">
        <v>1108.3176000000001</v>
      </c>
      <c r="K3190" s="2">
        <v>11653.98</v>
      </c>
      <c r="L3190" s="2">
        <v>20130.740000000002</v>
      </c>
    </row>
    <row r="3191" spans="1:12" x14ac:dyDescent="0.25">
      <c r="A3191" s="92">
        <f t="shared" si="186"/>
        <v>22</v>
      </c>
      <c r="B3191" s="92">
        <f t="shared" si="187"/>
        <v>11</v>
      </c>
      <c r="C3191" s="92">
        <f t="shared" si="188"/>
        <v>2019</v>
      </c>
      <c r="D3191" s="91">
        <v>43791</v>
      </c>
      <c r="E3191" s="2">
        <v>1050.8570999999999</v>
      </c>
      <c r="F3191" s="2">
        <v>94.81</v>
      </c>
      <c r="G3191" s="2">
        <v>-0.21</v>
      </c>
      <c r="H3191" s="2">
        <v>419.62</v>
      </c>
      <c r="I3191" s="2">
        <v>2784.86</v>
      </c>
      <c r="J3191" s="2">
        <v>1108.3413</v>
      </c>
      <c r="K3191" s="2">
        <v>11654.74</v>
      </c>
      <c r="L3191" s="2">
        <v>20128.740000000002</v>
      </c>
    </row>
    <row r="3192" spans="1:12" x14ac:dyDescent="0.25">
      <c r="A3192" s="92">
        <f t="shared" si="186"/>
        <v>23</v>
      </c>
      <c r="B3192" s="92">
        <f t="shared" si="187"/>
        <v>11</v>
      </c>
      <c r="C3192" s="92">
        <f t="shared" si="188"/>
        <v>2019</v>
      </c>
      <c r="D3192" s="91">
        <v>43792</v>
      </c>
      <c r="E3192" s="2">
        <v>1050.6139000000001</v>
      </c>
      <c r="F3192" s="2">
        <v>94.79</v>
      </c>
      <c r="G3192" s="2">
        <v>-0.02</v>
      </c>
      <c r="H3192" s="2">
        <v>1274.77</v>
      </c>
      <c r="I3192" s="2">
        <v>1519.07</v>
      </c>
      <c r="J3192" s="2">
        <v>1108.3523</v>
      </c>
      <c r="K3192" s="2">
        <v>11655.25</v>
      </c>
      <c r="L3192" s="2">
        <v>20127.400000000001</v>
      </c>
    </row>
    <row r="3193" spans="1:12" x14ac:dyDescent="0.25">
      <c r="A3193" s="92">
        <f t="shared" si="186"/>
        <v>24</v>
      </c>
      <c r="B3193" s="92">
        <f t="shared" si="187"/>
        <v>11</v>
      </c>
      <c r="C3193" s="92">
        <f t="shared" si="188"/>
        <v>2019</v>
      </c>
      <c r="D3193" s="91">
        <v>43793</v>
      </c>
      <c r="E3193" s="2">
        <v>1050.5431000000001</v>
      </c>
      <c r="F3193" s="2">
        <v>94.78</v>
      </c>
      <c r="G3193" s="2">
        <v>-0.01</v>
      </c>
      <c r="H3193" s="2">
        <v>1250.8900000000001</v>
      </c>
      <c r="I3193" s="2">
        <v>1322.93</v>
      </c>
      <c r="J3193" s="2">
        <v>1108.3655000000001</v>
      </c>
      <c r="K3193" s="2">
        <v>11655.04</v>
      </c>
      <c r="L3193" s="2">
        <v>20127.95</v>
      </c>
    </row>
    <row r="3194" spans="1:12" x14ac:dyDescent="0.25">
      <c r="A3194" s="92">
        <f t="shared" si="186"/>
        <v>25</v>
      </c>
      <c r="B3194" s="92">
        <f t="shared" si="187"/>
        <v>11</v>
      </c>
      <c r="C3194" s="92">
        <f t="shared" si="188"/>
        <v>2019</v>
      </c>
      <c r="D3194" s="91">
        <v>43794</v>
      </c>
      <c r="E3194" s="2">
        <v>1049.0447999999999</v>
      </c>
      <c r="F3194" s="2">
        <v>94.65</v>
      </c>
      <c r="G3194" s="2">
        <v>-0.14000000000000001</v>
      </c>
      <c r="H3194" s="2">
        <v>708.91</v>
      </c>
      <c r="I3194" s="2">
        <v>2207.5700000000002</v>
      </c>
      <c r="J3194" s="2">
        <v>1108.3581999999999</v>
      </c>
      <c r="K3194" s="2">
        <v>11654.57</v>
      </c>
      <c r="L3194" s="2">
        <v>20156.32</v>
      </c>
    </row>
    <row r="3195" spans="1:12" x14ac:dyDescent="0.25">
      <c r="A3195" s="92">
        <f t="shared" si="186"/>
        <v>26</v>
      </c>
      <c r="B3195" s="92">
        <f t="shared" si="187"/>
        <v>11</v>
      </c>
      <c r="C3195" s="92">
        <f t="shared" si="188"/>
        <v>2019</v>
      </c>
      <c r="D3195" s="91">
        <v>43795</v>
      </c>
      <c r="E3195" s="2">
        <v>1048.3329000000001</v>
      </c>
      <c r="F3195" s="2">
        <v>94.58</v>
      </c>
      <c r="G3195" s="2">
        <v>-0.06</v>
      </c>
      <c r="H3195" s="2">
        <v>1003.49</v>
      </c>
      <c r="I3195" s="2">
        <v>1702.85</v>
      </c>
      <c r="J3195" s="2">
        <v>1108.3581999999999</v>
      </c>
      <c r="K3195" s="2">
        <v>11654.8</v>
      </c>
      <c r="L3195" s="2">
        <v>20155.71</v>
      </c>
    </row>
    <row r="3196" spans="1:12" x14ac:dyDescent="0.25">
      <c r="A3196" s="92">
        <f t="shared" si="186"/>
        <v>27</v>
      </c>
      <c r="B3196" s="92">
        <f t="shared" si="187"/>
        <v>11</v>
      </c>
      <c r="C3196" s="92">
        <f t="shared" si="188"/>
        <v>2019</v>
      </c>
      <c r="D3196" s="91">
        <v>43796</v>
      </c>
      <c r="E3196" s="2">
        <v>1047.6993</v>
      </c>
      <c r="F3196" s="2">
        <v>94.53</v>
      </c>
      <c r="G3196" s="2">
        <v>-0.06</v>
      </c>
      <c r="H3196" s="2">
        <v>1187.7</v>
      </c>
      <c r="I3196" s="2">
        <v>1826.09</v>
      </c>
      <c r="J3196" s="2">
        <v>1108.3607</v>
      </c>
      <c r="K3196" s="2">
        <v>11630.23</v>
      </c>
      <c r="L3196" s="2">
        <v>20154.580000000002</v>
      </c>
    </row>
    <row r="3197" spans="1:12" x14ac:dyDescent="0.25">
      <c r="A3197" s="92">
        <f t="shared" si="186"/>
        <v>28</v>
      </c>
      <c r="B3197" s="92">
        <f t="shared" si="187"/>
        <v>11</v>
      </c>
      <c r="C3197" s="92">
        <f t="shared" si="188"/>
        <v>2019</v>
      </c>
      <c r="D3197" s="91">
        <v>43797</v>
      </c>
      <c r="E3197" s="2">
        <v>1047.3607999999999</v>
      </c>
      <c r="F3197" s="2">
        <v>94.5</v>
      </c>
      <c r="G3197" s="2">
        <v>-0.03</v>
      </c>
      <c r="H3197" s="2">
        <v>1029.3499999999999</v>
      </c>
      <c r="I3197" s="2">
        <v>1358.52</v>
      </c>
      <c r="J3197" s="2">
        <v>1108.3607</v>
      </c>
      <c r="K3197" s="2">
        <v>11629.79</v>
      </c>
      <c r="L3197" s="2">
        <v>20155.72</v>
      </c>
    </row>
    <row r="3198" spans="1:12" x14ac:dyDescent="0.25">
      <c r="A3198" s="92">
        <f t="shared" si="186"/>
        <v>29</v>
      </c>
      <c r="B3198" s="92">
        <f t="shared" si="187"/>
        <v>11</v>
      </c>
      <c r="C3198" s="92">
        <f t="shared" si="188"/>
        <v>2019</v>
      </c>
      <c r="D3198" s="91">
        <v>43798</v>
      </c>
      <c r="E3198" s="2">
        <v>1046.7961</v>
      </c>
      <c r="F3198" s="2">
        <v>94.45</v>
      </c>
      <c r="G3198" s="2">
        <v>-0.1</v>
      </c>
      <c r="H3198" s="2">
        <v>595.48</v>
      </c>
      <c r="I3198" s="2">
        <v>1717.99</v>
      </c>
      <c r="J3198" s="2">
        <v>1108.3607</v>
      </c>
      <c r="K3198" s="2">
        <v>11629.7</v>
      </c>
      <c r="L3198" s="2">
        <v>20155.98</v>
      </c>
    </row>
    <row r="3199" spans="1:12" x14ac:dyDescent="0.25">
      <c r="A3199" s="92">
        <f t="shared" si="186"/>
        <v>30</v>
      </c>
      <c r="B3199" s="92">
        <f t="shared" si="187"/>
        <v>11</v>
      </c>
      <c r="C3199" s="92">
        <f t="shared" si="188"/>
        <v>2019</v>
      </c>
      <c r="D3199" s="91">
        <v>43799</v>
      </c>
      <c r="E3199" s="2">
        <v>1043.7686000000001</v>
      </c>
      <c r="F3199" s="2">
        <v>94.17</v>
      </c>
      <c r="G3199" s="2">
        <v>-0.14000000000000001</v>
      </c>
      <c r="H3199" s="2">
        <v>584.73</v>
      </c>
      <c r="I3199" s="2">
        <v>2094.73</v>
      </c>
      <c r="J3199" s="2">
        <v>1108.3607</v>
      </c>
      <c r="K3199" s="2">
        <v>11629.85</v>
      </c>
      <c r="L3199" s="2">
        <v>20155.57</v>
      </c>
    </row>
    <row r="3200" spans="1:12" x14ac:dyDescent="0.25">
      <c r="A3200" s="92">
        <f t="shared" si="186"/>
        <v>1</v>
      </c>
      <c r="B3200" s="92">
        <f t="shared" si="187"/>
        <v>12</v>
      </c>
      <c r="C3200" s="92">
        <f t="shared" si="188"/>
        <v>2019</v>
      </c>
      <c r="D3200" s="91">
        <v>43800</v>
      </c>
      <c r="E3200" s="2">
        <v>1044.1757</v>
      </c>
      <c r="F3200" s="2">
        <v>94.2</v>
      </c>
      <c r="G3200" s="2">
        <v>-0.18</v>
      </c>
      <c r="H3200" s="2">
        <v>498.08</v>
      </c>
      <c r="I3200" s="2">
        <v>2444.2800000000002</v>
      </c>
      <c r="J3200" s="2">
        <v>1108.4657</v>
      </c>
      <c r="K3200" s="2">
        <v>11629.73</v>
      </c>
      <c r="L3200" s="2">
        <v>20193.2</v>
      </c>
    </row>
    <row r="3201" spans="1:12" x14ac:dyDescent="0.25">
      <c r="A3201" s="92">
        <f t="shared" si="186"/>
        <v>2</v>
      </c>
      <c r="B3201" s="92">
        <f t="shared" si="187"/>
        <v>12</v>
      </c>
      <c r="C3201" s="92">
        <f t="shared" si="188"/>
        <v>2019</v>
      </c>
      <c r="D3201" s="91">
        <v>43801</v>
      </c>
      <c r="E3201" s="2">
        <v>1040.3744999999999</v>
      </c>
      <c r="F3201" s="2">
        <v>93.86</v>
      </c>
      <c r="G3201" s="2">
        <v>-0.33</v>
      </c>
      <c r="H3201" s="2">
        <v>184.48</v>
      </c>
      <c r="I3201" s="2">
        <v>3851.2</v>
      </c>
      <c r="J3201" s="2">
        <v>1108.4539</v>
      </c>
      <c r="K3201" s="2">
        <v>11629.63</v>
      </c>
      <c r="L3201" s="2">
        <v>20192.740000000002</v>
      </c>
    </row>
    <row r="3202" spans="1:12" x14ac:dyDescent="0.25">
      <c r="A3202" s="92">
        <f t="shared" si="186"/>
        <v>3</v>
      </c>
      <c r="B3202" s="92">
        <f t="shared" si="187"/>
        <v>12</v>
      </c>
      <c r="C3202" s="92">
        <f t="shared" si="188"/>
        <v>2019</v>
      </c>
      <c r="D3202" s="91">
        <v>43802</v>
      </c>
      <c r="E3202" s="2">
        <v>1036.81</v>
      </c>
      <c r="F3202" s="2">
        <v>93.54</v>
      </c>
      <c r="G3202" s="2">
        <v>-0.32</v>
      </c>
      <c r="H3202" s="2">
        <v>417.07</v>
      </c>
      <c r="I3202" s="2">
        <v>3976.47</v>
      </c>
      <c r="J3202" s="2">
        <v>1108.4539</v>
      </c>
      <c r="K3202" s="2">
        <v>11630.11</v>
      </c>
      <c r="L3202" s="2">
        <v>20191.45</v>
      </c>
    </row>
    <row r="3203" spans="1:12" x14ac:dyDescent="0.25">
      <c r="A3203" s="92">
        <f t="shared" si="186"/>
        <v>4</v>
      </c>
      <c r="B3203" s="92">
        <f t="shared" si="187"/>
        <v>12</v>
      </c>
      <c r="C3203" s="92">
        <f t="shared" si="188"/>
        <v>2019</v>
      </c>
      <c r="D3203" s="91">
        <v>43803</v>
      </c>
      <c r="E3203" s="2">
        <v>1032.6735000000001</v>
      </c>
      <c r="F3203" s="2">
        <v>93.16</v>
      </c>
      <c r="G3203" s="2">
        <v>-0.37</v>
      </c>
      <c r="H3203" s="2">
        <v>371.14</v>
      </c>
      <c r="I3203" s="2">
        <v>4514.43</v>
      </c>
      <c r="J3203" s="2">
        <v>1108.4539</v>
      </c>
      <c r="K3203" s="2">
        <v>11630.22</v>
      </c>
      <c r="L3203" s="2">
        <v>20191.16</v>
      </c>
    </row>
    <row r="3204" spans="1:12" x14ac:dyDescent="0.25">
      <c r="A3204" s="92">
        <f t="shared" si="186"/>
        <v>5</v>
      </c>
      <c r="B3204" s="92">
        <f t="shared" si="187"/>
        <v>12</v>
      </c>
      <c r="C3204" s="92">
        <f t="shared" si="188"/>
        <v>2019</v>
      </c>
      <c r="D3204" s="91">
        <v>43804</v>
      </c>
      <c r="E3204" s="2">
        <v>1028.2235000000001</v>
      </c>
      <c r="F3204" s="2">
        <v>92.76</v>
      </c>
      <c r="G3204" s="2">
        <v>-0.4</v>
      </c>
      <c r="H3204" s="2">
        <v>229.95</v>
      </c>
      <c r="I3204" s="2">
        <v>4689.99</v>
      </c>
      <c r="J3204" s="2">
        <v>1108.4539</v>
      </c>
      <c r="K3204" s="2">
        <v>11630.56</v>
      </c>
      <c r="L3204" s="2">
        <v>20190.27</v>
      </c>
    </row>
    <row r="3205" spans="1:12" x14ac:dyDescent="0.25">
      <c r="A3205" s="92">
        <f t="shared" si="186"/>
        <v>6</v>
      </c>
      <c r="B3205" s="92">
        <f t="shared" si="187"/>
        <v>12</v>
      </c>
      <c r="C3205" s="92">
        <f t="shared" si="188"/>
        <v>2019</v>
      </c>
      <c r="D3205" s="91">
        <v>43805</v>
      </c>
      <c r="E3205" s="2">
        <v>1025.1623</v>
      </c>
      <c r="F3205" s="2">
        <v>92.49</v>
      </c>
      <c r="G3205" s="2">
        <v>-0.33</v>
      </c>
      <c r="H3205" s="2">
        <v>531.14</v>
      </c>
      <c r="I3205" s="2">
        <v>4155.8100000000004</v>
      </c>
      <c r="J3205" s="2">
        <v>1108.4539</v>
      </c>
      <c r="K3205" s="2">
        <v>11629.62</v>
      </c>
      <c r="L3205" s="2">
        <v>20192.75</v>
      </c>
    </row>
    <row r="3206" spans="1:12" x14ac:dyDescent="0.25">
      <c r="A3206" s="92">
        <f t="shared" si="186"/>
        <v>7</v>
      </c>
      <c r="B3206" s="92">
        <f t="shared" si="187"/>
        <v>12</v>
      </c>
      <c r="C3206" s="92">
        <f t="shared" si="188"/>
        <v>2019</v>
      </c>
      <c r="D3206" s="91">
        <v>43806</v>
      </c>
      <c r="E3206" s="2">
        <v>1023.678</v>
      </c>
      <c r="F3206" s="2">
        <v>92.35</v>
      </c>
      <c r="G3206" s="2">
        <v>-0.13</v>
      </c>
      <c r="H3206" s="2">
        <v>1066.53</v>
      </c>
      <c r="I3206" s="2">
        <v>2532.46</v>
      </c>
      <c r="J3206" s="2">
        <v>1108.4539</v>
      </c>
      <c r="K3206" s="2">
        <v>11630.06</v>
      </c>
      <c r="L3206" s="2">
        <v>20191.599999999999</v>
      </c>
    </row>
    <row r="3207" spans="1:12" x14ac:dyDescent="0.25">
      <c r="A3207" s="92">
        <f t="shared" si="186"/>
        <v>8</v>
      </c>
      <c r="B3207" s="92">
        <f t="shared" si="187"/>
        <v>12</v>
      </c>
      <c r="C3207" s="92">
        <f t="shared" si="188"/>
        <v>2019</v>
      </c>
      <c r="D3207" s="91">
        <v>43807</v>
      </c>
      <c r="E3207" s="2">
        <v>1023.4855</v>
      </c>
      <c r="F3207" s="2">
        <v>92.33</v>
      </c>
      <c r="G3207" s="2">
        <v>-0.02</v>
      </c>
      <c r="H3207" s="2">
        <v>1621.71</v>
      </c>
      <c r="I3207" s="2">
        <v>1826.84</v>
      </c>
      <c r="J3207" s="2">
        <v>1108.4539</v>
      </c>
      <c r="K3207" s="2">
        <v>11629.94</v>
      </c>
      <c r="L3207" s="2">
        <v>20191.900000000001</v>
      </c>
    </row>
    <row r="3208" spans="1:12" x14ac:dyDescent="0.25">
      <c r="A3208" s="92">
        <f t="shared" si="186"/>
        <v>9</v>
      </c>
      <c r="B3208" s="92">
        <f t="shared" si="187"/>
        <v>12</v>
      </c>
      <c r="C3208" s="92">
        <f t="shared" si="188"/>
        <v>2019</v>
      </c>
      <c r="D3208" s="91">
        <v>43808</v>
      </c>
      <c r="E3208" s="2">
        <v>1020.4603</v>
      </c>
      <c r="F3208" s="2">
        <v>92.06</v>
      </c>
      <c r="G3208" s="2">
        <v>-0.27</v>
      </c>
      <c r="H3208" s="2">
        <v>537.67999999999995</v>
      </c>
      <c r="I3208" s="2">
        <v>3569.88</v>
      </c>
      <c r="J3208" s="2">
        <v>1108.4460999999999</v>
      </c>
      <c r="K3208" s="2">
        <v>11629.49</v>
      </c>
      <c r="L3208" s="2">
        <v>20192.59</v>
      </c>
    </row>
    <row r="3209" spans="1:12" x14ac:dyDescent="0.25">
      <c r="A3209" s="92">
        <f t="shared" si="186"/>
        <v>10</v>
      </c>
      <c r="B3209" s="92">
        <f t="shared" si="187"/>
        <v>12</v>
      </c>
      <c r="C3209" s="92">
        <f t="shared" si="188"/>
        <v>2019</v>
      </c>
      <c r="D3209" s="91">
        <v>43809</v>
      </c>
      <c r="E3209" s="2">
        <v>1017.0365</v>
      </c>
      <c r="F3209" s="2">
        <v>91.75</v>
      </c>
      <c r="G3209" s="2">
        <v>-0.33</v>
      </c>
      <c r="H3209" s="2">
        <v>324.38</v>
      </c>
      <c r="I3209" s="2">
        <v>4001.84</v>
      </c>
      <c r="J3209" s="2">
        <v>1108.4460999999999</v>
      </c>
      <c r="K3209" s="2">
        <v>11629.64</v>
      </c>
      <c r="L3209" s="2">
        <v>20192.189999999999</v>
      </c>
    </row>
    <row r="3210" spans="1:12" x14ac:dyDescent="0.25">
      <c r="A3210" s="92">
        <f t="shared" si="186"/>
        <v>11</v>
      </c>
      <c r="B3210" s="92">
        <f t="shared" si="187"/>
        <v>12</v>
      </c>
      <c r="C3210" s="92">
        <f t="shared" si="188"/>
        <v>2019</v>
      </c>
      <c r="D3210" s="91">
        <v>43810</v>
      </c>
      <c r="E3210" s="2">
        <v>1011.8918</v>
      </c>
      <c r="F3210" s="2">
        <v>91.29</v>
      </c>
      <c r="G3210" s="2">
        <v>-0.42</v>
      </c>
      <c r="H3210" s="2">
        <v>246.37</v>
      </c>
      <c r="I3210" s="2">
        <v>4914.1499999999996</v>
      </c>
      <c r="J3210" s="2">
        <v>1108.4460999999999</v>
      </c>
      <c r="K3210" s="2">
        <v>11629.89</v>
      </c>
      <c r="L3210" s="2">
        <v>20191.53</v>
      </c>
    </row>
    <row r="3211" spans="1:12" x14ac:dyDescent="0.25">
      <c r="A3211" s="92">
        <f t="shared" si="186"/>
        <v>12</v>
      </c>
      <c r="B3211" s="92">
        <f t="shared" si="187"/>
        <v>12</v>
      </c>
      <c r="C3211" s="92">
        <f t="shared" si="188"/>
        <v>2019</v>
      </c>
      <c r="D3211" s="91">
        <v>43811</v>
      </c>
      <c r="E3211" s="2">
        <v>1006.9582</v>
      </c>
      <c r="F3211" s="2">
        <v>90.84</v>
      </c>
      <c r="G3211" s="2">
        <v>-0.44</v>
      </c>
      <c r="H3211" s="2">
        <v>273.24</v>
      </c>
      <c r="I3211" s="2">
        <v>5185.3900000000003</v>
      </c>
      <c r="J3211" s="2">
        <v>1108.4460999999999</v>
      </c>
      <c r="K3211" s="2">
        <v>11630.3</v>
      </c>
      <c r="L3211" s="2">
        <v>20190.47</v>
      </c>
    </row>
    <row r="3212" spans="1:12" x14ac:dyDescent="0.25">
      <c r="A3212" s="92">
        <f t="shared" si="186"/>
        <v>13</v>
      </c>
      <c r="B3212" s="92">
        <f t="shared" si="187"/>
        <v>12</v>
      </c>
      <c r="C3212" s="92">
        <f t="shared" si="188"/>
        <v>2019</v>
      </c>
      <c r="D3212" s="91">
        <v>43812</v>
      </c>
      <c r="E3212" s="2">
        <v>1003.1355</v>
      </c>
      <c r="F3212" s="2">
        <v>90.5</v>
      </c>
      <c r="G3212" s="2">
        <v>-0.34</v>
      </c>
      <c r="H3212" s="2">
        <v>389.01</v>
      </c>
      <c r="I3212" s="2">
        <v>4199.13</v>
      </c>
      <c r="J3212" s="2">
        <v>1108.4638</v>
      </c>
      <c r="K3212" s="2">
        <v>11630.63</v>
      </c>
      <c r="L3212" s="2">
        <v>20189.59</v>
      </c>
    </row>
    <row r="3213" spans="1:12" x14ac:dyDescent="0.25">
      <c r="A3213" s="92">
        <f t="shared" si="186"/>
        <v>14</v>
      </c>
      <c r="B3213" s="92">
        <f t="shared" si="187"/>
        <v>12</v>
      </c>
      <c r="C3213" s="92">
        <f t="shared" si="188"/>
        <v>2019</v>
      </c>
      <c r="D3213" s="91">
        <v>43813</v>
      </c>
      <c r="E3213" s="2">
        <v>1001.4365</v>
      </c>
      <c r="F3213" s="2">
        <v>90.34</v>
      </c>
      <c r="G3213" s="2">
        <v>-0.15</v>
      </c>
      <c r="H3213" s="2">
        <v>824.55</v>
      </c>
      <c r="I3213" s="2">
        <v>2529.23</v>
      </c>
      <c r="J3213" s="2">
        <v>1108.4638</v>
      </c>
      <c r="K3213" s="2">
        <v>11630.78</v>
      </c>
      <c r="L3213" s="2">
        <v>20189.2</v>
      </c>
    </row>
    <row r="3214" spans="1:12" x14ac:dyDescent="0.25">
      <c r="A3214" s="92">
        <f t="shared" si="186"/>
        <v>15</v>
      </c>
      <c r="B3214" s="92">
        <f t="shared" si="187"/>
        <v>12</v>
      </c>
      <c r="C3214" s="92">
        <f t="shared" si="188"/>
        <v>2019</v>
      </c>
      <c r="D3214" s="91">
        <v>43814</v>
      </c>
      <c r="E3214" s="2">
        <v>1000.1487</v>
      </c>
      <c r="F3214" s="2">
        <v>90.23</v>
      </c>
      <c r="G3214" s="2">
        <v>-0.12</v>
      </c>
      <c r="H3214" s="2">
        <v>1051.5899999999999</v>
      </c>
      <c r="I3214" s="2">
        <v>2339.5</v>
      </c>
      <c r="J3214" s="2">
        <v>1108.4638</v>
      </c>
      <c r="K3214" s="2">
        <v>11630.71</v>
      </c>
      <c r="L3214" s="2">
        <v>20189.37</v>
      </c>
    </row>
    <row r="3215" spans="1:12" x14ac:dyDescent="0.25">
      <c r="A3215" s="92">
        <f t="shared" si="186"/>
        <v>16</v>
      </c>
      <c r="B3215" s="92">
        <f t="shared" si="187"/>
        <v>12</v>
      </c>
      <c r="C3215" s="92">
        <f t="shared" si="188"/>
        <v>2019</v>
      </c>
      <c r="D3215" s="91">
        <v>43815</v>
      </c>
      <c r="E3215" s="2">
        <v>997.28099999999995</v>
      </c>
      <c r="F3215" s="2">
        <v>89.97</v>
      </c>
      <c r="G3215" s="2">
        <v>-0.26</v>
      </c>
      <c r="H3215" s="2">
        <v>440.03</v>
      </c>
      <c r="I3215" s="2">
        <v>3296.29</v>
      </c>
      <c r="J3215" s="2">
        <v>1108.4657</v>
      </c>
      <c r="K3215" s="2">
        <v>11630.73</v>
      </c>
      <c r="L3215" s="2">
        <v>20189.45</v>
      </c>
    </row>
    <row r="3216" spans="1:12" x14ac:dyDescent="0.25">
      <c r="A3216" s="92">
        <f t="shared" ref="A3216:A3279" si="189">+DAY(D3216)</f>
        <v>17</v>
      </c>
      <c r="B3216" s="92">
        <f t="shared" ref="B3216:B3279" si="190">+MONTH(D3216)</f>
        <v>12</v>
      </c>
      <c r="C3216" s="92">
        <f t="shared" ref="C3216:C3279" si="191">+YEAR(D3216)</f>
        <v>2019</v>
      </c>
      <c r="D3216" s="91">
        <v>43816</v>
      </c>
      <c r="E3216" s="2">
        <v>994.83730000000003</v>
      </c>
      <c r="F3216" s="2">
        <v>89.75</v>
      </c>
      <c r="G3216" s="2">
        <v>-0.22</v>
      </c>
      <c r="H3216" s="2">
        <v>604.95000000000005</v>
      </c>
      <c r="I3216" s="2">
        <v>3050.96</v>
      </c>
      <c r="J3216" s="2">
        <v>1108.4686999999999</v>
      </c>
      <c r="K3216" s="2">
        <v>11630.72</v>
      </c>
      <c r="L3216" s="2">
        <v>20189.47</v>
      </c>
    </row>
    <row r="3217" spans="1:12" x14ac:dyDescent="0.25">
      <c r="A3217" s="92">
        <f t="shared" si="189"/>
        <v>18</v>
      </c>
      <c r="B3217" s="92">
        <f t="shared" si="190"/>
        <v>12</v>
      </c>
      <c r="C3217" s="92">
        <f t="shared" si="191"/>
        <v>2019</v>
      </c>
      <c r="D3217" s="91">
        <v>43817</v>
      </c>
      <c r="E3217" s="2">
        <v>992.78989999999999</v>
      </c>
      <c r="F3217" s="2">
        <v>89.51</v>
      </c>
      <c r="G3217" s="2">
        <v>-0.18</v>
      </c>
      <c r="H3217" s="2">
        <v>495.83</v>
      </c>
      <c r="I3217" s="2">
        <v>2532.12</v>
      </c>
      <c r="J3217" s="2">
        <v>1109.0862</v>
      </c>
      <c r="K3217" s="2">
        <v>11630.75</v>
      </c>
      <c r="L3217" s="2">
        <v>20189.39</v>
      </c>
    </row>
    <row r="3218" spans="1:12" x14ac:dyDescent="0.25">
      <c r="A3218" s="92">
        <f t="shared" si="189"/>
        <v>19</v>
      </c>
      <c r="B3218" s="92">
        <f t="shared" si="190"/>
        <v>12</v>
      </c>
      <c r="C3218" s="92">
        <f t="shared" si="191"/>
        <v>2019</v>
      </c>
      <c r="D3218" s="91">
        <v>43818</v>
      </c>
      <c r="E3218" s="2">
        <v>991.9991</v>
      </c>
      <c r="F3218" s="2">
        <v>89.44</v>
      </c>
      <c r="G3218" s="2">
        <v>-7.0000000000000007E-2</v>
      </c>
      <c r="H3218" s="2">
        <v>1064.73</v>
      </c>
      <c r="I3218" s="2">
        <v>1853.44</v>
      </c>
      <c r="J3218" s="2">
        <v>1109.0862</v>
      </c>
      <c r="K3218" s="2">
        <v>11630.84</v>
      </c>
      <c r="L3218" s="2">
        <v>20189.169999999998</v>
      </c>
    </row>
    <row r="3219" spans="1:12" x14ac:dyDescent="0.25">
      <c r="A3219" s="92">
        <f t="shared" si="189"/>
        <v>20</v>
      </c>
      <c r="B3219" s="92">
        <f t="shared" si="190"/>
        <v>12</v>
      </c>
      <c r="C3219" s="92">
        <f t="shared" si="191"/>
        <v>2019</v>
      </c>
      <c r="D3219" s="91">
        <v>43819</v>
      </c>
      <c r="E3219" s="2">
        <v>991.37019999999995</v>
      </c>
      <c r="F3219" s="2">
        <v>89.39</v>
      </c>
      <c r="G3219" s="2">
        <v>-0.06</v>
      </c>
      <c r="H3219" s="2">
        <v>980.13</v>
      </c>
      <c r="I3219" s="2">
        <v>1607.84</v>
      </c>
      <c r="J3219" s="2">
        <v>1109.0862</v>
      </c>
      <c r="K3219" s="2">
        <v>11630.54</v>
      </c>
      <c r="L3219" s="2">
        <v>20189.95</v>
      </c>
    </row>
    <row r="3220" spans="1:12" x14ac:dyDescent="0.25">
      <c r="A3220" s="92">
        <f t="shared" si="189"/>
        <v>21</v>
      </c>
      <c r="B3220" s="92">
        <f t="shared" si="190"/>
        <v>12</v>
      </c>
      <c r="C3220" s="92">
        <f t="shared" si="191"/>
        <v>2019</v>
      </c>
      <c r="D3220" s="91">
        <v>43820</v>
      </c>
      <c r="E3220" s="2">
        <v>991.65740000000005</v>
      </c>
      <c r="F3220" s="2">
        <v>89.41</v>
      </c>
      <c r="G3220" s="2">
        <v>0.03</v>
      </c>
      <c r="H3220" s="2">
        <v>1474.23</v>
      </c>
      <c r="I3220" s="2">
        <v>1186.96</v>
      </c>
      <c r="J3220" s="2">
        <v>1109.0862</v>
      </c>
      <c r="K3220" s="2">
        <v>11630.5</v>
      </c>
      <c r="L3220" s="2">
        <v>20190.05</v>
      </c>
    </row>
    <row r="3221" spans="1:12" x14ac:dyDescent="0.25">
      <c r="A3221" s="92">
        <f t="shared" si="189"/>
        <v>22</v>
      </c>
      <c r="B3221" s="92">
        <f t="shared" si="190"/>
        <v>12</v>
      </c>
      <c r="C3221" s="92">
        <f t="shared" si="191"/>
        <v>2019</v>
      </c>
      <c r="D3221" s="91">
        <v>43821</v>
      </c>
      <c r="E3221" s="2">
        <v>991.98699999999997</v>
      </c>
      <c r="F3221" s="2">
        <v>89.44</v>
      </c>
      <c r="G3221" s="2">
        <v>0.03</v>
      </c>
      <c r="H3221" s="2">
        <v>1606.69</v>
      </c>
      <c r="I3221" s="2">
        <v>1276.48</v>
      </c>
      <c r="J3221" s="2">
        <v>1109.0862</v>
      </c>
      <c r="K3221" s="2">
        <v>11630.32</v>
      </c>
      <c r="L3221" s="2">
        <v>20190.52</v>
      </c>
    </row>
    <row r="3222" spans="1:12" x14ac:dyDescent="0.25">
      <c r="A3222" s="92">
        <f t="shared" si="189"/>
        <v>23</v>
      </c>
      <c r="B3222" s="92">
        <f t="shared" si="190"/>
        <v>12</v>
      </c>
      <c r="C3222" s="92">
        <f t="shared" si="191"/>
        <v>2019</v>
      </c>
      <c r="D3222" s="91">
        <v>43822</v>
      </c>
      <c r="E3222" s="2">
        <v>991.94740000000002</v>
      </c>
      <c r="F3222" s="2">
        <v>89.44</v>
      </c>
      <c r="G3222" s="2">
        <v>-0.03</v>
      </c>
      <c r="H3222" s="2">
        <v>1221.47</v>
      </c>
      <c r="I3222" s="2">
        <v>1509.24</v>
      </c>
      <c r="J3222" s="2">
        <v>1109.0843</v>
      </c>
      <c r="K3222" s="2">
        <v>11630.14</v>
      </c>
      <c r="L3222" s="2">
        <v>20190.900000000001</v>
      </c>
    </row>
    <row r="3223" spans="1:12" x14ac:dyDescent="0.25">
      <c r="A3223" s="92">
        <f t="shared" si="189"/>
        <v>24</v>
      </c>
      <c r="B3223" s="92">
        <f t="shared" si="190"/>
        <v>12</v>
      </c>
      <c r="C3223" s="92">
        <f t="shared" si="191"/>
        <v>2019</v>
      </c>
      <c r="D3223" s="91">
        <v>43823</v>
      </c>
      <c r="E3223" s="2">
        <v>991.99270000000001</v>
      </c>
      <c r="F3223" s="2">
        <v>89.44</v>
      </c>
      <c r="G3223" s="2">
        <v>0.01</v>
      </c>
      <c r="H3223" s="2">
        <v>1355.28</v>
      </c>
      <c r="I3223" s="2">
        <v>1299.4000000000001</v>
      </c>
      <c r="J3223" s="2">
        <v>1109.0843</v>
      </c>
      <c r="K3223" s="2">
        <v>11630.1</v>
      </c>
      <c r="L3223" s="2">
        <v>20190.990000000002</v>
      </c>
    </row>
    <row r="3224" spans="1:12" x14ac:dyDescent="0.25">
      <c r="A3224" s="92">
        <f t="shared" si="189"/>
        <v>25</v>
      </c>
      <c r="B3224" s="92">
        <f t="shared" si="190"/>
        <v>12</v>
      </c>
      <c r="C3224" s="92">
        <f t="shared" si="191"/>
        <v>2019</v>
      </c>
      <c r="D3224" s="91">
        <v>43824</v>
      </c>
      <c r="E3224" s="2">
        <v>992.07960000000003</v>
      </c>
      <c r="F3224" s="2">
        <v>89.45</v>
      </c>
      <c r="G3224" s="2">
        <v>0.01</v>
      </c>
      <c r="H3224" s="2">
        <v>1168.9100000000001</v>
      </c>
      <c r="I3224" s="2">
        <v>1032.29</v>
      </c>
      <c r="J3224" s="2">
        <v>1109.0843</v>
      </c>
      <c r="K3224" s="2">
        <v>11630</v>
      </c>
      <c r="L3224" s="2">
        <v>20191.259999999998</v>
      </c>
    </row>
    <row r="3225" spans="1:12" x14ac:dyDescent="0.25">
      <c r="A3225" s="92">
        <f t="shared" si="189"/>
        <v>26</v>
      </c>
      <c r="B3225" s="92">
        <f t="shared" si="190"/>
        <v>12</v>
      </c>
      <c r="C3225" s="92">
        <f t="shared" si="191"/>
        <v>2019</v>
      </c>
      <c r="D3225" s="91">
        <v>43825</v>
      </c>
      <c r="E3225" s="2">
        <v>991.625</v>
      </c>
      <c r="F3225" s="2">
        <v>89.41</v>
      </c>
      <c r="G3225" s="2">
        <v>-0.04</v>
      </c>
      <c r="H3225" s="2">
        <v>1022.94</v>
      </c>
      <c r="I3225" s="2">
        <v>1437.33</v>
      </c>
      <c r="J3225" s="2">
        <v>1109.0843</v>
      </c>
      <c r="K3225" s="2">
        <v>11629.88</v>
      </c>
      <c r="L3225" s="2">
        <v>20191.580000000002</v>
      </c>
    </row>
    <row r="3226" spans="1:12" x14ac:dyDescent="0.25">
      <c r="A3226" s="92">
        <f t="shared" si="189"/>
        <v>27</v>
      </c>
      <c r="B3226" s="92">
        <f t="shared" si="190"/>
        <v>12</v>
      </c>
      <c r="C3226" s="92">
        <f t="shared" si="191"/>
        <v>2019</v>
      </c>
      <c r="D3226" s="91">
        <v>43826</v>
      </c>
      <c r="E3226" s="2">
        <v>989.91139999999996</v>
      </c>
      <c r="F3226" s="2">
        <v>89.25</v>
      </c>
      <c r="G3226" s="2">
        <v>-0.15</v>
      </c>
      <c r="H3226" s="2">
        <v>675.48</v>
      </c>
      <c r="I3226" s="2">
        <v>2329.0300000000002</v>
      </c>
      <c r="J3226" s="2">
        <v>1109.0843</v>
      </c>
      <c r="K3226" s="2">
        <v>11629.79</v>
      </c>
      <c r="L3226" s="2">
        <v>20191.8</v>
      </c>
    </row>
    <row r="3227" spans="1:12" x14ac:dyDescent="0.25">
      <c r="A3227" s="92">
        <f t="shared" si="189"/>
        <v>28</v>
      </c>
      <c r="B3227" s="92">
        <f t="shared" si="190"/>
        <v>12</v>
      </c>
      <c r="C3227" s="92">
        <f t="shared" si="191"/>
        <v>2019</v>
      </c>
      <c r="D3227" s="91">
        <v>43827</v>
      </c>
      <c r="E3227" s="2">
        <v>987.87159999999994</v>
      </c>
      <c r="F3227" s="2">
        <v>89.07</v>
      </c>
      <c r="G3227" s="2">
        <v>-0.18</v>
      </c>
      <c r="H3227" s="2">
        <v>646.01</v>
      </c>
      <c r="I3227" s="2">
        <v>2634.98</v>
      </c>
      <c r="J3227" s="2">
        <v>1109.0843</v>
      </c>
      <c r="K3227" s="2">
        <v>11629.92</v>
      </c>
      <c r="L3227" s="2">
        <v>20191.45</v>
      </c>
    </row>
    <row r="3228" spans="1:12" x14ac:dyDescent="0.25">
      <c r="A3228" s="92">
        <f t="shared" si="189"/>
        <v>29</v>
      </c>
      <c r="B3228" s="92">
        <f t="shared" si="190"/>
        <v>12</v>
      </c>
      <c r="C3228" s="92">
        <f t="shared" si="191"/>
        <v>2019</v>
      </c>
      <c r="D3228" s="91">
        <v>43828</v>
      </c>
      <c r="E3228" s="2">
        <v>985.32360000000006</v>
      </c>
      <c r="F3228" s="2">
        <v>88.84</v>
      </c>
      <c r="G3228" s="2">
        <v>-0.23</v>
      </c>
      <c r="H3228" s="2">
        <v>522.25</v>
      </c>
      <c r="I3228" s="2">
        <v>3106.56</v>
      </c>
      <c r="J3228" s="2">
        <v>1109.0843</v>
      </c>
      <c r="K3228" s="2">
        <v>11630.06</v>
      </c>
      <c r="L3228" s="2">
        <v>20191.09</v>
      </c>
    </row>
    <row r="3229" spans="1:12" x14ac:dyDescent="0.25">
      <c r="A3229" s="92">
        <f t="shared" si="189"/>
        <v>30</v>
      </c>
      <c r="B3229" s="92">
        <f t="shared" si="190"/>
        <v>12</v>
      </c>
      <c r="C3229" s="92">
        <f t="shared" si="191"/>
        <v>2019</v>
      </c>
      <c r="D3229" s="91">
        <v>43829</v>
      </c>
      <c r="E3229" s="2">
        <v>981.9067</v>
      </c>
      <c r="F3229" s="2">
        <v>88.53</v>
      </c>
      <c r="G3229" s="2">
        <v>-0.3</v>
      </c>
      <c r="H3229" s="2">
        <v>356.76</v>
      </c>
      <c r="I3229" s="2">
        <v>3732.66</v>
      </c>
      <c r="J3229" s="2">
        <v>1109.0881999999999</v>
      </c>
      <c r="K3229" s="2">
        <v>11630.31</v>
      </c>
      <c r="L3229" s="2">
        <v>20190.68</v>
      </c>
    </row>
    <row r="3230" spans="1:12" x14ac:dyDescent="0.25">
      <c r="A3230" s="92">
        <f t="shared" si="189"/>
        <v>31</v>
      </c>
      <c r="B3230" s="92">
        <f t="shared" si="190"/>
        <v>12</v>
      </c>
      <c r="C3230" s="92">
        <f t="shared" si="191"/>
        <v>2019</v>
      </c>
      <c r="D3230" s="91">
        <v>43830</v>
      </c>
      <c r="E3230" s="2">
        <v>978.79139999999995</v>
      </c>
      <c r="F3230" s="2">
        <v>88.25</v>
      </c>
      <c r="G3230" s="2">
        <v>-0.28000000000000003</v>
      </c>
      <c r="H3230" s="2">
        <v>474.4</v>
      </c>
      <c r="I3230" s="2">
        <v>3595.19</v>
      </c>
      <c r="J3230" s="2">
        <v>1109.0881999999999</v>
      </c>
      <c r="K3230" s="2">
        <v>11630.6</v>
      </c>
      <c r="L3230" s="2">
        <v>20189.919999999998</v>
      </c>
    </row>
    <row r="3231" spans="1:12" x14ac:dyDescent="0.25">
      <c r="A3231" s="92">
        <f t="shared" si="189"/>
        <v>1</v>
      </c>
      <c r="B3231" s="92">
        <f t="shared" si="190"/>
        <v>1</v>
      </c>
      <c r="C3231" s="92">
        <f t="shared" si="191"/>
        <v>2020</v>
      </c>
      <c r="D3231" s="91">
        <v>43831</v>
      </c>
      <c r="E3231" s="2">
        <v>975.9008</v>
      </c>
      <c r="F3231" s="2">
        <v>87.99</v>
      </c>
      <c r="G3231" s="2">
        <v>-0.37</v>
      </c>
      <c r="H3231" s="2">
        <v>501.75</v>
      </c>
      <c r="I3231" s="2">
        <v>4575.55</v>
      </c>
      <c r="J3231" s="2">
        <v>1109.0881999999999</v>
      </c>
      <c r="K3231" s="2">
        <v>11630.89</v>
      </c>
      <c r="L3231" s="2">
        <v>20173.16</v>
      </c>
    </row>
    <row r="3232" spans="1:12" x14ac:dyDescent="0.25">
      <c r="A3232" s="92">
        <f t="shared" si="189"/>
        <v>2</v>
      </c>
      <c r="B3232" s="92">
        <f t="shared" si="190"/>
        <v>1</v>
      </c>
      <c r="C3232" s="92">
        <f t="shared" si="191"/>
        <v>2020</v>
      </c>
      <c r="D3232" s="91">
        <v>43832</v>
      </c>
      <c r="E3232" s="2">
        <v>969.77980000000002</v>
      </c>
      <c r="F3232" s="2">
        <v>87.44</v>
      </c>
      <c r="G3232" s="2">
        <v>-0.49</v>
      </c>
      <c r="H3232" s="2">
        <v>318</v>
      </c>
      <c r="I3232" s="2">
        <v>5700.68</v>
      </c>
      <c r="J3232" s="2">
        <v>1109.0881999999999</v>
      </c>
      <c r="K3232" s="2">
        <v>11631.26</v>
      </c>
      <c r="L3232" s="2">
        <v>20172.169999999998</v>
      </c>
    </row>
    <row r="3233" spans="1:12" x14ac:dyDescent="0.25">
      <c r="A3233" s="92">
        <f t="shared" si="189"/>
        <v>3</v>
      </c>
      <c r="B3233" s="92">
        <f t="shared" si="190"/>
        <v>1</v>
      </c>
      <c r="C3233" s="92">
        <f t="shared" si="191"/>
        <v>2020</v>
      </c>
      <c r="D3233" s="91">
        <v>43833</v>
      </c>
      <c r="E3233" s="2">
        <v>965.3152</v>
      </c>
      <c r="F3233" s="2">
        <v>87.04</v>
      </c>
      <c r="G3233" s="2">
        <v>-0.4</v>
      </c>
      <c r="H3233" s="2">
        <v>337.42</v>
      </c>
      <c r="I3233" s="2">
        <v>4801.29</v>
      </c>
      <c r="J3233" s="2">
        <v>1109.0881999999999</v>
      </c>
      <c r="K3233" s="2">
        <v>11631.74</v>
      </c>
      <c r="L3233" s="2">
        <v>20170.919999999998</v>
      </c>
    </row>
    <row r="3234" spans="1:12" x14ac:dyDescent="0.25">
      <c r="A3234" s="92">
        <f t="shared" si="189"/>
        <v>4</v>
      </c>
      <c r="B3234" s="92">
        <f t="shared" si="190"/>
        <v>1</v>
      </c>
      <c r="C3234" s="92">
        <f t="shared" si="191"/>
        <v>2020</v>
      </c>
      <c r="D3234" s="91">
        <v>43834</v>
      </c>
      <c r="E3234" s="2">
        <v>961.11609999999996</v>
      </c>
      <c r="F3234" s="2">
        <v>86.66</v>
      </c>
      <c r="G3234" s="2">
        <v>-0.38</v>
      </c>
      <c r="H3234" s="2">
        <v>331.93</v>
      </c>
      <c r="I3234" s="2">
        <v>4586.29</v>
      </c>
      <c r="J3234" s="2">
        <v>1109.0881999999999</v>
      </c>
      <c r="K3234" s="2">
        <v>11632.18</v>
      </c>
      <c r="L3234" s="2">
        <v>20169.75</v>
      </c>
    </row>
    <row r="3235" spans="1:12" x14ac:dyDescent="0.25">
      <c r="A3235" s="92">
        <f t="shared" si="189"/>
        <v>5</v>
      </c>
      <c r="B3235" s="92">
        <f t="shared" si="190"/>
        <v>1</v>
      </c>
      <c r="C3235" s="92">
        <f t="shared" si="191"/>
        <v>2020</v>
      </c>
      <c r="D3235" s="91">
        <v>43835</v>
      </c>
      <c r="E3235" s="2">
        <v>956.67489999999998</v>
      </c>
      <c r="F3235" s="2">
        <v>86.26</v>
      </c>
      <c r="G3235" s="2">
        <v>-0.4</v>
      </c>
      <c r="H3235" s="2">
        <v>300.5</v>
      </c>
      <c r="I3235" s="2">
        <v>4716.66</v>
      </c>
      <c r="J3235" s="2">
        <v>1109.0881999999999</v>
      </c>
      <c r="K3235" s="2">
        <v>11632.44</v>
      </c>
      <c r="L3235" s="2">
        <v>20169.07</v>
      </c>
    </row>
    <row r="3236" spans="1:12" x14ac:dyDescent="0.25">
      <c r="A3236" s="92">
        <f t="shared" si="189"/>
        <v>6</v>
      </c>
      <c r="B3236" s="92">
        <f t="shared" si="190"/>
        <v>1</v>
      </c>
      <c r="C3236" s="92">
        <f t="shared" si="191"/>
        <v>2020</v>
      </c>
      <c r="D3236" s="91">
        <v>43836</v>
      </c>
      <c r="E3236" s="2">
        <v>950.8175</v>
      </c>
      <c r="F3236" s="2">
        <v>85.73</v>
      </c>
      <c r="G3236" s="2">
        <v>-0.53</v>
      </c>
      <c r="H3236" s="2">
        <v>137.38999999999999</v>
      </c>
      <c r="I3236" s="2">
        <v>6021.81</v>
      </c>
      <c r="J3236" s="2">
        <v>1109.0763999999999</v>
      </c>
      <c r="K3236" s="2">
        <v>11632.63</v>
      </c>
      <c r="L3236" s="2">
        <v>20167.8</v>
      </c>
    </row>
    <row r="3237" spans="1:12" x14ac:dyDescent="0.25">
      <c r="A3237" s="92">
        <f t="shared" si="189"/>
        <v>7</v>
      </c>
      <c r="B3237" s="92">
        <f t="shared" si="190"/>
        <v>1</v>
      </c>
      <c r="C3237" s="92">
        <f t="shared" si="191"/>
        <v>2020</v>
      </c>
      <c r="D3237" s="91">
        <v>43837</v>
      </c>
      <c r="E3237" s="2">
        <v>944.57240000000002</v>
      </c>
      <c r="F3237" s="2">
        <v>85.16</v>
      </c>
      <c r="G3237" s="2">
        <v>-0.56999999999999995</v>
      </c>
      <c r="H3237" s="2">
        <v>270.45999999999998</v>
      </c>
      <c r="I3237" s="2">
        <v>6539.96</v>
      </c>
      <c r="J3237" s="2">
        <v>1109.1264000000001</v>
      </c>
      <c r="K3237" s="2">
        <v>11633.53</v>
      </c>
      <c r="L3237" s="2">
        <v>20167.439999999999</v>
      </c>
    </row>
    <row r="3238" spans="1:12" x14ac:dyDescent="0.25">
      <c r="A3238" s="92">
        <f t="shared" si="189"/>
        <v>8</v>
      </c>
      <c r="B3238" s="92">
        <f t="shared" si="190"/>
        <v>1</v>
      </c>
      <c r="C3238" s="92">
        <f t="shared" si="191"/>
        <v>2020</v>
      </c>
      <c r="D3238" s="91">
        <v>43838</v>
      </c>
      <c r="E3238" s="2">
        <v>938.63149999999996</v>
      </c>
      <c r="F3238" s="2">
        <v>84.63</v>
      </c>
      <c r="G3238" s="2">
        <v>-0.53</v>
      </c>
      <c r="H3238" s="2">
        <v>230.02</v>
      </c>
      <c r="I3238" s="2">
        <v>6161.37</v>
      </c>
      <c r="J3238" s="2">
        <v>1109.0744</v>
      </c>
      <c r="K3238" s="2">
        <v>11633.58</v>
      </c>
      <c r="L3238" s="2">
        <v>20165.32</v>
      </c>
    </row>
    <row r="3239" spans="1:12" x14ac:dyDescent="0.25">
      <c r="A3239" s="92">
        <f t="shared" si="189"/>
        <v>9</v>
      </c>
      <c r="B3239" s="92">
        <f t="shared" si="190"/>
        <v>1</v>
      </c>
      <c r="C3239" s="92">
        <f t="shared" si="191"/>
        <v>2020</v>
      </c>
      <c r="D3239" s="91">
        <v>43839</v>
      </c>
      <c r="E3239" s="2">
        <v>933.03240000000005</v>
      </c>
      <c r="F3239" s="2">
        <v>84.13</v>
      </c>
      <c r="G3239" s="2">
        <v>-0.5</v>
      </c>
      <c r="H3239" s="2">
        <v>238.99</v>
      </c>
      <c r="I3239" s="2">
        <v>5836.06</v>
      </c>
      <c r="J3239" s="2">
        <v>1109.0744</v>
      </c>
      <c r="K3239" s="2">
        <v>11634.03</v>
      </c>
      <c r="L3239" s="2">
        <v>20164.11</v>
      </c>
    </row>
    <row r="3240" spans="1:12" x14ac:dyDescent="0.25">
      <c r="A3240" s="92">
        <f t="shared" si="189"/>
        <v>10</v>
      </c>
      <c r="B3240" s="92">
        <f t="shared" si="190"/>
        <v>1</v>
      </c>
      <c r="C3240" s="92">
        <f t="shared" si="191"/>
        <v>2020</v>
      </c>
      <c r="D3240" s="91">
        <v>43840</v>
      </c>
      <c r="E3240" s="2">
        <v>928.23680000000002</v>
      </c>
      <c r="F3240" s="2">
        <v>83.69</v>
      </c>
      <c r="G3240" s="2">
        <v>-0.48</v>
      </c>
      <c r="H3240" s="2">
        <v>190.02</v>
      </c>
      <c r="I3240" s="2">
        <v>5476.03</v>
      </c>
      <c r="J3240" s="2">
        <v>1109.0744</v>
      </c>
      <c r="K3240" s="2">
        <v>11634.57</v>
      </c>
      <c r="L3240" s="2">
        <v>20162.68</v>
      </c>
    </row>
    <row r="3241" spans="1:12" x14ac:dyDescent="0.25">
      <c r="A3241" s="92">
        <f t="shared" si="189"/>
        <v>11</v>
      </c>
      <c r="B3241" s="92">
        <f t="shared" si="190"/>
        <v>1</v>
      </c>
      <c r="C3241" s="92">
        <f t="shared" si="191"/>
        <v>2020</v>
      </c>
      <c r="D3241" s="91">
        <v>43841</v>
      </c>
      <c r="E3241" s="2">
        <v>923.41240000000005</v>
      </c>
      <c r="F3241" s="2">
        <v>83.26</v>
      </c>
      <c r="G3241" s="2">
        <v>-0.44</v>
      </c>
      <c r="H3241" s="2">
        <v>316.25</v>
      </c>
      <c r="I3241" s="2">
        <v>5152.03</v>
      </c>
      <c r="J3241" s="2">
        <v>1109.0744</v>
      </c>
      <c r="K3241" s="2">
        <v>11635.02</v>
      </c>
      <c r="L3241" s="2">
        <v>20161.5</v>
      </c>
    </row>
    <row r="3242" spans="1:12" x14ac:dyDescent="0.25">
      <c r="A3242" s="92">
        <f t="shared" si="189"/>
        <v>12</v>
      </c>
      <c r="B3242" s="92">
        <f t="shared" si="190"/>
        <v>1</v>
      </c>
      <c r="C3242" s="92">
        <f t="shared" si="191"/>
        <v>2020</v>
      </c>
      <c r="D3242" s="91">
        <v>43842</v>
      </c>
      <c r="E3242" s="2">
        <v>918.72159999999997</v>
      </c>
      <c r="F3242" s="2">
        <v>82.84</v>
      </c>
      <c r="G3242" s="2">
        <v>-0.42</v>
      </c>
      <c r="H3242" s="2">
        <v>340.78</v>
      </c>
      <c r="I3242" s="2">
        <v>5038.6000000000004</v>
      </c>
      <c r="J3242" s="2">
        <v>1109.0744</v>
      </c>
      <c r="K3242" s="2">
        <v>11635.4</v>
      </c>
      <c r="L3242" s="2">
        <v>20160.509999999998</v>
      </c>
    </row>
    <row r="3243" spans="1:12" x14ac:dyDescent="0.25">
      <c r="A3243" s="92">
        <f t="shared" si="189"/>
        <v>13</v>
      </c>
      <c r="B3243" s="92">
        <f t="shared" si="190"/>
        <v>1</v>
      </c>
      <c r="C3243" s="92">
        <f t="shared" si="191"/>
        <v>2020</v>
      </c>
      <c r="D3243" s="91">
        <v>43843</v>
      </c>
      <c r="E3243" s="2">
        <v>913.08</v>
      </c>
      <c r="F3243" s="2">
        <v>82.33</v>
      </c>
      <c r="G3243" s="2">
        <v>-0.51</v>
      </c>
      <c r="H3243" s="2">
        <v>253.14</v>
      </c>
      <c r="I3243" s="2">
        <v>5889.98</v>
      </c>
      <c r="J3243" s="2">
        <v>1109.1018999999999</v>
      </c>
      <c r="K3243" s="2">
        <v>11636.15</v>
      </c>
      <c r="L3243" s="2">
        <v>20160.27</v>
      </c>
    </row>
    <row r="3244" spans="1:12" x14ac:dyDescent="0.25">
      <c r="A3244" s="92">
        <f t="shared" si="189"/>
        <v>14</v>
      </c>
      <c r="B3244" s="92">
        <f t="shared" si="190"/>
        <v>1</v>
      </c>
      <c r="C3244" s="92">
        <f t="shared" si="191"/>
        <v>2020</v>
      </c>
      <c r="D3244" s="91">
        <v>43844</v>
      </c>
      <c r="E3244" s="2">
        <v>907.15369999999996</v>
      </c>
      <c r="F3244" s="2">
        <v>81.790000000000006</v>
      </c>
      <c r="G3244" s="2">
        <v>-0.53</v>
      </c>
      <c r="H3244" s="2">
        <v>222.91</v>
      </c>
      <c r="I3244" s="2">
        <v>6134.54</v>
      </c>
      <c r="J3244" s="2">
        <v>1109.1539</v>
      </c>
      <c r="K3244" s="2">
        <v>11637.23</v>
      </c>
      <c r="L3244" s="2">
        <v>20159.41</v>
      </c>
    </row>
    <row r="3245" spans="1:12" x14ac:dyDescent="0.25">
      <c r="A3245" s="92">
        <f t="shared" si="189"/>
        <v>15</v>
      </c>
      <c r="B3245" s="92">
        <f t="shared" si="190"/>
        <v>1</v>
      </c>
      <c r="C3245" s="92">
        <f t="shared" si="191"/>
        <v>2020</v>
      </c>
      <c r="D3245" s="91">
        <v>43845</v>
      </c>
      <c r="E3245" s="2">
        <v>901.18219999999997</v>
      </c>
      <c r="F3245" s="2">
        <v>81.25</v>
      </c>
      <c r="G3245" s="2">
        <v>-0.54</v>
      </c>
      <c r="H3245" s="2">
        <v>201.28</v>
      </c>
      <c r="I3245" s="2">
        <v>6155.29</v>
      </c>
      <c r="J3245" s="2">
        <v>1109.1539</v>
      </c>
      <c r="K3245" s="2">
        <v>11637.73</v>
      </c>
      <c r="L3245" s="2">
        <v>20158.099999999999</v>
      </c>
    </row>
    <row r="3246" spans="1:12" x14ac:dyDescent="0.25">
      <c r="A3246" s="92">
        <f t="shared" si="189"/>
        <v>16</v>
      </c>
      <c r="B3246" s="92">
        <f t="shared" si="190"/>
        <v>1</v>
      </c>
      <c r="C3246" s="92">
        <f t="shared" si="191"/>
        <v>2020</v>
      </c>
      <c r="D3246" s="91">
        <v>43846</v>
      </c>
      <c r="E3246" s="2">
        <v>894.9941</v>
      </c>
      <c r="F3246" s="2">
        <v>80.69</v>
      </c>
      <c r="G3246" s="2">
        <v>-0.56000000000000005</v>
      </c>
      <c r="H3246" s="2">
        <v>183.42</v>
      </c>
      <c r="I3246" s="2">
        <v>6368.62</v>
      </c>
      <c r="J3246" s="2">
        <v>1109.1539</v>
      </c>
      <c r="K3246" s="2">
        <v>11638.22</v>
      </c>
      <c r="L3246" s="2">
        <v>20156.8</v>
      </c>
    </row>
    <row r="3247" spans="1:12" x14ac:dyDescent="0.25">
      <c r="A3247" s="92">
        <f t="shared" si="189"/>
        <v>17</v>
      </c>
      <c r="B3247" s="92">
        <f t="shared" si="190"/>
        <v>1</v>
      </c>
      <c r="C3247" s="92">
        <f t="shared" si="191"/>
        <v>2020</v>
      </c>
      <c r="D3247" s="91">
        <v>43847</v>
      </c>
      <c r="E3247" s="2">
        <v>888.78920000000005</v>
      </c>
      <c r="F3247" s="2">
        <v>80.13</v>
      </c>
      <c r="G3247" s="2">
        <v>-0.56000000000000005</v>
      </c>
      <c r="H3247" s="2">
        <v>134.85</v>
      </c>
      <c r="I3247" s="2">
        <v>6350.32</v>
      </c>
      <c r="J3247" s="2">
        <v>1109.1539</v>
      </c>
      <c r="K3247" s="2">
        <v>11638.76</v>
      </c>
      <c r="L3247" s="2">
        <v>20155.36</v>
      </c>
    </row>
    <row r="3248" spans="1:12" x14ac:dyDescent="0.25">
      <c r="A3248" s="92">
        <f t="shared" si="189"/>
        <v>18</v>
      </c>
      <c r="B3248" s="92">
        <f t="shared" si="190"/>
        <v>1</v>
      </c>
      <c r="C3248" s="92">
        <f t="shared" si="191"/>
        <v>2020</v>
      </c>
      <c r="D3248" s="91">
        <v>43848</v>
      </c>
      <c r="E3248" s="2">
        <v>882.60500000000002</v>
      </c>
      <c r="F3248" s="2">
        <v>79.569999999999993</v>
      </c>
      <c r="G3248" s="2">
        <v>-0.55000000000000004</v>
      </c>
      <c r="H3248" s="2">
        <v>168.37</v>
      </c>
      <c r="I3248" s="2">
        <v>6308.59</v>
      </c>
      <c r="J3248" s="2">
        <v>1109.1539</v>
      </c>
      <c r="K3248" s="2">
        <v>11639.3</v>
      </c>
      <c r="L3248" s="2">
        <v>20153.939999999999</v>
      </c>
    </row>
    <row r="3249" spans="1:12" x14ac:dyDescent="0.25">
      <c r="A3249" s="92">
        <f t="shared" si="189"/>
        <v>19</v>
      </c>
      <c r="B3249" s="92">
        <f t="shared" si="190"/>
        <v>1</v>
      </c>
      <c r="C3249" s="92">
        <f t="shared" si="191"/>
        <v>2020</v>
      </c>
      <c r="D3249" s="91">
        <v>43849</v>
      </c>
      <c r="E3249" s="2">
        <v>875.82470000000001</v>
      </c>
      <c r="F3249" s="2">
        <v>78.959999999999994</v>
      </c>
      <c r="G3249" s="2">
        <v>-0.61</v>
      </c>
      <c r="H3249" s="2">
        <v>159.13</v>
      </c>
      <c r="I3249" s="2">
        <v>6929.94</v>
      </c>
      <c r="J3249" s="2">
        <v>1109.1539</v>
      </c>
      <c r="K3249" s="2">
        <v>11639.84</v>
      </c>
      <c r="L3249" s="2">
        <v>20152.509999999998</v>
      </c>
    </row>
    <row r="3250" spans="1:12" x14ac:dyDescent="0.25">
      <c r="A3250" s="92">
        <f t="shared" si="189"/>
        <v>20</v>
      </c>
      <c r="B3250" s="92">
        <f t="shared" si="190"/>
        <v>1</v>
      </c>
      <c r="C3250" s="92">
        <f t="shared" si="191"/>
        <v>2020</v>
      </c>
      <c r="D3250" s="91">
        <v>43850</v>
      </c>
      <c r="E3250" s="2">
        <v>868.2568</v>
      </c>
      <c r="F3250" s="2">
        <v>78.28</v>
      </c>
      <c r="G3250" s="2">
        <v>-0.73</v>
      </c>
      <c r="H3250" s="2">
        <v>140.32</v>
      </c>
      <c r="I3250" s="2">
        <v>8232.99</v>
      </c>
      <c r="J3250" s="2">
        <v>1109.1578</v>
      </c>
      <c r="K3250" s="2">
        <v>11640.48</v>
      </c>
      <c r="L3250" s="2">
        <v>20151.060000000001</v>
      </c>
    </row>
    <row r="3251" spans="1:12" x14ac:dyDescent="0.25">
      <c r="A3251" s="92">
        <f t="shared" si="189"/>
        <v>21</v>
      </c>
      <c r="B3251" s="92">
        <f t="shared" si="190"/>
        <v>1</v>
      </c>
      <c r="C3251" s="92">
        <f t="shared" si="191"/>
        <v>2020</v>
      </c>
      <c r="D3251" s="91">
        <v>43851</v>
      </c>
      <c r="E3251" s="2">
        <v>859.7509</v>
      </c>
      <c r="F3251" s="2">
        <v>77.510000000000005</v>
      </c>
      <c r="G3251" s="2">
        <v>-0.77</v>
      </c>
      <c r="H3251" s="2">
        <v>153.86000000000001</v>
      </c>
      <c r="I3251" s="186">
        <v>8704.48</v>
      </c>
      <c r="J3251" s="2">
        <v>1109.1578</v>
      </c>
      <c r="K3251" s="2">
        <v>11641.05</v>
      </c>
      <c r="L3251" s="2">
        <v>20149.560000000001</v>
      </c>
    </row>
    <row r="3252" spans="1:12" x14ac:dyDescent="0.25">
      <c r="A3252" s="92">
        <f t="shared" si="189"/>
        <v>22</v>
      </c>
      <c r="B3252" s="92">
        <f t="shared" si="190"/>
        <v>1</v>
      </c>
      <c r="C3252" s="92">
        <f t="shared" si="191"/>
        <v>2020</v>
      </c>
      <c r="D3252" s="91">
        <v>43852</v>
      </c>
      <c r="E3252" s="2">
        <v>851.32119999999998</v>
      </c>
      <c r="F3252" s="2">
        <v>76.75</v>
      </c>
      <c r="G3252" s="2">
        <v>-0.76</v>
      </c>
      <c r="H3252" s="2">
        <v>171.51</v>
      </c>
      <c r="I3252" s="2">
        <v>8591.99</v>
      </c>
      <c r="J3252" s="2">
        <v>1109.1578</v>
      </c>
      <c r="K3252" s="2">
        <v>11640.61</v>
      </c>
      <c r="L3252" s="2">
        <v>20150.72</v>
      </c>
    </row>
    <row r="3253" spans="1:12" x14ac:dyDescent="0.25">
      <c r="A3253" s="92">
        <f t="shared" si="189"/>
        <v>23</v>
      </c>
      <c r="B3253" s="92">
        <f t="shared" si="190"/>
        <v>1</v>
      </c>
      <c r="C3253" s="92">
        <f t="shared" si="191"/>
        <v>2020</v>
      </c>
      <c r="D3253" s="91">
        <v>43853</v>
      </c>
      <c r="E3253" s="2">
        <v>843.04700000000003</v>
      </c>
      <c r="F3253" s="2">
        <v>76.010000000000005</v>
      </c>
      <c r="G3253" s="2">
        <v>-0.75</v>
      </c>
      <c r="H3253" s="2">
        <v>171.86</v>
      </c>
      <c r="I3253" s="2">
        <v>8444.0300000000007</v>
      </c>
      <c r="J3253" s="2">
        <v>1109.1578</v>
      </c>
      <c r="K3253" s="2">
        <v>11641.32</v>
      </c>
      <c r="L3253" s="2">
        <v>20148.84</v>
      </c>
    </row>
    <row r="3254" spans="1:12" x14ac:dyDescent="0.25">
      <c r="A3254" s="92">
        <f t="shared" si="189"/>
        <v>24</v>
      </c>
      <c r="B3254" s="92">
        <f t="shared" si="190"/>
        <v>1</v>
      </c>
      <c r="C3254" s="92">
        <f t="shared" si="191"/>
        <v>2020</v>
      </c>
      <c r="D3254" s="91">
        <v>43854</v>
      </c>
      <c r="E3254" s="2">
        <v>834.73260000000005</v>
      </c>
      <c r="F3254" s="2">
        <v>75.260000000000005</v>
      </c>
      <c r="G3254" s="2">
        <v>-0.75</v>
      </c>
      <c r="H3254" s="2">
        <v>212.54</v>
      </c>
      <c r="I3254" s="2">
        <v>8541.64</v>
      </c>
      <c r="J3254" s="2">
        <v>1109.1578</v>
      </c>
      <c r="K3254" s="2">
        <v>11642.04</v>
      </c>
      <c r="L3254" s="2">
        <v>20146.939999999999</v>
      </c>
    </row>
    <row r="3255" spans="1:12" x14ac:dyDescent="0.25">
      <c r="A3255" s="92">
        <f t="shared" si="189"/>
        <v>25</v>
      </c>
      <c r="B3255" s="92">
        <f t="shared" si="190"/>
        <v>1</v>
      </c>
      <c r="C3255" s="92">
        <f t="shared" si="191"/>
        <v>2020</v>
      </c>
      <c r="D3255" s="91">
        <v>43855</v>
      </c>
      <c r="E3255" s="2">
        <v>827.87469999999996</v>
      </c>
      <c r="F3255" s="2">
        <v>74.64</v>
      </c>
      <c r="G3255" s="2">
        <v>-0.62</v>
      </c>
      <c r="H3255" s="2">
        <v>244.16</v>
      </c>
      <c r="I3255" s="2">
        <v>7094.62</v>
      </c>
      <c r="J3255" s="2">
        <v>1109.1578</v>
      </c>
      <c r="K3255" s="2">
        <v>11642.81</v>
      </c>
      <c r="L3255" s="2">
        <v>20144.919999999998</v>
      </c>
    </row>
    <row r="3256" spans="1:12" x14ac:dyDescent="0.25">
      <c r="A3256" s="92">
        <f t="shared" si="189"/>
        <v>26</v>
      </c>
      <c r="B3256" s="92">
        <f t="shared" si="190"/>
        <v>1</v>
      </c>
      <c r="C3256" s="92">
        <f t="shared" si="191"/>
        <v>2020</v>
      </c>
      <c r="D3256" s="91">
        <v>43856</v>
      </c>
      <c r="E3256" s="2">
        <v>821.98410000000001</v>
      </c>
      <c r="F3256" s="2">
        <v>74.11</v>
      </c>
      <c r="G3256" s="2">
        <v>-0.53</v>
      </c>
      <c r="H3256" s="2">
        <v>392.3</v>
      </c>
      <c r="I3256" s="2">
        <v>6258.29</v>
      </c>
      <c r="J3256" s="2">
        <v>1109.1578</v>
      </c>
      <c r="K3256" s="2">
        <v>11643.5</v>
      </c>
      <c r="L3256" s="2">
        <v>20143.11</v>
      </c>
    </row>
    <row r="3257" spans="1:12" x14ac:dyDescent="0.25">
      <c r="A3257" s="92">
        <f t="shared" si="189"/>
        <v>27</v>
      </c>
      <c r="B3257" s="92">
        <f t="shared" si="190"/>
        <v>1</v>
      </c>
      <c r="C3257" s="92">
        <f t="shared" si="191"/>
        <v>2020</v>
      </c>
      <c r="D3257" s="91">
        <v>43857</v>
      </c>
      <c r="E3257" s="2">
        <v>815.09090000000003</v>
      </c>
      <c r="F3257" s="2">
        <v>73.489999999999995</v>
      </c>
      <c r="G3257" s="2">
        <v>-0.62</v>
      </c>
      <c r="H3257" s="2">
        <v>250.99</v>
      </c>
      <c r="I3257" s="2">
        <v>7122.33</v>
      </c>
      <c r="J3257" s="2">
        <v>1109.1617000000001</v>
      </c>
      <c r="K3257" s="2">
        <v>11644.22</v>
      </c>
      <c r="L3257" s="2">
        <v>20141.45</v>
      </c>
    </row>
    <row r="3258" spans="1:12" x14ac:dyDescent="0.25">
      <c r="A3258" s="92">
        <f t="shared" si="189"/>
        <v>28</v>
      </c>
      <c r="B3258" s="92">
        <f t="shared" si="190"/>
        <v>1</v>
      </c>
      <c r="C3258" s="92">
        <f t="shared" si="191"/>
        <v>2020</v>
      </c>
      <c r="D3258" s="91">
        <v>43858</v>
      </c>
      <c r="E3258" s="2">
        <v>806.56759999999997</v>
      </c>
      <c r="F3258" s="2">
        <v>72.72</v>
      </c>
      <c r="G3258" s="2">
        <v>-0.65</v>
      </c>
      <c r="H3258" s="2">
        <v>222.71</v>
      </c>
      <c r="I3258" s="2">
        <v>7464.25</v>
      </c>
      <c r="J3258" s="2">
        <v>1109.1617000000001</v>
      </c>
      <c r="K3258" s="2">
        <v>11644.84</v>
      </c>
      <c r="L3258" s="2">
        <v>20139.8</v>
      </c>
    </row>
    <row r="3259" spans="1:12" x14ac:dyDescent="0.25">
      <c r="A3259" s="92">
        <f t="shared" si="189"/>
        <v>29</v>
      </c>
      <c r="B3259" s="92">
        <f t="shared" si="190"/>
        <v>1</v>
      </c>
      <c r="C3259" s="92">
        <f t="shared" si="191"/>
        <v>2020</v>
      </c>
      <c r="D3259" s="91">
        <v>43859</v>
      </c>
      <c r="E3259" s="2">
        <v>799.4402</v>
      </c>
      <c r="F3259" s="2">
        <v>72.08</v>
      </c>
      <c r="G3259" s="2">
        <v>-0.64</v>
      </c>
      <c r="H3259" s="2">
        <v>190.83</v>
      </c>
      <c r="I3259" s="2">
        <v>7344.82</v>
      </c>
      <c r="J3259" s="2">
        <v>1109.1617000000001</v>
      </c>
      <c r="K3259" s="2">
        <v>11645.34</v>
      </c>
      <c r="L3259" s="2">
        <v>20138.490000000002</v>
      </c>
    </row>
    <row r="3260" spans="1:12" x14ac:dyDescent="0.25">
      <c r="A3260" s="92">
        <f t="shared" si="189"/>
        <v>30</v>
      </c>
      <c r="B3260" s="92">
        <f t="shared" si="190"/>
        <v>1</v>
      </c>
      <c r="C3260" s="92">
        <f t="shared" si="191"/>
        <v>2020</v>
      </c>
      <c r="D3260" s="91">
        <v>43860</v>
      </c>
      <c r="E3260" s="2">
        <v>794.02319999999997</v>
      </c>
      <c r="F3260" s="2">
        <v>71.650000000000006</v>
      </c>
      <c r="G3260" s="2">
        <v>-0.57999999999999996</v>
      </c>
      <c r="H3260" s="2">
        <v>231.44</v>
      </c>
      <c r="I3260" s="2">
        <v>6612.5</v>
      </c>
      <c r="J3260" s="2">
        <v>1108.1617000000001</v>
      </c>
      <c r="K3260" s="2">
        <v>11646.01</v>
      </c>
      <c r="L3260" s="2">
        <v>20136.72</v>
      </c>
    </row>
    <row r="3261" spans="1:12" x14ac:dyDescent="0.25">
      <c r="A3261" s="92">
        <f t="shared" si="189"/>
        <v>31</v>
      </c>
      <c r="B3261" s="92">
        <f t="shared" si="190"/>
        <v>1</v>
      </c>
      <c r="C3261" s="92">
        <f t="shared" si="191"/>
        <v>2020</v>
      </c>
      <c r="D3261" s="91">
        <v>43861</v>
      </c>
      <c r="E3261" s="2">
        <v>789.06719999999996</v>
      </c>
      <c r="F3261" s="2">
        <v>71.14</v>
      </c>
      <c r="G3261" s="2">
        <v>-0.41</v>
      </c>
      <c r="H3261" s="2">
        <v>484.78</v>
      </c>
      <c r="I3261" s="2">
        <v>5046.3900000000003</v>
      </c>
      <c r="J3261" s="2">
        <v>1109.1617000000001</v>
      </c>
      <c r="K3261" s="2">
        <v>11646.49</v>
      </c>
      <c r="L3261" s="2">
        <v>20135.45</v>
      </c>
    </row>
    <row r="3262" spans="1:12" x14ac:dyDescent="0.25">
      <c r="A3262" s="92">
        <f t="shared" si="189"/>
        <v>1</v>
      </c>
      <c r="B3262" s="92">
        <f t="shared" si="190"/>
        <v>2</v>
      </c>
      <c r="C3262" s="92">
        <f t="shared" si="191"/>
        <v>2020</v>
      </c>
      <c r="D3262" s="91">
        <v>43862</v>
      </c>
      <c r="E3262" s="2">
        <v>787.03830000000005</v>
      </c>
      <c r="F3262" s="2">
        <v>70.959999999999994</v>
      </c>
      <c r="G3262" s="2">
        <v>-0.22</v>
      </c>
      <c r="H3262" s="2">
        <v>888.15</v>
      </c>
      <c r="I3262" s="2">
        <v>3298.76</v>
      </c>
      <c r="J3262" s="2">
        <v>1109.1617000000001</v>
      </c>
      <c r="K3262" s="2">
        <v>11646.66</v>
      </c>
      <c r="L3262" s="2">
        <v>20077.21</v>
      </c>
    </row>
    <row r="3263" spans="1:12" x14ac:dyDescent="0.25">
      <c r="A3263" s="92">
        <f t="shared" si="189"/>
        <v>2</v>
      </c>
      <c r="B3263" s="92">
        <f t="shared" si="190"/>
        <v>2</v>
      </c>
      <c r="C3263" s="92">
        <f t="shared" si="191"/>
        <v>2020</v>
      </c>
      <c r="D3263" s="91">
        <v>43863</v>
      </c>
      <c r="E3263" s="2">
        <v>784.83799999999997</v>
      </c>
      <c r="F3263" s="2">
        <v>70.760000000000005</v>
      </c>
      <c r="G3263" s="2">
        <v>-0.2</v>
      </c>
      <c r="H3263" s="2">
        <v>848.23</v>
      </c>
      <c r="I3263" s="2">
        <v>3036.71</v>
      </c>
      <c r="J3263" s="2">
        <v>1109.1617000000001</v>
      </c>
      <c r="K3263" s="2">
        <v>11646.73</v>
      </c>
      <c r="L3263" s="2">
        <v>20077.02</v>
      </c>
    </row>
    <row r="3264" spans="1:12" x14ac:dyDescent="0.25">
      <c r="A3264" s="92">
        <f t="shared" si="189"/>
        <v>3</v>
      </c>
      <c r="B3264" s="92">
        <f t="shared" si="190"/>
        <v>2</v>
      </c>
      <c r="C3264" s="92">
        <f t="shared" si="191"/>
        <v>2020</v>
      </c>
      <c r="D3264" s="91">
        <v>43864</v>
      </c>
      <c r="E3264" s="2">
        <v>780.76689999999996</v>
      </c>
      <c r="F3264" s="2">
        <v>70.39</v>
      </c>
      <c r="G3264" s="2">
        <v>-0.37</v>
      </c>
      <c r="H3264" s="2">
        <v>331.47</v>
      </c>
      <c r="I3264" s="2">
        <v>4395.05</v>
      </c>
      <c r="J3264" s="2">
        <v>1109.1617000000001</v>
      </c>
      <c r="K3264" s="2">
        <v>11646.8</v>
      </c>
      <c r="L3264" s="2">
        <v>20076.830000000002</v>
      </c>
    </row>
    <row r="3265" spans="1:12" x14ac:dyDescent="0.25">
      <c r="A3265" s="92">
        <f t="shared" si="189"/>
        <v>4</v>
      </c>
      <c r="B3265" s="92">
        <f t="shared" si="190"/>
        <v>2</v>
      </c>
      <c r="C3265" s="92">
        <f t="shared" si="191"/>
        <v>2020</v>
      </c>
      <c r="D3265" s="91">
        <v>43865</v>
      </c>
      <c r="E3265" s="2">
        <v>775.69579999999996</v>
      </c>
      <c r="F3265" s="2">
        <v>69.94</v>
      </c>
      <c r="G3265" s="2">
        <v>-0.46</v>
      </c>
      <c r="H3265" s="2">
        <v>219.73</v>
      </c>
      <c r="I3265" s="2">
        <v>5291.03</v>
      </c>
      <c r="J3265" s="2">
        <v>1109.1617000000001</v>
      </c>
      <c r="K3265" s="2">
        <v>11445.5</v>
      </c>
      <c r="L3265" s="2">
        <v>20076.11</v>
      </c>
    </row>
    <row r="3266" spans="1:12" x14ac:dyDescent="0.25">
      <c r="A3266" s="92">
        <f t="shared" si="189"/>
        <v>5</v>
      </c>
      <c r="B3266" s="92">
        <f t="shared" si="190"/>
        <v>2</v>
      </c>
      <c r="C3266" s="92">
        <f t="shared" si="191"/>
        <v>2020</v>
      </c>
      <c r="D3266" s="91">
        <v>43866</v>
      </c>
      <c r="E3266" s="2">
        <v>769.81640000000004</v>
      </c>
      <c r="F3266" s="2">
        <v>69.41</v>
      </c>
      <c r="G3266" s="2">
        <v>-0.56000000000000005</v>
      </c>
      <c r="H3266" s="2">
        <v>251.92</v>
      </c>
      <c r="I3266" s="2">
        <v>6479.03</v>
      </c>
      <c r="J3266" s="2">
        <v>1109.1617000000001</v>
      </c>
      <c r="K3266" s="2">
        <v>11647.61</v>
      </c>
      <c r="L3266" s="2">
        <v>20074.689999999999</v>
      </c>
    </row>
    <row r="3267" spans="1:12" x14ac:dyDescent="0.25">
      <c r="A3267" s="92">
        <f t="shared" si="189"/>
        <v>6</v>
      </c>
      <c r="B3267" s="92">
        <f t="shared" si="190"/>
        <v>2</v>
      </c>
      <c r="C3267" s="92">
        <f t="shared" si="191"/>
        <v>2020</v>
      </c>
      <c r="D3267" s="91">
        <v>43867</v>
      </c>
      <c r="E3267" s="2">
        <v>762.45669999999996</v>
      </c>
      <c r="F3267" s="2">
        <v>68.739999999999995</v>
      </c>
      <c r="G3267" s="2">
        <v>-0.64</v>
      </c>
      <c r="H3267" s="2">
        <v>190.76</v>
      </c>
      <c r="I3267" s="2">
        <v>7258.54</v>
      </c>
      <c r="J3267" s="2">
        <v>1109.1617000000001</v>
      </c>
      <c r="K3267" s="2">
        <v>11695.03</v>
      </c>
      <c r="L3267" s="2">
        <v>20073.07</v>
      </c>
    </row>
    <row r="3268" spans="1:12" x14ac:dyDescent="0.25">
      <c r="A3268" s="92">
        <f t="shared" si="189"/>
        <v>7</v>
      </c>
      <c r="B3268" s="92">
        <f t="shared" si="190"/>
        <v>2</v>
      </c>
      <c r="C3268" s="92">
        <f t="shared" si="191"/>
        <v>2020</v>
      </c>
      <c r="D3268" s="91">
        <v>43868</v>
      </c>
      <c r="E3268" s="2">
        <v>756.78229999999996</v>
      </c>
      <c r="F3268" s="2">
        <v>68.23</v>
      </c>
      <c r="G3268" s="2">
        <v>-0.52</v>
      </c>
      <c r="H3268" s="2">
        <v>194.48</v>
      </c>
      <c r="I3268" s="2">
        <v>5910.66</v>
      </c>
      <c r="J3268" s="2">
        <v>1109.1617000000001</v>
      </c>
      <c r="K3268" s="2">
        <v>11648.8</v>
      </c>
      <c r="L3268" s="2">
        <v>20071.57</v>
      </c>
    </row>
    <row r="3269" spans="1:12" x14ac:dyDescent="0.25">
      <c r="A3269" s="92">
        <f t="shared" si="189"/>
        <v>8</v>
      </c>
      <c r="B3269" s="92">
        <f t="shared" si="190"/>
        <v>2</v>
      </c>
      <c r="C3269" s="92">
        <f t="shared" si="191"/>
        <v>2020</v>
      </c>
      <c r="D3269" s="91">
        <v>43869</v>
      </c>
      <c r="E3269" s="2">
        <v>752.30420000000004</v>
      </c>
      <c r="F3269" s="2">
        <v>67.83</v>
      </c>
      <c r="G3269" s="2">
        <v>-0.4</v>
      </c>
      <c r="H3269" s="2">
        <v>465.9</v>
      </c>
      <c r="I3269" s="2">
        <v>4853.28</v>
      </c>
      <c r="J3269" s="2">
        <v>1109.1617000000001</v>
      </c>
      <c r="K3269" s="2">
        <v>11649.11</v>
      </c>
      <c r="L3269" s="2">
        <v>20070.73</v>
      </c>
    </row>
    <row r="3270" spans="1:12" x14ac:dyDescent="0.25">
      <c r="A3270" s="92">
        <f t="shared" si="189"/>
        <v>9</v>
      </c>
      <c r="B3270" s="92">
        <f t="shared" si="190"/>
        <v>2</v>
      </c>
      <c r="C3270" s="92">
        <f t="shared" si="191"/>
        <v>2020</v>
      </c>
      <c r="D3270" s="91">
        <v>43870</v>
      </c>
      <c r="E3270" s="2">
        <v>749.07979999999998</v>
      </c>
      <c r="F3270" s="2">
        <v>67.540000000000006</v>
      </c>
      <c r="G3270" s="2">
        <v>-0.28999999999999998</v>
      </c>
      <c r="H3270" s="2">
        <v>643.51</v>
      </c>
      <c r="I3270" s="2">
        <v>3865.47</v>
      </c>
      <c r="J3270" s="2">
        <v>1109.1617000000001</v>
      </c>
      <c r="K3270" s="2">
        <v>11649.44</v>
      </c>
      <c r="L3270" s="2">
        <v>20069.88</v>
      </c>
    </row>
    <row r="3271" spans="1:12" x14ac:dyDescent="0.25">
      <c r="A3271" s="92">
        <f t="shared" si="189"/>
        <v>10</v>
      </c>
      <c r="B3271" s="92">
        <f t="shared" si="190"/>
        <v>2</v>
      </c>
      <c r="C3271" s="92">
        <f t="shared" si="191"/>
        <v>2020</v>
      </c>
      <c r="D3271" s="91">
        <v>43871</v>
      </c>
      <c r="E3271" s="2">
        <v>745.23829999999998</v>
      </c>
      <c r="F3271" s="2">
        <v>67.19</v>
      </c>
      <c r="G3271" s="2">
        <v>-0.39</v>
      </c>
      <c r="H3271" s="2">
        <v>339.27</v>
      </c>
      <c r="I3271" s="2">
        <v>4647.2</v>
      </c>
      <c r="J3271" s="2">
        <v>1109.1617000000001</v>
      </c>
      <c r="K3271" s="2">
        <v>11649.63</v>
      </c>
      <c r="L3271" s="2">
        <v>20058.37</v>
      </c>
    </row>
    <row r="3272" spans="1:12" x14ac:dyDescent="0.25">
      <c r="A3272" s="92">
        <f t="shared" si="189"/>
        <v>11</v>
      </c>
      <c r="B3272" s="92">
        <f t="shared" si="190"/>
        <v>2</v>
      </c>
      <c r="C3272" s="92">
        <f t="shared" si="191"/>
        <v>2020</v>
      </c>
      <c r="D3272" s="91">
        <v>43872</v>
      </c>
      <c r="E3272" s="2">
        <v>740.0367</v>
      </c>
      <c r="F3272" s="2">
        <v>66.81</v>
      </c>
      <c r="G3272" s="2">
        <v>-0.47</v>
      </c>
      <c r="H3272" s="2">
        <v>216.89</v>
      </c>
      <c r="I3272" s="2">
        <v>5408.85</v>
      </c>
      <c r="J3272" s="2">
        <v>1107.6323</v>
      </c>
      <c r="K3272" s="2">
        <v>11649.82</v>
      </c>
      <c r="L3272" s="2">
        <v>20057.87</v>
      </c>
    </row>
    <row r="3273" spans="1:12" x14ac:dyDescent="0.25">
      <c r="A3273" s="92">
        <f t="shared" si="189"/>
        <v>12</v>
      </c>
      <c r="B3273" s="92">
        <f t="shared" si="190"/>
        <v>2</v>
      </c>
      <c r="C3273" s="92">
        <f t="shared" si="191"/>
        <v>2020</v>
      </c>
      <c r="D3273" s="91">
        <v>43873</v>
      </c>
      <c r="E3273" s="2">
        <v>734.54539999999997</v>
      </c>
      <c r="F3273" s="2">
        <v>66.23</v>
      </c>
      <c r="G3273" s="2">
        <v>-0.49</v>
      </c>
      <c r="H3273" s="2">
        <v>245.33</v>
      </c>
      <c r="I3273" s="2">
        <v>5672.73</v>
      </c>
      <c r="J3273" s="2">
        <v>1109.1617000000001</v>
      </c>
      <c r="K3273" s="2">
        <v>11650.17</v>
      </c>
      <c r="L3273" s="2">
        <v>20056.93</v>
      </c>
    </row>
    <row r="3274" spans="1:12" x14ac:dyDescent="0.25">
      <c r="A3274" s="92">
        <f t="shared" si="189"/>
        <v>13</v>
      </c>
      <c r="B3274" s="92">
        <f t="shared" si="190"/>
        <v>2</v>
      </c>
      <c r="C3274" s="92">
        <f t="shared" si="191"/>
        <v>2020</v>
      </c>
      <c r="D3274" s="91">
        <v>43874</v>
      </c>
      <c r="E3274" s="2">
        <v>728.7396</v>
      </c>
      <c r="F3274" s="2">
        <v>65.7</v>
      </c>
      <c r="G3274" s="2">
        <v>-0.52</v>
      </c>
      <c r="H3274" s="2">
        <v>221.5</v>
      </c>
      <c r="I3274" s="2">
        <v>6026.05</v>
      </c>
      <c r="J3274" s="2">
        <v>1109.1617000000001</v>
      </c>
      <c r="K3274" s="2">
        <v>11650.74</v>
      </c>
      <c r="L3274" s="2">
        <v>20055.439999999999</v>
      </c>
    </row>
    <row r="3275" spans="1:12" x14ac:dyDescent="0.25">
      <c r="A3275" s="92">
        <f t="shared" si="189"/>
        <v>14</v>
      </c>
      <c r="B3275" s="92">
        <f t="shared" si="190"/>
        <v>2</v>
      </c>
      <c r="C3275" s="92">
        <f t="shared" si="191"/>
        <v>2020</v>
      </c>
      <c r="D3275" s="91">
        <v>43875</v>
      </c>
      <c r="E3275" s="2">
        <v>723.9085</v>
      </c>
      <c r="F3275" s="2">
        <v>65.27</v>
      </c>
      <c r="G3275" s="2">
        <v>-0.44</v>
      </c>
      <c r="H3275" s="2">
        <v>214.27</v>
      </c>
      <c r="I3275" s="2">
        <v>5093.5600000000004</v>
      </c>
      <c r="J3275" s="2">
        <v>1109.1617000000001</v>
      </c>
      <c r="K3275" s="2">
        <v>11651.31</v>
      </c>
      <c r="L3275" s="2">
        <v>20053.939999999999</v>
      </c>
    </row>
    <row r="3276" spans="1:12" x14ac:dyDescent="0.25">
      <c r="A3276" s="92">
        <f t="shared" si="189"/>
        <v>15</v>
      </c>
      <c r="B3276" s="92">
        <f t="shared" si="190"/>
        <v>2</v>
      </c>
      <c r="C3276" s="92">
        <f t="shared" si="191"/>
        <v>2020</v>
      </c>
      <c r="D3276" s="91">
        <v>43876</v>
      </c>
      <c r="E3276" s="2">
        <v>721.64970000000005</v>
      </c>
      <c r="F3276" s="2">
        <v>65.06</v>
      </c>
      <c r="G3276" s="2">
        <v>-0.2</v>
      </c>
      <c r="H3276" s="2">
        <v>653.39</v>
      </c>
      <c r="I3276" s="2">
        <v>2911.75</v>
      </c>
      <c r="J3276" s="2">
        <v>1109.1617000000001</v>
      </c>
      <c r="K3276" s="2">
        <v>11651.69</v>
      </c>
      <c r="L3276" s="2">
        <v>20052.939999999999</v>
      </c>
    </row>
    <row r="3277" spans="1:12" x14ac:dyDescent="0.25">
      <c r="A3277" s="92">
        <f t="shared" si="189"/>
        <v>16</v>
      </c>
      <c r="B3277" s="92">
        <f t="shared" si="190"/>
        <v>2</v>
      </c>
      <c r="C3277" s="92">
        <f t="shared" si="191"/>
        <v>2020</v>
      </c>
      <c r="D3277" s="91">
        <v>43877</v>
      </c>
      <c r="E3277" s="2">
        <v>719.93899999999996</v>
      </c>
      <c r="F3277" s="2">
        <v>64.91</v>
      </c>
      <c r="G3277" s="2">
        <v>-0.15</v>
      </c>
      <c r="H3277" s="2">
        <v>792.6</v>
      </c>
      <c r="I3277" s="2">
        <v>2503.13</v>
      </c>
      <c r="J3277" s="2">
        <v>1109.1617000000001</v>
      </c>
      <c r="K3277" s="2">
        <v>11651.71</v>
      </c>
      <c r="L3277" s="2">
        <v>20052.87</v>
      </c>
    </row>
    <row r="3278" spans="1:12" x14ac:dyDescent="0.25">
      <c r="A3278" s="92">
        <f t="shared" si="189"/>
        <v>17</v>
      </c>
      <c r="B3278" s="92">
        <f t="shared" si="190"/>
        <v>2</v>
      </c>
      <c r="C3278" s="92">
        <f t="shared" si="191"/>
        <v>2020</v>
      </c>
      <c r="D3278" s="91">
        <v>43878</v>
      </c>
      <c r="E3278" s="2">
        <v>716.40819999999997</v>
      </c>
      <c r="F3278" s="2">
        <v>64.59</v>
      </c>
      <c r="G3278" s="2">
        <v>-0.32</v>
      </c>
      <c r="H3278" s="2">
        <v>346.57</v>
      </c>
      <c r="I3278" s="2">
        <v>3867.24</v>
      </c>
      <c r="J3278" s="2">
        <v>1109.1617000000001</v>
      </c>
      <c r="K3278" s="2">
        <v>11651.75</v>
      </c>
      <c r="L3278" s="2">
        <v>20052.759999999998</v>
      </c>
    </row>
    <row r="3279" spans="1:12" x14ac:dyDescent="0.25">
      <c r="A3279" s="92">
        <f t="shared" si="189"/>
        <v>18</v>
      </c>
      <c r="B3279" s="92">
        <f t="shared" si="190"/>
        <v>2</v>
      </c>
      <c r="C3279" s="92">
        <f t="shared" si="191"/>
        <v>2020</v>
      </c>
      <c r="D3279" s="91">
        <v>43879</v>
      </c>
      <c r="E3279" s="2">
        <v>712.1395</v>
      </c>
      <c r="F3279" s="2">
        <v>64.209999999999994</v>
      </c>
      <c r="G3279" s="2">
        <v>-0.38</v>
      </c>
      <c r="H3279" s="2">
        <v>372.26</v>
      </c>
      <c r="I3279" s="2">
        <v>4638.63</v>
      </c>
      <c r="J3279" s="2">
        <v>1109.1617000000001</v>
      </c>
      <c r="K3279" s="2">
        <v>11651.74</v>
      </c>
      <c r="L3279" s="2">
        <v>20052.78</v>
      </c>
    </row>
    <row r="3280" spans="1:12" x14ac:dyDescent="0.25">
      <c r="A3280" s="92">
        <f t="shared" ref="A3280:A3343" si="192">+DAY(D3280)</f>
        <v>19</v>
      </c>
      <c r="B3280" s="92">
        <f t="shared" ref="B3280:B3343" si="193">+MONTH(D3280)</f>
        <v>2</v>
      </c>
      <c r="C3280" s="92">
        <f t="shared" ref="C3280:C3343" si="194">+YEAR(D3280)</f>
        <v>2020</v>
      </c>
      <c r="D3280" s="91">
        <v>43880</v>
      </c>
      <c r="E3280" s="2">
        <v>707.40300000000002</v>
      </c>
      <c r="F3280" s="2">
        <v>63.78</v>
      </c>
      <c r="G3280" s="2">
        <v>-0.43</v>
      </c>
      <c r="H3280" s="2">
        <v>361.21</v>
      </c>
      <c r="I3280" s="2">
        <v>5094.7700000000004</v>
      </c>
      <c r="J3280" s="2">
        <v>1109.1617000000001</v>
      </c>
      <c r="K3280" s="2">
        <v>11651.76</v>
      </c>
      <c r="L3280" s="2">
        <v>20052.759999999998</v>
      </c>
    </row>
    <row r="3281" spans="1:12" x14ac:dyDescent="0.25">
      <c r="A3281" s="92">
        <f t="shared" si="192"/>
        <v>20</v>
      </c>
      <c r="B3281" s="92">
        <f t="shared" si="193"/>
        <v>2</v>
      </c>
      <c r="C3281" s="92">
        <f t="shared" si="194"/>
        <v>2020</v>
      </c>
      <c r="D3281" s="91">
        <v>43881</v>
      </c>
      <c r="E3281" s="2">
        <v>703.47329999999999</v>
      </c>
      <c r="F3281" s="2">
        <v>63.42</v>
      </c>
      <c r="G3281" s="2">
        <v>-0.4</v>
      </c>
      <c r="H3281" s="2">
        <v>378.96</v>
      </c>
      <c r="I3281" s="2">
        <v>4787.99</v>
      </c>
      <c r="J3281" s="2">
        <v>1109.1617000000001</v>
      </c>
      <c r="K3281" s="2">
        <v>11651.84</v>
      </c>
      <c r="L3281" s="2">
        <v>20041.04</v>
      </c>
    </row>
    <row r="3282" spans="1:12" x14ac:dyDescent="0.25">
      <c r="A3282" s="92">
        <f t="shared" si="192"/>
        <v>21</v>
      </c>
      <c r="B3282" s="92">
        <f t="shared" si="193"/>
        <v>2</v>
      </c>
      <c r="C3282" s="92">
        <f t="shared" si="194"/>
        <v>2020</v>
      </c>
      <c r="D3282" s="91">
        <v>43882</v>
      </c>
      <c r="E3282" s="2">
        <v>699.39880000000005</v>
      </c>
      <c r="F3282" s="2">
        <v>63.06</v>
      </c>
      <c r="G3282" s="2">
        <v>-0.37</v>
      </c>
      <c r="H3282" s="2">
        <v>506.69</v>
      </c>
      <c r="I3282" s="2">
        <v>4560.9799999999996</v>
      </c>
      <c r="J3282" s="2">
        <v>1109.1617000000001</v>
      </c>
      <c r="K3282" s="2">
        <v>11651.89</v>
      </c>
      <c r="L3282" s="2">
        <v>20040.91</v>
      </c>
    </row>
    <row r="3283" spans="1:12" x14ac:dyDescent="0.25">
      <c r="A3283" s="92">
        <f t="shared" si="192"/>
        <v>22</v>
      </c>
      <c r="B3283" s="92">
        <f t="shared" si="193"/>
        <v>2</v>
      </c>
      <c r="C3283" s="92">
        <f t="shared" si="194"/>
        <v>2020</v>
      </c>
      <c r="D3283" s="91">
        <v>43883</v>
      </c>
      <c r="E3283" s="2">
        <v>696.93979999999999</v>
      </c>
      <c r="F3283" s="2">
        <v>62.83</v>
      </c>
      <c r="G3283" s="2">
        <v>-0.22</v>
      </c>
      <c r="H3283" s="2">
        <v>708.89</v>
      </c>
      <c r="I3283" s="2">
        <v>3152.69</v>
      </c>
      <c r="J3283" s="2">
        <v>1109.1617000000001</v>
      </c>
      <c r="K3283" s="2">
        <v>11651.94</v>
      </c>
      <c r="L3283" s="2">
        <v>20040.77</v>
      </c>
    </row>
    <row r="3284" spans="1:12" x14ac:dyDescent="0.25">
      <c r="A3284" s="92">
        <f t="shared" si="192"/>
        <v>23</v>
      </c>
      <c r="B3284" s="92">
        <f t="shared" si="193"/>
        <v>2</v>
      </c>
      <c r="C3284" s="92">
        <f t="shared" si="194"/>
        <v>2020</v>
      </c>
      <c r="D3284" s="91">
        <v>43884</v>
      </c>
      <c r="E3284" s="2">
        <v>695.01890000000003</v>
      </c>
      <c r="F3284" s="2">
        <v>62.66</v>
      </c>
      <c r="G3284" s="2">
        <v>-0.17</v>
      </c>
      <c r="H3284" s="2">
        <v>741.45</v>
      </c>
      <c r="I3284" s="2">
        <v>2655.84</v>
      </c>
      <c r="J3284" s="2">
        <v>1109.1617000000001</v>
      </c>
      <c r="K3284" s="2">
        <v>11651.91</v>
      </c>
      <c r="L3284" s="2">
        <v>20040.84</v>
      </c>
    </row>
    <row r="3285" spans="1:12" x14ac:dyDescent="0.25">
      <c r="A3285" s="92">
        <f t="shared" si="192"/>
        <v>24</v>
      </c>
      <c r="B3285" s="92">
        <f t="shared" si="193"/>
        <v>2</v>
      </c>
      <c r="C3285" s="92">
        <f t="shared" si="194"/>
        <v>2020</v>
      </c>
      <c r="D3285" s="91">
        <v>43885</v>
      </c>
      <c r="E3285" s="2">
        <v>691.70010000000002</v>
      </c>
      <c r="F3285" s="2">
        <v>62.36</v>
      </c>
      <c r="G3285" s="2">
        <v>-0.28999999999999998</v>
      </c>
      <c r="H3285" s="2">
        <v>423.56</v>
      </c>
      <c r="I3285" s="2">
        <v>3673.98</v>
      </c>
      <c r="J3285" s="2">
        <v>1109.1637000000001</v>
      </c>
      <c r="K3285" s="2">
        <v>11651.92</v>
      </c>
      <c r="L3285" s="2">
        <v>20040.93</v>
      </c>
    </row>
    <row r="3286" spans="1:12" x14ac:dyDescent="0.25">
      <c r="A3286" s="92">
        <f t="shared" si="192"/>
        <v>25</v>
      </c>
      <c r="B3286" s="92">
        <f t="shared" si="193"/>
        <v>2</v>
      </c>
      <c r="C3286" s="92">
        <f t="shared" si="194"/>
        <v>2020</v>
      </c>
      <c r="D3286" s="91">
        <v>43886</v>
      </c>
      <c r="E3286" s="2">
        <v>688.22149999999999</v>
      </c>
      <c r="F3286" s="2">
        <v>62.05</v>
      </c>
      <c r="G3286" s="2">
        <v>-0.32</v>
      </c>
      <c r="H3286" s="2">
        <v>415.19</v>
      </c>
      <c r="I3286" s="2">
        <v>3909.2</v>
      </c>
      <c r="J3286" s="2">
        <v>1109.1637000000001</v>
      </c>
      <c r="K3286" s="2">
        <v>11652.01</v>
      </c>
      <c r="L3286" s="2">
        <v>20040.71</v>
      </c>
    </row>
    <row r="3287" spans="1:12" x14ac:dyDescent="0.25">
      <c r="A3287" s="92">
        <f t="shared" si="192"/>
        <v>26</v>
      </c>
      <c r="B3287" s="92">
        <f t="shared" si="193"/>
        <v>2</v>
      </c>
      <c r="C3287" s="92">
        <f t="shared" si="194"/>
        <v>2020</v>
      </c>
      <c r="D3287" s="91">
        <v>43887</v>
      </c>
      <c r="E3287" s="2">
        <v>682.55780000000004</v>
      </c>
      <c r="F3287" s="2">
        <v>61.54</v>
      </c>
      <c r="G3287" s="2">
        <v>-0.51</v>
      </c>
      <c r="H3287" s="2">
        <v>202.47</v>
      </c>
      <c r="I3287" s="2">
        <v>5874.18</v>
      </c>
      <c r="J3287" s="2">
        <v>1109.1637000000001</v>
      </c>
      <c r="K3287" s="2">
        <v>11652.05</v>
      </c>
      <c r="L3287" s="2">
        <v>20040.599999999999</v>
      </c>
    </row>
    <row r="3288" spans="1:12" x14ac:dyDescent="0.25">
      <c r="A3288" s="92">
        <f t="shared" si="192"/>
        <v>27</v>
      </c>
      <c r="B3288" s="92">
        <f t="shared" si="193"/>
        <v>2</v>
      </c>
      <c r="C3288" s="92">
        <f t="shared" si="194"/>
        <v>2020</v>
      </c>
      <c r="D3288" s="91">
        <v>43888</v>
      </c>
      <c r="E3288" s="2">
        <v>676.63130000000001</v>
      </c>
      <c r="F3288" s="2">
        <v>61</v>
      </c>
      <c r="G3288" s="2">
        <v>-0.55000000000000004</v>
      </c>
      <c r="H3288" s="2">
        <v>282.33</v>
      </c>
      <c r="I3288" s="2">
        <v>6396.3</v>
      </c>
      <c r="J3288" s="2">
        <v>1109.1637000000001</v>
      </c>
      <c r="K3288" s="2">
        <v>11652.39</v>
      </c>
      <c r="L3288" s="2">
        <v>19892</v>
      </c>
    </row>
    <row r="3289" spans="1:12" x14ac:dyDescent="0.25">
      <c r="A3289" s="92">
        <f t="shared" si="192"/>
        <v>28</v>
      </c>
      <c r="B3289" s="92">
        <f t="shared" si="193"/>
        <v>2</v>
      </c>
      <c r="C3289" s="92">
        <f t="shared" si="194"/>
        <v>2020</v>
      </c>
      <c r="D3289" s="91">
        <v>43889</v>
      </c>
      <c r="E3289" s="2">
        <v>671.5829</v>
      </c>
      <c r="F3289" s="2">
        <v>60.55</v>
      </c>
      <c r="G3289" s="2">
        <v>-0.45</v>
      </c>
      <c r="H3289" s="2">
        <v>486.05</v>
      </c>
      <c r="I3289" s="2">
        <v>5444.32</v>
      </c>
      <c r="J3289" s="2">
        <v>1109.1637000000001</v>
      </c>
      <c r="K3289" s="2">
        <v>11652.58</v>
      </c>
      <c r="L3289" s="2">
        <v>19953.189999999999</v>
      </c>
    </row>
    <row r="3290" spans="1:12" x14ac:dyDescent="0.25">
      <c r="A3290" s="92">
        <f t="shared" si="192"/>
        <v>29</v>
      </c>
      <c r="B3290" s="92">
        <f t="shared" si="193"/>
        <v>2</v>
      </c>
      <c r="C3290" s="92">
        <f t="shared" si="194"/>
        <v>2020</v>
      </c>
      <c r="D3290" s="91">
        <v>43890</v>
      </c>
      <c r="E3290" s="2">
        <v>669.21400000000006</v>
      </c>
      <c r="F3290" s="2">
        <v>60.34</v>
      </c>
      <c r="G3290" s="2">
        <v>-0.21</v>
      </c>
      <c r="H3290" s="2">
        <v>1055.5</v>
      </c>
      <c r="I3290" s="2">
        <v>3403.07</v>
      </c>
      <c r="J3290" s="2">
        <v>1109.1637000000001</v>
      </c>
      <c r="K3290" s="2">
        <v>11652.57</v>
      </c>
      <c r="L3290" s="2">
        <v>20039.23</v>
      </c>
    </row>
    <row r="3291" spans="1:12" x14ac:dyDescent="0.25">
      <c r="A3291" s="92">
        <f t="shared" si="192"/>
        <v>1</v>
      </c>
      <c r="B3291" s="92">
        <f t="shared" si="193"/>
        <v>3</v>
      </c>
      <c r="C3291" s="92">
        <f t="shared" si="194"/>
        <v>2020</v>
      </c>
      <c r="D3291" s="91">
        <v>43891</v>
      </c>
      <c r="E3291" s="2">
        <v>667.30840000000001</v>
      </c>
      <c r="F3291" s="2">
        <v>60.17</v>
      </c>
      <c r="G3291" s="2">
        <v>-0.22</v>
      </c>
      <c r="H3291" s="2">
        <v>946.73</v>
      </c>
      <c r="I3291" s="2">
        <v>3351.71</v>
      </c>
      <c r="J3291" s="2">
        <v>1109.0587</v>
      </c>
      <c r="K3291" s="2">
        <v>11652.5</v>
      </c>
      <c r="L3291" s="2">
        <v>19860.21</v>
      </c>
    </row>
    <row r="3292" spans="1:12" x14ac:dyDescent="0.25">
      <c r="A3292" s="92">
        <f t="shared" si="192"/>
        <v>2</v>
      </c>
      <c r="B3292" s="92">
        <f t="shared" si="193"/>
        <v>3</v>
      </c>
      <c r="C3292" s="92">
        <f t="shared" si="194"/>
        <v>2020</v>
      </c>
      <c r="D3292" s="91">
        <v>43892</v>
      </c>
      <c r="E3292" s="2">
        <v>662.47559999999999</v>
      </c>
      <c r="F3292" s="2">
        <v>59.73</v>
      </c>
      <c r="G3292" s="2">
        <v>-0.42</v>
      </c>
      <c r="H3292" s="2">
        <v>373.57</v>
      </c>
      <c r="I3292" s="2">
        <v>5022.28</v>
      </c>
      <c r="J3292" s="2">
        <v>1109.0803000000001</v>
      </c>
      <c r="K3292" s="2">
        <v>11652.82</v>
      </c>
      <c r="L3292" s="2">
        <v>19940.32</v>
      </c>
    </row>
    <row r="3293" spans="1:12" x14ac:dyDescent="0.25">
      <c r="A3293" s="92">
        <f t="shared" si="192"/>
        <v>3</v>
      </c>
      <c r="B3293" s="92">
        <f t="shared" si="193"/>
        <v>3</v>
      </c>
      <c r="C3293" s="92">
        <f t="shared" si="194"/>
        <v>2020</v>
      </c>
      <c r="D3293" s="91">
        <v>43893</v>
      </c>
      <c r="E3293" s="2">
        <v>657.81939999999997</v>
      </c>
      <c r="F3293" s="2">
        <v>59.31</v>
      </c>
      <c r="G3293" s="2">
        <v>-0.42</v>
      </c>
      <c r="H3293" s="2">
        <v>326.22000000000003</v>
      </c>
      <c r="I3293" s="2">
        <v>4967.3100000000004</v>
      </c>
      <c r="J3293" s="2">
        <v>1109.0803000000001</v>
      </c>
      <c r="K3293" s="2">
        <v>11652.86</v>
      </c>
      <c r="L3293" s="2">
        <v>20019.830000000002</v>
      </c>
    </row>
    <row r="3294" spans="1:12" x14ac:dyDescent="0.25">
      <c r="A3294" s="92">
        <f t="shared" si="192"/>
        <v>4</v>
      </c>
      <c r="B3294" s="92">
        <f t="shared" si="193"/>
        <v>3</v>
      </c>
      <c r="C3294" s="92">
        <f t="shared" si="194"/>
        <v>2020</v>
      </c>
      <c r="D3294" s="91">
        <v>43894</v>
      </c>
      <c r="E3294" s="2">
        <v>652.73559999999998</v>
      </c>
      <c r="F3294" s="2">
        <v>58.85</v>
      </c>
      <c r="G3294" s="2">
        <v>-0.46</v>
      </c>
      <c r="H3294" s="2">
        <v>294.97000000000003</v>
      </c>
      <c r="I3294" s="2">
        <v>5355.31</v>
      </c>
      <c r="J3294" s="2">
        <v>1109.0803000000001</v>
      </c>
      <c r="K3294" s="2">
        <v>11668.89</v>
      </c>
      <c r="L3294" s="2">
        <v>20060.599999999999</v>
      </c>
    </row>
    <row r="3295" spans="1:12" x14ac:dyDescent="0.25">
      <c r="A3295" s="92">
        <f t="shared" si="192"/>
        <v>5</v>
      </c>
      <c r="B3295" s="92">
        <f t="shared" si="193"/>
        <v>3</v>
      </c>
      <c r="C3295" s="92">
        <f t="shared" si="194"/>
        <v>2020</v>
      </c>
      <c r="D3295" s="91">
        <v>43895</v>
      </c>
      <c r="E3295" s="2">
        <v>648.02660000000003</v>
      </c>
      <c r="F3295" s="2">
        <v>58.4</v>
      </c>
      <c r="G3295" s="2">
        <v>-0.42</v>
      </c>
      <c r="H3295" s="2">
        <v>349.22</v>
      </c>
      <c r="I3295" s="2">
        <v>5028.5200000000004</v>
      </c>
      <c r="J3295" s="2">
        <v>1109.5825</v>
      </c>
      <c r="K3295" s="2">
        <v>11654.01</v>
      </c>
      <c r="L3295" s="2">
        <v>20034.29</v>
      </c>
    </row>
    <row r="3296" spans="1:12" x14ac:dyDescent="0.25">
      <c r="A3296" s="92">
        <f t="shared" si="192"/>
        <v>6</v>
      </c>
      <c r="B3296" s="92">
        <f t="shared" si="193"/>
        <v>3</v>
      </c>
      <c r="C3296" s="92">
        <f t="shared" si="194"/>
        <v>2020</v>
      </c>
      <c r="D3296" s="91">
        <v>43896</v>
      </c>
      <c r="E3296" s="2">
        <v>644.01559999999995</v>
      </c>
      <c r="F3296" s="2">
        <v>58.04</v>
      </c>
      <c r="G3296" s="2">
        <v>-0.36</v>
      </c>
      <c r="H3296" s="2">
        <v>435.17</v>
      </c>
      <c r="I3296" s="2">
        <v>4433.71</v>
      </c>
      <c r="J3296" s="2">
        <v>1109.5825</v>
      </c>
      <c r="K3296" s="2">
        <v>11655.12</v>
      </c>
      <c r="L3296" s="2">
        <v>20031.36</v>
      </c>
    </row>
    <row r="3297" spans="1:12" x14ac:dyDescent="0.25">
      <c r="A3297" s="92">
        <f t="shared" si="192"/>
        <v>7</v>
      </c>
      <c r="B3297" s="92">
        <f t="shared" si="193"/>
        <v>3</v>
      </c>
      <c r="C3297" s="92">
        <f t="shared" si="194"/>
        <v>2020</v>
      </c>
      <c r="D3297" s="91">
        <v>43897</v>
      </c>
      <c r="E3297" s="2">
        <v>641.98099999999999</v>
      </c>
      <c r="F3297" s="2">
        <v>57.86</v>
      </c>
      <c r="G3297" s="2">
        <v>-0.22</v>
      </c>
      <c r="H3297" s="2">
        <v>602.62</v>
      </c>
      <c r="I3297" s="2">
        <v>2999.66</v>
      </c>
      <c r="J3297" s="2">
        <v>1109.5825</v>
      </c>
      <c r="K3297" s="2">
        <v>11656.21</v>
      </c>
      <c r="L3297" s="2">
        <v>20028.48</v>
      </c>
    </row>
    <row r="3298" spans="1:12" x14ac:dyDescent="0.25">
      <c r="A3298" s="92">
        <f t="shared" si="192"/>
        <v>8</v>
      </c>
      <c r="B3298" s="92">
        <f t="shared" si="193"/>
        <v>3</v>
      </c>
      <c r="C3298" s="92">
        <f t="shared" si="194"/>
        <v>2020</v>
      </c>
      <c r="D3298" s="91">
        <v>43898</v>
      </c>
      <c r="E3298" s="2">
        <v>640.28480000000002</v>
      </c>
      <c r="F3298" s="2">
        <v>57.71</v>
      </c>
      <c r="G3298" s="2">
        <v>-0.15</v>
      </c>
      <c r="H3298" s="2">
        <v>890.21</v>
      </c>
      <c r="I3298" s="2">
        <v>2513.06</v>
      </c>
      <c r="J3298" s="2">
        <v>1109.5825</v>
      </c>
      <c r="K3298" s="2">
        <v>11656.88</v>
      </c>
      <c r="L3298" s="2">
        <v>20026.71</v>
      </c>
    </row>
    <row r="3299" spans="1:12" x14ac:dyDescent="0.25">
      <c r="A3299" s="92">
        <f t="shared" si="192"/>
        <v>9</v>
      </c>
      <c r="B3299" s="92">
        <f t="shared" si="193"/>
        <v>3</v>
      </c>
      <c r="C3299" s="92">
        <f t="shared" si="194"/>
        <v>2020</v>
      </c>
      <c r="D3299" s="91">
        <v>43899</v>
      </c>
      <c r="E3299" s="2">
        <v>636.50459999999998</v>
      </c>
      <c r="F3299" s="2">
        <v>57.39</v>
      </c>
      <c r="G3299" s="2">
        <v>-0.31</v>
      </c>
      <c r="H3299" s="2">
        <v>395.31</v>
      </c>
      <c r="I3299" s="2">
        <v>3809.22</v>
      </c>
      <c r="J3299" s="2">
        <v>1109.1265000000001</v>
      </c>
      <c r="K3299" s="2">
        <v>11616.51</v>
      </c>
      <c r="L3299" s="2">
        <v>19659.32</v>
      </c>
    </row>
    <row r="3300" spans="1:12" x14ac:dyDescent="0.25">
      <c r="A3300" s="92">
        <f t="shared" si="192"/>
        <v>10</v>
      </c>
      <c r="B3300" s="92">
        <f t="shared" si="193"/>
        <v>3</v>
      </c>
      <c r="C3300" s="92">
        <f t="shared" si="194"/>
        <v>2020</v>
      </c>
      <c r="D3300" s="91">
        <v>43900</v>
      </c>
      <c r="E3300" s="2">
        <v>633.7826</v>
      </c>
      <c r="F3300" s="2">
        <v>57.14</v>
      </c>
      <c r="G3300" s="2">
        <v>-0.24</v>
      </c>
      <c r="H3300" s="2">
        <v>511.45</v>
      </c>
      <c r="I3300" s="2">
        <v>3221.56</v>
      </c>
      <c r="J3300" s="2">
        <v>1109.1265000000001</v>
      </c>
      <c r="K3300" s="2">
        <v>11617.23</v>
      </c>
      <c r="L3300" s="2">
        <v>19657.43</v>
      </c>
    </row>
    <row r="3301" spans="1:12" x14ac:dyDescent="0.25">
      <c r="A3301" s="92">
        <f t="shared" si="192"/>
        <v>11</v>
      </c>
      <c r="B3301" s="92">
        <f t="shared" si="193"/>
        <v>3</v>
      </c>
      <c r="C3301" s="92">
        <f t="shared" si="194"/>
        <v>2020</v>
      </c>
      <c r="D3301" s="91">
        <v>43901</v>
      </c>
      <c r="E3301" s="2">
        <v>632.11360000000002</v>
      </c>
      <c r="F3301" s="2">
        <v>56.99</v>
      </c>
      <c r="G3301" s="2">
        <v>-0.15</v>
      </c>
      <c r="H3301" s="2">
        <v>823.91</v>
      </c>
      <c r="I3301" s="2">
        <v>2482.29</v>
      </c>
      <c r="J3301" s="2">
        <v>1109.1265000000001</v>
      </c>
      <c r="K3301" s="2">
        <v>11617.97</v>
      </c>
      <c r="L3301" s="2">
        <v>19628.48</v>
      </c>
    </row>
    <row r="3302" spans="1:12" x14ac:dyDescent="0.25">
      <c r="A3302" s="92">
        <f t="shared" si="192"/>
        <v>12</v>
      </c>
      <c r="B3302" s="92">
        <f t="shared" si="193"/>
        <v>3</v>
      </c>
      <c r="C3302" s="92">
        <f t="shared" si="194"/>
        <v>2020</v>
      </c>
      <c r="D3302" s="91">
        <v>43902</v>
      </c>
      <c r="E3302" s="2">
        <v>630.59169999999995</v>
      </c>
      <c r="F3302" s="2">
        <v>56.85</v>
      </c>
      <c r="G3302" s="2">
        <v>-0.14000000000000001</v>
      </c>
      <c r="H3302" s="2">
        <v>715.72</v>
      </c>
      <c r="I3302" s="2">
        <v>2250.33</v>
      </c>
      <c r="J3302" s="2">
        <v>1109.1265000000001</v>
      </c>
      <c r="K3302" s="2">
        <v>11618.64</v>
      </c>
      <c r="L3302" s="2">
        <v>19626.689999999999</v>
      </c>
    </row>
    <row r="3303" spans="1:12" x14ac:dyDescent="0.25">
      <c r="A3303" s="92">
        <f t="shared" si="192"/>
        <v>13</v>
      </c>
      <c r="B3303" s="92">
        <f t="shared" si="193"/>
        <v>3</v>
      </c>
      <c r="C3303" s="92">
        <f t="shared" si="194"/>
        <v>2020</v>
      </c>
      <c r="D3303" s="91">
        <v>43903</v>
      </c>
      <c r="E3303" s="2">
        <v>627.95190000000002</v>
      </c>
      <c r="F3303" s="2">
        <v>56.62</v>
      </c>
      <c r="G3303" s="2">
        <v>-0.24</v>
      </c>
      <c r="H3303" s="2">
        <v>387.01</v>
      </c>
      <c r="I3303" s="2">
        <v>3024.47</v>
      </c>
      <c r="J3303" s="2">
        <v>1109.1265000000001</v>
      </c>
      <c r="K3303" s="2">
        <v>11633.67</v>
      </c>
      <c r="L3303" s="2">
        <v>19587.03</v>
      </c>
    </row>
    <row r="3304" spans="1:12" x14ac:dyDescent="0.25">
      <c r="A3304" s="92">
        <f t="shared" si="192"/>
        <v>14</v>
      </c>
      <c r="B3304" s="92">
        <f t="shared" si="193"/>
        <v>3</v>
      </c>
      <c r="C3304" s="92">
        <f t="shared" si="194"/>
        <v>2020</v>
      </c>
      <c r="D3304" s="91">
        <v>43904</v>
      </c>
      <c r="E3304" s="2">
        <v>626.31420000000003</v>
      </c>
      <c r="F3304" s="2">
        <v>56.47</v>
      </c>
      <c r="G3304" s="2">
        <v>-0.15</v>
      </c>
      <c r="H3304" s="2">
        <v>850.93</v>
      </c>
      <c r="I3304" s="2">
        <v>2480.77</v>
      </c>
      <c r="J3304" s="2">
        <v>1109.1265000000001</v>
      </c>
      <c r="K3304" s="2">
        <v>11619.95</v>
      </c>
      <c r="L3304" s="2">
        <v>19623.25</v>
      </c>
    </row>
    <row r="3305" spans="1:12" x14ac:dyDescent="0.25">
      <c r="A3305" s="92">
        <f t="shared" si="192"/>
        <v>15</v>
      </c>
      <c r="B3305" s="92">
        <f t="shared" si="193"/>
        <v>3</v>
      </c>
      <c r="C3305" s="92">
        <f t="shared" si="194"/>
        <v>2020</v>
      </c>
      <c r="D3305" s="91">
        <v>43905</v>
      </c>
      <c r="E3305" s="2">
        <v>625.72500000000002</v>
      </c>
      <c r="F3305" s="2">
        <v>56.42</v>
      </c>
      <c r="G3305" s="2">
        <v>-0.1</v>
      </c>
      <c r="H3305" s="2">
        <v>870.78</v>
      </c>
      <c r="I3305" s="2">
        <v>1965.5</v>
      </c>
      <c r="J3305" s="2">
        <v>1109.1265000000001</v>
      </c>
      <c r="K3305" s="2">
        <v>11620.64</v>
      </c>
      <c r="L3305" s="2">
        <v>19621.41</v>
      </c>
    </row>
    <row r="3306" spans="1:12" x14ac:dyDescent="0.25">
      <c r="A3306" s="92">
        <f t="shared" si="192"/>
        <v>16</v>
      </c>
      <c r="B3306" s="92">
        <f t="shared" si="193"/>
        <v>3</v>
      </c>
      <c r="C3306" s="92">
        <f t="shared" si="194"/>
        <v>2020</v>
      </c>
      <c r="D3306" s="91">
        <v>43906</v>
      </c>
      <c r="E3306" s="2">
        <v>623.74369999999999</v>
      </c>
      <c r="F3306" s="2">
        <v>56.24</v>
      </c>
      <c r="G3306" s="2">
        <v>-0.18</v>
      </c>
      <c r="H3306" s="2">
        <v>708.5</v>
      </c>
      <c r="I3306" s="2">
        <v>2677.99</v>
      </c>
      <c r="J3306" s="2">
        <v>1109.154</v>
      </c>
      <c r="K3306" s="2">
        <v>11621.76</v>
      </c>
      <c r="L3306" s="2">
        <v>19620.18</v>
      </c>
    </row>
    <row r="3307" spans="1:12" x14ac:dyDescent="0.25">
      <c r="A3307" s="92">
        <f t="shared" si="192"/>
        <v>17</v>
      </c>
      <c r="B3307" s="92">
        <f t="shared" si="193"/>
        <v>3</v>
      </c>
      <c r="C3307" s="92">
        <f t="shared" si="194"/>
        <v>2020</v>
      </c>
      <c r="D3307" s="91">
        <v>43907</v>
      </c>
      <c r="E3307" s="2">
        <v>622.36659999999995</v>
      </c>
      <c r="F3307" s="2">
        <v>56.07</v>
      </c>
      <c r="G3307" s="2">
        <v>-0.12</v>
      </c>
      <c r="H3307" s="2">
        <v>812.79</v>
      </c>
      <c r="I3307" s="2">
        <v>2195.4899999999998</v>
      </c>
      <c r="J3307" s="2">
        <v>1110.0555999999999</v>
      </c>
      <c r="K3307" s="2">
        <v>11622.56</v>
      </c>
      <c r="L3307" s="2">
        <v>19618.09</v>
      </c>
    </row>
    <row r="3308" spans="1:12" x14ac:dyDescent="0.25">
      <c r="A3308" s="92">
        <f t="shared" si="192"/>
        <v>18</v>
      </c>
      <c r="B3308" s="92">
        <f t="shared" si="193"/>
        <v>3</v>
      </c>
      <c r="C3308" s="92">
        <f t="shared" si="194"/>
        <v>2020</v>
      </c>
      <c r="D3308" s="91">
        <v>43908</v>
      </c>
      <c r="E3308" s="2">
        <v>621.24929999999995</v>
      </c>
      <c r="F3308" s="2">
        <v>55.97</v>
      </c>
      <c r="G3308" s="2">
        <v>-0.1</v>
      </c>
      <c r="H3308" s="2">
        <v>759.3</v>
      </c>
      <c r="I3308" s="2">
        <v>1882.64</v>
      </c>
      <c r="J3308" s="2">
        <v>1110.0555999999999</v>
      </c>
      <c r="K3308" s="2">
        <v>11623.13</v>
      </c>
      <c r="L3308" s="2">
        <v>19616.57</v>
      </c>
    </row>
    <row r="3309" spans="1:12" x14ac:dyDescent="0.25">
      <c r="A3309" s="92">
        <f t="shared" si="192"/>
        <v>19</v>
      </c>
      <c r="B3309" s="92">
        <f t="shared" si="193"/>
        <v>3</v>
      </c>
      <c r="C3309" s="92">
        <f t="shared" si="194"/>
        <v>2020</v>
      </c>
      <c r="D3309" s="91">
        <v>43909</v>
      </c>
      <c r="E3309" s="2">
        <v>620.14850000000001</v>
      </c>
      <c r="F3309" s="2">
        <v>55.87</v>
      </c>
      <c r="G3309" s="2">
        <v>-0.1</v>
      </c>
      <c r="H3309" s="2">
        <v>865.56</v>
      </c>
      <c r="I3309" s="2">
        <v>1976.22</v>
      </c>
      <c r="J3309" s="2">
        <v>1110.0555999999999</v>
      </c>
      <c r="K3309" s="2">
        <v>11623.68</v>
      </c>
      <c r="L3309" s="2">
        <v>19615.13</v>
      </c>
    </row>
    <row r="3310" spans="1:12" x14ac:dyDescent="0.25">
      <c r="A3310" s="92">
        <f t="shared" si="192"/>
        <v>20</v>
      </c>
      <c r="B3310" s="92">
        <f t="shared" si="193"/>
        <v>3</v>
      </c>
      <c r="C3310" s="92">
        <f t="shared" si="194"/>
        <v>2020</v>
      </c>
      <c r="D3310" s="91">
        <v>43910</v>
      </c>
      <c r="E3310" s="2">
        <v>619.54610000000002</v>
      </c>
      <c r="F3310" s="2">
        <v>55.81</v>
      </c>
      <c r="G3310" s="2">
        <v>-0.05</v>
      </c>
      <c r="H3310" s="2">
        <v>1182.95</v>
      </c>
      <c r="I3310" s="2">
        <v>1783.5</v>
      </c>
      <c r="J3310" s="2">
        <v>1110.0555999999999</v>
      </c>
      <c r="K3310" s="2">
        <v>11624.35</v>
      </c>
      <c r="L3310" s="2">
        <v>19613.36</v>
      </c>
    </row>
    <row r="3311" spans="1:12" x14ac:dyDescent="0.25">
      <c r="A3311" s="92">
        <f t="shared" si="192"/>
        <v>21</v>
      </c>
      <c r="B3311" s="92">
        <f t="shared" si="193"/>
        <v>3</v>
      </c>
      <c r="C3311" s="92">
        <f t="shared" si="194"/>
        <v>2020</v>
      </c>
      <c r="D3311" s="91">
        <v>43911</v>
      </c>
      <c r="E3311" s="2">
        <v>619.38670000000002</v>
      </c>
      <c r="F3311" s="2">
        <v>55.8</v>
      </c>
      <c r="G3311" s="2">
        <v>-0.01</v>
      </c>
      <c r="H3311" s="2">
        <v>1617.27</v>
      </c>
      <c r="I3311" s="2">
        <v>1754.77</v>
      </c>
      <c r="J3311" s="2">
        <v>1110.0555999999999</v>
      </c>
      <c r="K3311" s="2">
        <v>11624.61</v>
      </c>
      <c r="L3311" s="2">
        <v>19592.669999999998</v>
      </c>
    </row>
    <row r="3312" spans="1:12" x14ac:dyDescent="0.25">
      <c r="A3312" s="92">
        <f t="shared" si="192"/>
        <v>22</v>
      </c>
      <c r="B3312" s="92">
        <f t="shared" si="193"/>
        <v>3</v>
      </c>
      <c r="C3312" s="92">
        <f t="shared" si="194"/>
        <v>2020</v>
      </c>
      <c r="D3312" s="91">
        <v>43912</v>
      </c>
      <c r="E3312" s="2">
        <v>618.37990000000002</v>
      </c>
      <c r="F3312" s="2">
        <v>55.71</v>
      </c>
      <c r="G3312" s="2">
        <v>-0.09</v>
      </c>
      <c r="H3312" s="2">
        <v>1241.3399999999999</v>
      </c>
      <c r="I3312" s="2">
        <v>2237.58</v>
      </c>
      <c r="J3312" s="2">
        <v>1110.0555999999999</v>
      </c>
      <c r="K3312" s="2">
        <v>11624.66</v>
      </c>
      <c r="L3312" s="2">
        <v>19592.52</v>
      </c>
    </row>
    <row r="3313" spans="1:15" x14ac:dyDescent="0.25">
      <c r="A3313" s="92">
        <f t="shared" si="192"/>
        <v>23</v>
      </c>
      <c r="B3313" s="92">
        <f t="shared" si="193"/>
        <v>3</v>
      </c>
      <c r="C3313" s="92">
        <f t="shared" si="194"/>
        <v>2020</v>
      </c>
      <c r="D3313" s="91">
        <v>43913</v>
      </c>
      <c r="E3313" s="2">
        <v>615.57600000000002</v>
      </c>
      <c r="F3313" s="2">
        <v>55.45</v>
      </c>
      <c r="G3313" s="2">
        <v>-0.24</v>
      </c>
      <c r="H3313" s="2">
        <v>569.55999999999995</v>
      </c>
      <c r="I3313" s="2">
        <v>3279.52</v>
      </c>
      <c r="J3313" s="2">
        <v>1110.0595000000001</v>
      </c>
      <c r="K3313" s="2">
        <v>11624.77</v>
      </c>
      <c r="L3313" s="2">
        <v>19592.490000000002</v>
      </c>
    </row>
    <row r="3314" spans="1:15" x14ac:dyDescent="0.25">
      <c r="A3314" s="92">
        <f t="shared" si="192"/>
        <v>24</v>
      </c>
      <c r="B3314" s="92">
        <f t="shared" si="193"/>
        <v>3</v>
      </c>
      <c r="C3314" s="92">
        <f t="shared" si="194"/>
        <v>2020</v>
      </c>
      <c r="D3314" s="91">
        <v>43914</v>
      </c>
      <c r="E3314" s="2">
        <v>612.94269999999995</v>
      </c>
      <c r="F3314" s="2">
        <v>55.22</v>
      </c>
      <c r="G3314" s="2">
        <v>-0.24</v>
      </c>
      <c r="H3314" s="2">
        <v>519.92999999999995</v>
      </c>
      <c r="I3314" s="2">
        <v>3173.79</v>
      </c>
      <c r="J3314" s="2">
        <v>1110.0595000000001</v>
      </c>
      <c r="K3314" s="2">
        <v>11625</v>
      </c>
      <c r="L3314" s="2">
        <v>19591.900000000001</v>
      </c>
    </row>
    <row r="3315" spans="1:15" x14ac:dyDescent="0.25">
      <c r="A3315" s="92">
        <f t="shared" si="192"/>
        <v>25</v>
      </c>
      <c r="B3315" s="92">
        <f t="shared" si="193"/>
        <v>3</v>
      </c>
      <c r="C3315" s="92">
        <f t="shared" si="194"/>
        <v>2020</v>
      </c>
      <c r="D3315" s="91">
        <v>43915</v>
      </c>
      <c r="E3315" s="2">
        <v>609.91949999999997</v>
      </c>
      <c r="F3315" s="2">
        <v>54.94</v>
      </c>
      <c r="G3315" s="2">
        <v>-0.27</v>
      </c>
      <c r="H3315" s="2">
        <v>459.88</v>
      </c>
      <c r="I3315" s="2">
        <v>3426.36</v>
      </c>
      <c r="J3315" s="2">
        <v>1110.06</v>
      </c>
      <c r="K3315" s="2">
        <v>11625.42</v>
      </c>
      <c r="L3315" s="2">
        <v>19590.78</v>
      </c>
    </row>
    <row r="3316" spans="1:15" x14ac:dyDescent="0.25">
      <c r="A3316" s="92">
        <f t="shared" si="192"/>
        <v>26</v>
      </c>
      <c r="B3316" s="92">
        <f t="shared" si="193"/>
        <v>3</v>
      </c>
      <c r="C3316" s="92">
        <f t="shared" si="194"/>
        <v>2020</v>
      </c>
      <c r="D3316" s="91">
        <v>43916</v>
      </c>
      <c r="E3316" s="2">
        <v>607.16729999999995</v>
      </c>
      <c r="F3316" s="2">
        <v>54.7</v>
      </c>
      <c r="G3316" s="2">
        <v>-0.25</v>
      </c>
      <c r="H3316" s="2">
        <v>482.35</v>
      </c>
      <c r="I3316" s="2">
        <v>3237.77</v>
      </c>
      <c r="J3316" s="2">
        <v>1110.06</v>
      </c>
      <c r="K3316" s="2">
        <v>11625.57</v>
      </c>
      <c r="L3316" s="2">
        <v>19590.38</v>
      </c>
    </row>
    <row r="3317" spans="1:15" x14ac:dyDescent="0.25">
      <c r="A3317" s="92">
        <f t="shared" si="192"/>
        <v>27</v>
      </c>
      <c r="B3317" s="92">
        <f t="shared" si="193"/>
        <v>3</v>
      </c>
      <c r="C3317" s="92">
        <f t="shared" si="194"/>
        <v>2020</v>
      </c>
      <c r="D3317" s="91">
        <v>43917</v>
      </c>
      <c r="E3317" s="2">
        <v>605.65210000000002</v>
      </c>
      <c r="F3317" s="2">
        <v>54.56</v>
      </c>
      <c r="G3317" s="2">
        <v>-0.14000000000000001</v>
      </c>
      <c r="H3317" s="2">
        <v>578.75</v>
      </c>
      <c r="I3317" s="2">
        <v>2096.86</v>
      </c>
      <c r="J3317" s="2">
        <v>1110.06</v>
      </c>
      <c r="K3317" s="2">
        <v>11625.72</v>
      </c>
      <c r="L3317" s="2">
        <v>19589.98</v>
      </c>
    </row>
    <row r="3318" spans="1:15" x14ac:dyDescent="0.25">
      <c r="A3318" s="92">
        <f t="shared" si="192"/>
        <v>28</v>
      </c>
      <c r="B3318" s="92">
        <f t="shared" si="193"/>
        <v>3</v>
      </c>
      <c r="C3318" s="92">
        <f t="shared" si="194"/>
        <v>2020</v>
      </c>
      <c r="D3318" s="91">
        <v>43918</v>
      </c>
      <c r="E3318" s="2">
        <v>605.44910000000004</v>
      </c>
      <c r="F3318" s="2">
        <v>54.58</v>
      </c>
      <c r="G3318" s="2">
        <v>-0.05</v>
      </c>
      <c r="H3318" s="2">
        <v>892.54</v>
      </c>
      <c r="I3318" s="2">
        <v>1393.43</v>
      </c>
      <c r="J3318" s="2">
        <v>1109.2452000000001</v>
      </c>
      <c r="K3318" s="2">
        <v>11452.36</v>
      </c>
      <c r="L3318" s="2">
        <v>19324.47</v>
      </c>
    </row>
    <row r="3319" spans="1:15" x14ac:dyDescent="0.25">
      <c r="A3319" s="92">
        <f t="shared" si="192"/>
        <v>29</v>
      </c>
      <c r="B3319" s="92">
        <f t="shared" si="193"/>
        <v>3</v>
      </c>
      <c r="C3319" s="92">
        <f t="shared" si="194"/>
        <v>2020</v>
      </c>
      <c r="D3319" s="91">
        <v>43919</v>
      </c>
      <c r="E3319" s="2">
        <v>604.60450000000003</v>
      </c>
      <c r="F3319" s="2">
        <v>54.47</v>
      </c>
      <c r="G3319" s="2">
        <v>-0.11</v>
      </c>
      <c r="H3319" s="2">
        <v>819.96</v>
      </c>
      <c r="I3319" s="2">
        <v>2075.2600000000002</v>
      </c>
      <c r="J3319" s="2">
        <v>1110.06</v>
      </c>
      <c r="K3319" s="2">
        <v>11625.88</v>
      </c>
      <c r="L3319" s="2">
        <v>19589.55</v>
      </c>
    </row>
    <row r="3320" spans="1:15" x14ac:dyDescent="0.25">
      <c r="A3320" s="92">
        <f t="shared" si="192"/>
        <v>30</v>
      </c>
      <c r="B3320" s="92">
        <f t="shared" si="193"/>
        <v>3</v>
      </c>
      <c r="C3320" s="92">
        <f t="shared" si="194"/>
        <v>2020</v>
      </c>
      <c r="D3320" s="91">
        <v>43920</v>
      </c>
      <c r="E3320" s="2">
        <v>601.97559999999999</v>
      </c>
      <c r="F3320" s="2">
        <v>54.23</v>
      </c>
      <c r="G3320" s="2">
        <v>-0.27</v>
      </c>
      <c r="H3320" s="2">
        <v>549.45000000000005</v>
      </c>
      <c r="I3320" s="2">
        <v>3596.97</v>
      </c>
      <c r="J3320" s="2">
        <v>1110.0462</v>
      </c>
      <c r="K3320" s="2">
        <v>11625.9</v>
      </c>
      <c r="L3320" s="2">
        <v>19588.64</v>
      </c>
    </row>
    <row r="3321" spans="1:15" x14ac:dyDescent="0.25">
      <c r="A3321" s="92">
        <f t="shared" si="192"/>
        <v>31</v>
      </c>
      <c r="B3321" s="92">
        <f t="shared" si="193"/>
        <v>3</v>
      </c>
      <c r="C3321" s="92">
        <f t="shared" si="194"/>
        <v>2020</v>
      </c>
      <c r="D3321" s="91">
        <v>43921</v>
      </c>
      <c r="E3321" s="2">
        <v>598.41030000000001</v>
      </c>
      <c r="F3321" s="2">
        <v>53.91</v>
      </c>
      <c r="G3321" s="2">
        <v>-0.31</v>
      </c>
      <c r="H3321" s="2">
        <v>526.37</v>
      </c>
      <c r="I3321" s="2">
        <v>3940.55</v>
      </c>
      <c r="J3321" s="2">
        <v>1110.0462</v>
      </c>
      <c r="K3321" s="2">
        <v>11673.08</v>
      </c>
      <c r="L3321" s="2">
        <v>19587.63</v>
      </c>
      <c r="O3321" s="2">
        <f>MAX(I3139:I3321)</f>
        <v>8704.48</v>
      </c>
    </row>
    <row r="3322" spans="1:15" x14ac:dyDescent="0.25">
      <c r="A3322" s="92">
        <f t="shared" si="192"/>
        <v>1</v>
      </c>
      <c r="B3322" s="92">
        <f t="shared" si="193"/>
        <v>4</v>
      </c>
      <c r="C3322" s="92">
        <f t="shared" si="194"/>
        <v>2020</v>
      </c>
      <c r="D3322" s="91">
        <v>43922</v>
      </c>
      <c r="E3322" s="2">
        <v>600.33270000000005</v>
      </c>
      <c r="F3322" s="2">
        <v>54.11</v>
      </c>
      <c r="G3322" s="2">
        <v>-0.08</v>
      </c>
      <c r="H3322" s="2">
        <v>1819.3</v>
      </c>
      <c r="I3322" s="2">
        <v>2674.09</v>
      </c>
      <c r="J3322" s="2">
        <v>1109.3842999999999</v>
      </c>
      <c r="K3322" s="2">
        <v>11684.95</v>
      </c>
      <c r="L3322" s="2">
        <v>19629.32</v>
      </c>
    </row>
    <row r="3323" spans="1:15" x14ac:dyDescent="0.25">
      <c r="A3323" s="92">
        <f t="shared" si="192"/>
        <v>2</v>
      </c>
      <c r="B3323" s="92">
        <f t="shared" si="193"/>
        <v>4</v>
      </c>
      <c r="C3323" s="92">
        <f t="shared" si="194"/>
        <v>2020</v>
      </c>
      <c r="D3323" s="91">
        <v>43923</v>
      </c>
      <c r="E3323" s="2">
        <v>599.57849999999996</v>
      </c>
      <c r="F3323" s="2">
        <v>54.05</v>
      </c>
      <c r="G3323" s="2">
        <v>-0.05</v>
      </c>
      <c r="H3323" s="2">
        <v>1204.8699999999999</v>
      </c>
      <c r="I3323" s="2">
        <v>1778.48</v>
      </c>
      <c r="J3323" s="2">
        <v>1109.3842999999999</v>
      </c>
      <c r="K3323" s="2">
        <v>11684.8</v>
      </c>
      <c r="L3323" s="2">
        <v>19629.7</v>
      </c>
    </row>
    <row r="3324" spans="1:15" x14ac:dyDescent="0.25">
      <c r="A3324" s="92">
        <f t="shared" si="192"/>
        <v>3</v>
      </c>
      <c r="B3324" s="92">
        <f t="shared" si="193"/>
        <v>4</v>
      </c>
      <c r="C3324" s="92">
        <f t="shared" si="194"/>
        <v>2020</v>
      </c>
      <c r="D3324" s="91">
        <v>43924</v>
      </c>
      <c r="E3324" s="2">
        <v>599.66070000000002</v>
      </c>
      <c r="F3324" s="2">
        <v>54.05</v>
      </c>
      <c r="G3324" s="2">
        <v>0.01</v>
      </c>
      <c r="H3324" s="2">
        <v>1543.84</v>
      </c>
      <c r="I3324" s="2">
        <v>1450.58</v>
      </c>
      <c r="J3324" s="2">
        <v>1109.3842999999999</v>
      </c>
      <c r="K3324" s="2">
        <v>11684.75</v>
      </c>
      <c r="L3324" s="2">
        <v>19629.830000000002</v>
      </c>
    </row>
    <row r="3325" spans="1:15" x14ac:dyDescent="0.25">
      <c r="A3325" s="92">
        <f t="shared" si="192"/>
        <v>4</v>
      </c>
      <c r="B3325" s="92">
        <f t="shared" si="193"/>
        <v>4</v>
      </c>
      <c r="C3325" s="92">
        <f t="shared" si="194"/>
        <v>2020</v>
      </c>
      <c r="D3325" s="91">
        <v>43925</v>
      </c>
      <c r="E3325" s="2">
        <v>601.34910000000002</v>
      </c>
      <c r="F3325" s="2">
        <v>54.21</v>
      </c>
      <c r="G3325" s="2">
        <v>0.15</v>
      </c>
      <c r="H3325" s="2">
        <v>2389.62</v>
      </c>
      <c r="I3325" s="2">
        <v>743.94</v>
      </c>
      <c r="J3325" s="2">
        <v>1109.3842999999999</v>
      </c>
      <c r="K3325" s="2">
        <v>11684.71</v>
      </c>
      <c r="L3325" s="2">
        <v>19629.93</v>
      </c>
    </row>
    <row r="3326" spans="1:15" x14ac:dyDescent="0.25">
      <c r="A3326" s="92">
        <f t="shared" si="192"/>
        <v>5</v>
      </c>
      <c r="B3326" s="92">
        <f t="shared" si="193"/>
        <v>4</v>
      </c>
      <c r="C3326" s="92">
        <f t="shared" si="194"/>
        <v>2020</v>
      </c>
      <c r="D3326" s="91">
        <v>43926</v>
      </c>
      <c r="E3326" s="2">
        <v>603.7903</v>
      </c>
      <c r="F3326" s="2">
        <v>54.43</v>
      </c>
      <c r="G3326" s="2">
        <v>0.22</v>
      </c>
      <c r="H3326" s="2">
        <v>2988.31</v>
      </c>
      <c r="I3326" s="2">
        <v>512.46</v>
      </c>
      <c r="J3326" s="2">
        <v>1109.3842999999999</v>
      </c>
      <c r="K3326" s="2">
        <v>11684.61</v>
      </c>
      <c r="L3326" s="2">
        <v>19630.2</v>
      </c>
    </row>
    <row r="3327" spans="1:15" x14ac:dyDescent="0.25">
      <c r="A3327" s="92">
        <f t="shared" si="192"/>
        <v>6</v>
      </c>
      <c r="B3327" s="92">
        <f t="shared" si="193"/>
        <v>4</v>
      </c>
      <c r="C3327" s="92">
        <f t="shared" si="194"/>
        <v>2020</v>
      </c>
      <c r="D3327" s="91">
        <v>43927</v>
      </c>
      <c r="E3327" s="2">
        <v>605.93029999999999</v>
      </c>
      <c r="F3327" s="2">
        <v>54.71</v>
      </c>
      <c r="G3327" s="2">
        <v>0.21</v>
      </c>
      <c r="H3327" s="2">
        <v>2755.61</v>
      </c>
      <c r="I3327" s="2">
        <v>479.98</v>
      </c>
      <c r="J3327" s="2">
        <v>1107.5690999999999</v>
      </c>
      <c r="K3327" s="2">
        <v>11640.01</v>
      </c>
      <c r="L3327" s="2">
        <v>19583.689999999999</v>
      </c>
    </row>
    <row r="3328" spans="1:15" x14ac:dyDescent="0.25">
      <c r="A3328" s="92">
        <f t="shared" si="192"/>
        <v>7</v>
      </c>
      <c r="B3328" s="92">
        <f t="shared" si="193"/>
        <v>4</v>
      </c>
      <c r="C3328" s="92">
        <f t="shared" si="194"/>
        <v>2020</v>
      </c>
      <c r="D3328" s="91">
        <v>43928</v>
      </c>
      <c r="E3328" s="2">
        <v>608.3818</v>
      </c>
      <c r="F3328" s="2">
        <v>54.93</v>
      </c>
      <c r="G3328" s="2">
        <v>0.23</v>
      </c>
      <c r="H3328" s="2">
        <v>2981</v>
      </c>
      <c r="I3328" s="2">
        <v>414.92</v>
      </c>
      <c r="J3328" s="2">
        <v>1107.5690999999999</v>
      </c>
      <c r="K3328" s="2">
        <v>11639.68</v>
      </c>
      <c r="L3328" s="2">
        <v>19584.55</v>
      </c>
    </row>
    <row r="3329" spans="1:12" x14ac:dyDescent="0.25">
      <c r="A3329" s="92">
        <f t="shared" si="192"/>
        <v>8</v>
      </c>
      <c r="B3329" s="92">
        <f t="shared" si="193"/>
        <v>4</v>
      </c>
      <c r="C3329" s="92">
        <f t="shared" si="194"/>
        <v>2020</v>
      </c>
      <c r="D3329" s="91">
        <v>43929</v>
      </c>
      <c r="E3329" s="2">
        <v>611.40269999999998</v>
      </c>
      <c r="F3329" s="2">
        <v>55.2</v>
      </c>
      <c r="G3329" s="2">
        <v>0.28000000000000003</v>
      </c>
      <c r="H3329" s="2">
        <v>3457.14</v>
      </c>
      <c r="I3329" s="2">
        <v>332.82</v>
      </c>
      <c r="J3329" s="2">
        <v>1107.5690999999999</v>
      </c>
      <c r="K3329" s="2">
        <v>11639.36</v>
      </c>
      <c r="L3329" s="2">
        <v>19585.419999999998</v>
      </c>
    </row>
    <row r="3330" spans="1:12" x14ac:dyDescent="0.25">
      <c r="A3330" s="92">
        <f t="shared" si="192"/>
        <v>9</v>
      </c>
      <c r="B3330" s="92">
        <f t="shared" si="193"/>
        <v>4</v>
      </c>
      <c r="C3330" s="92">
        <f t="shared" si="194"/>
        <v>2020</v>
      </c>
      <c r="D3330" s="91">
        <v>43930</v>
      </c>
      <c r="E3330" s="2">
        <v>615.00710000000004</v>
      </c>
      <c r="F3330" s="2">
        <v>55.53</v>
      </c>
      <c r="G3330" s="2">
        <v>0.34</v>
      </c>
      <c r="H3330" s="2">
        <v>4020</v>
      </c>
      <c r="I3330" s="2">
        <v>246.5</v>
      </c>
      <c r="J3330" s="2">
        <v>1107.5690999999999</v>
      </c>
      <c r="K3330" s="2">
        <v>11639.03</v>
      </c>
      <c r="L3330" s="2">
        <v>19586.27</v>
      </c>
    </row>
    <row r="3331" spans="1:12" x14ac:dyDescent="0.25">
      <c r="A3331" s="92">
        <f t="shared" si="192"/>
        <v>10</v>
      </c>
      <c r="B3331" s="92">
        <f t="shared" si="193"/>
        <v>4</v>
      </c>
      <c r="C3331" s="92">
        <f t="shared" si="194"/>
        <v>2020</v>
      </c>
      <c r="D3331" s="91">
        <v>43931</v>
      </c>
      <c r="E3331" s="2">
        <v>618.69889999999998</v>
      </c>
      <c r="F3331" s="2">
        <v>55.86</v>
      </c>
      <c r="G3331" s="2">
        <v>0.36</v>
      </c>
      <c r="H3331" s="2">
        <v>4153.3999999999996</v>
      </c>
      <c r="I3331" s="2">
        <v>176.19</v>
      </c>
      <c r="J3331" s="2">
        <v>1107.5690999999999</v>
      </c>
      <c r="K3331" s="2">
        <v>11638.61</v>
      </c>
      <c r="L3331" s="2">
        <v>19587.38</v>
      </c>
    </row>
    <row r="3332" spans="1:12" x14ac:dyDescent="0.25">
      <c r="A3332" s="92">
        <f t="shared" si="192"/>
        <v>11</v>
      </c>
      <c r="B3332" s="92">
        <f t="shared" si="193"/>
        <v>4</v>
      </c>
      <c r="C3332" s="92">
        <f t="shared" si="194"/>
        <v>2020</v>
      </c>
      <c r="D3332" s="91">
        <v>43932</v>
      </c>
      <c r="E3332" s="2">
        <v>622.79259999999999</v>
      </c>
      <c r="F3332" s="2">
        <v>56.25</v>
      </c>
      <c r="G3332" s="2">
        <v>0.4</v>
      </c>
      <c r="H3332" s="2">
        <v>4539.33</v>
      </c>
      <c r="I3332" s="2">
        <v>126.25</v>
      </c>
      <c r="J3332" s="2">
        <v>1107.0998</v>
      </c>
      <c r="K3332" s="2">
        <v>11626.99</v>
      </c>
      <c r="L3332" s="2">
        <v>19576.75</v>
      </c>
    </row>
    <row r="3333" spans="1:12" x14ac:dyDescent="0.25">
      <c r="A3333" s="92">
        <f t="shared" si="192"/>
        <v>12</v>
      </c>
      <c r="B3333" s="92">
        <f t="shared" si="193"/>
        <v>4</v>
      </c>
      <c r="C3333" s="92">
        <f t="shared" si="194"/>
        <v>2020</v>
      </c>
      <c r="D3333" s="91">
        <v>43933</v>
      </c>
      <c r="E3333" s="2">
        <v>628.02049999999997</v>
      </c>
      <c r="F3333" s="2">
        <v>56.73</v>
      </c>
      <c r="G3333" s="2">
        <v>0.44</v>
      </c>
      <c r="H3333" s="2">
        <v>4983.9799999999996</v>
      </c>
      <c r="I3333" s="2">
        <v>108.93</v>
      </c>
      <c r="J3333" s="2">
        <v>1107.0998</v>
      </c>
      <c r="K3333" s="2">
        <v>11626.59</v>
      </c>
      <c r="L3333" s="2">
        <v>19577.82</v>
      </c>
    </row>
    <row r="3334" spans="1:12" x14ac:dyDescent="0.25">
      <c r="A3334" s="92">
        <f t="shared" si="192"/>
        <v>13</v>
      </c>
      <c r="B3334" s="92">
        <f t="shared" si="193"/>
        <v>4</v>
      </c>
      <c r="C3334" s="92">
        <f t="shared" si="194"/>
        <v>2020</v>
      </c>
      <c r="D3334" s="91">
        <v>43934</v>
      </c>
      <c r="E3334" s="2">
        <v>631.03290000000004</v>
      </c>
      <c r="F3334" s="2">
        <v>57</v>
      </c>
      <c r="G3334" s="2">
        <v>0.35</v>
      </c>
      <c r="H3334" s="2">
        <v>4100.76</v>
      </c>
      <c r="I3334" s="2">
        <v>197.17</v>
      </c>
      <c r="J3334" s="2">
        <v>1107.1643999999999</v>
      </c>
      <c r="K3334" s="2">
        <v>11627.08</v>
      </c>
      <c r="L3334" s="2">
        <v>19580.72</v>
      </c>
    </row>
    <row r="3335" spans="1:12" x14ac:dyDescent="0.25">
      <c r="A3335" s="92">
        <f t="shared" si="192"/>
        <v>14</v>
      </c>
      <c r="B3335" s="92">
        <f t="shared" si="193"/>
        <v>4</v>
      </c>
      <c r="C3335" s="92">
        <f t="shared" si="194"/>
        <v>2020</v>
      </c>
      <c r="D3335" s="91">
        <v>43935</v>
      </c>
      <c r="E3335" s="2">
        <v>634.06500000000005</v>
      </c>
      <c r="F3335" s="2">
        <v>57.27</v>
      </c>
      <c r="G3335" s="2">
        <v>0.21</v>
      </c>
      <c r="H3335" s="2">
        <v>2909.03</v>
      </c>
      <c r="I3335" s="2">
        <v>583.03</v>
      </c>
      <c r="J3335" s="2">
        <v>1107.1643999999999</v>
      </c>
      <c r="K3335" s="2">
        <v>11626.72</v>
      </c>
      <c r="L3335" s="2">
        <v>19581.689999999999</v>
      </c>
    </row>
    <row r="3336" spans="1:12" x14ac:dyDescent="0.25">
      <c r="A3336" s="92">
        <f t="shared" si="192"/>
        <v>15</v>
      </c>
      <c r="B3336" s="92">
        <f t="shared" si="193"/>
        <v>4</v>
      </c>
      <c r="C3336" s="92">
        <f t="shared" si="194"/>
        <v>2020</v>
      </c>
      <c r="D3336" s="91">
        <v>43936</v>
      </c>
      <c r="E3336" s="2">
        <v>636.49630000000002</v>
      </c>
      <c r="F3336" s="2">
        <v>57.49</v>
      </c>
      <c r="G3336" s="2">
        <v>0.22</v>
      </c>
      <c r="H3336" s="2">
        <v>3047.73</v>
      </c>
      <c r="I3336" s="2">
        <v>610.24</v>
      </c>
      <c r="J3336" s="2">
        <v>1107.1643999999999</v>
      </c>
      <c r="K3336" s="2">
        <v>11626.48</v>
      </c>
      <c r="L3336" s="2">
        <v>19582.310000000001</v>
      </c>
    </row>
    <row r="3337" spans="1:12" x14ac:dyDescent="0.25">
      <c r="A3337" s="92">
        <f t="shared" si="192"/>
        <v>16</v>
      </c>
      <c r="B3337" s="92">
        <f t="shared" si="193"/>
        <v>4</v>
      </c>
      <c r="C3337" s="92">
        <f t="shared" si="194"/>
        <v>2020</v>
      </c>
      <c r="D3337" s="91">
        <v>43937</v>
      </c>
      <c r="E3337" s="2">
        <v>639.68460000000005</v>
      </c>
      <c r="F3337" s="2">
        <v>57.78</v>
      </c>
      <c r="G3337" s="2">
        <v>0.28999999999999998</v>
      </c>
      <c r="H3337" s="2">
        <v>3455.6</v>
      </c>
      <c r="I3337" s="2">
        <v>283.64</v>
      </c>
      <c r="J3337" s="2">
        <v>1107.1643999999999</v>
      </c>
      <c r="K3337" s="2">
        <v>11626.39</v>
      </c>
      <c r="L3337" s="2">
        <v>19582.55</v>
      </c>
    </row>
    <row r="3338" spans="1:12" x14ac:dyDescent="0.25">
      <c r="A3338" s="92">
        <f t="shared" si="192"/>
        <v>17</v>
      </c>
      <c r="B3338" s="92">
        <f t="shared" si="193"/>
        <v>4</v>
      </c>
      <c r="C3338" s="92">
        <f t="shared" si="194"/>
        <v>2020</v>
      </c>
      <c r="D3338" s="91">
        <v>43938</v>
      </c>
      <c r="E3338" s="2">
        <v>643.08249999999998</v>
      </c>
      <c r="F3338" s="2">
        <v>58.08</v>
      </c>
      <c r="G3338" s="2">
        <v>0.31</v>
      </c>
      <c r="H3338" s="2">
        <v>3694.43</v>
      </c>
      <c r="I3338" s="2">
        <v>231.34</v>
      </c>
      <c r="J3338" s="2">
        <v>1107.1643999999999</v>
      </c>
      <c r="K3338" s="2">
        <v>11626.22</v>
      </c>
      <c r="L3338" s="2">
        <v>19583.009999999998</v>
      </c>
    </row>
    <row r="3339" spans="1:12" x14ac:dyDescent="0.25">
      <c r="A3339" s="92">
        <f t="shared" si="192"/>
        <v>18</v>
      </c>
      <c r="B3339" s="92">
        <f t="shared" si="193"/>
        <v>4</v>
      </c>
      <c r="C3339" s="92">
        <f t="shared" si="194"/>
        <v>2020</v>
      </c>
      <c r="D3339" s="91">
        <v>43939</v>
      </c>
      <c r="E3339" s="2">
        <v>646.95249999999999</v>
      </c>
      <c r="F3339" s="2">
        <v>58.43</v>
      </c>
      <c r="G3339" s="2">
        <v>0.37</v>
      </c>
      <c r="H3339" s="2">
        <v>4435.21</v>
      </c>
      <c r="I3339" s="2">
        <v>301.81</v>
      </c>
      <c r="J3339" s="2">
        <v>1107.1643999999999</v>
      </c>
      <c r="K3339" s="2">
        <v>11625.9</v>
      </c>
      <c r="L3339" s="2">
        <v>19583.86</v>
      </c>
    </row>
    <row r="3340" spans="1:12" x14ac:dyDescent="0.25">
      <c r="A3340" s="92">
        <f t="shared" si="192"/>
        <v>19</v>
      </c>
      <c r="B3340" s="92">
        <f t="shared" si="193"/>
        <v>4</v>
      </c>
      <c r="C3340" s="92">
        <f t="shared" si="194"/>
        <v>2020</v>
      </c>
      <c r="D3340" s="91">
        <v>43940</v>
      </c>
      <c r="E3340" s="2">
        <v>651.66520000000003</v>
      </c>
      <c r="F3340" s="2">
        <v>58.86</v>
      </c>
      <c r="G3340" s="2">
        <v>0.4</v>
      </c>
      <c r="H3340" s="2">
        <v>4672.3900000000003</v>
      </c>
      <c r="I3340" s="2">
        <v>220.41</v>
      </c>
      <c r="J3340" s="2">
        <v>1107.1643999999999</v>
      </c>
      <c r="K3340" s="2">
        <v>11625.4</v>
      </c>
      <c r="L3340" s="2">
        <v>19585.18</v>
      </c>
    </row>
    <row r="3341" spans="1:12" x14ac:dyDescent="0.25">
      <c r="A3341" s="92">
        <f t="shared" si="192"/>
        <v>20</v>
      </c>
      <c r="B3341" s="92">
        <f t="shared" si="193"/>
        <v>4</v>
      </c>
      <c r="C3341" s="92">
        <f t="shared" si="194"/>
        <v>2020</v>
      </c>
      <c r="D3341" s="91">
        <v>43941</v>
      </c>
      <c r="E3341" s="2">
        <v>654.65959999999995</v>
      </c>
      <c r="F3341" s="2">
        <v>59.13</v>
      </c>
      <c r="G3341" s="2">
        <v>0.33</v>
      </c>
      <c r="H3341" s="2">
        <v>3970.75</v>
      </c>
      <c r="I3341" s="2">
        <v>291.64</v>
      </c>
      <c r="J3341" s="2">
        <v>1107.2062000000001</v>
      </c>
      <c r="K3341" s="2">
        <v>11625.55</v>
      </c>
      <c r="L3341" s="2">
        <v>19587.490000000002</v>
      </c>
    </row>
    <row r="3342" spans="1:12" x14ac:dyDescent="0.25">
      <c r="A3342" s="92">
        <f t="shared" si="192"/>
        <v>21</v>
      </c>
      <c r="B3342" s="92">
        <f t="shared" si="193"/>
        <v>4</v>
      </c>
      <c r="C3342" s="92">
        <f t="shared" si="194"/>
        <v>2020</v>
      </c>
      <c r="D3342" s="91">
        <v>43942</v>
      </c>
      <c r="E3342" s="2">
        <v>658.44870000000003</v>
      </c>
      <c r="F3342" s="2">
        <v>59.47</v>
      </c>
      <c r="G3342" s="2">
        <v>0.35</v>
      </c>
      <c r="H3342" s="2">
        <v>4113.5</v>
      </c>
      <c r="I3342" s="2">
        <v>187.26</v>
      </c>
      <c r="J3342" s="2">
        <v>1107.2062000000001</v>
      </c>
      <c r="K3342" s="2">
        <v>11625.07</v>
      </c>
      <c r="L3342" s="2">
        <v>19588.78</v>
      </c>
    </row>
    <row r="3343" spans="1:12" x14ac:dyDescent="0.25">
      <c r="A3343" s="92">
        <f t="shared" si="192"/>
        <v>22</v>
      </c>
      <c r="B3343" s="92">
        <f t="shared" si="193"/>
        <v>4</v>
      </c>
      <c r="C3343" s="92">
        <f t="shared" si="194"/>
        <v>2020</v>
      </c>
      <c r="D3343" s="91">
        <v>43943</v>
      </c>
      <c r="E3343" s="2">
        <v>655.52850000000001</v>
      </c>
      <c r="F3343" s="2">
        <v>59.21</v>
      </c>
      <c r="G3343" s="2">
        <v>0.25</v>
      </c>
      <c r="H3343" s="2">
        <v>3152.04</v>
      </c>
      <c r="I3343" s="2">
        <v>329.1</v>
      </c>
      <c r="J3343" s="2">
        <v>1107.2062000000001</v>
      </c>
      <c r="K3343" s="2">
        <v>11624.52</v>
      </c>
      <c r="L3343" s="2">
        <v>19590.22</v>
      </c>
    </row>
    <row r="3344" spans="1:12" x14ac:dyDescent="0.25">
      <c r="A3344" s="92">
        <f t="shared" ref="A3344:A3407" si="195">+DAY(D3344)</f>
        <v>23</v>
      </c>
      <c r="B3344" s="92">
        <f t="shared" ref="B3344:B3407" si="196">+MONTH(D3344)</f>
        <v>4</v>
      </c>
      <c r="C3344" s="92">
        <f t="shared" ref="C3344:C3407" si="197">+YEAR(D3344)</f>
        <v>2020</v>
      </c>
      <c r="D3344" s="91">
        <v>43944</v>
      </c>
      <c r="E3344" s="2">
        <v>665.77859999999998</v>
      </c>
      <c r="F3344" s="2">
        <v>60.13</v>
      </c>
      <c r="G3344" s="2">
        <v>0.33</v>
      </c>
      <c r="H3344" s="2">
        <v>3800.63</v>
      </c>
      <c r="I3344" s="2">
        <v>134.18</v>
      </c>
      <c r="J3344" s="2">
        <v>1107.2062000000001</v>
      </c>
      <c r="K3344" s="2">
        <v>11623.98</v>
      </c>
      <c r="L3344" s="2">
        <v>19591.650000000001</v>
      </c>
    </row>
    <row r="3345" spans="1:12" x14ac:dyDescent="0.25">
      <c r="A3345" s="92">
        <f t="shared" si="195"/>
        <v>24</v>
      </c>
      <c r="B3345" s="92">
        <f t="shared" si="196"/>
        <v>4</v>
      </c>
      <c r="C3345" s="92">
        <f t="shared" si="197"/>
        <v>2020</v>
      </c>
      <c r="D3345" s="91">
        <v>43945</v>
      </c>
      <c r="E3345" s="2">
        <v>669.75890000000004</v>
      </c>
      <c r="F3345" s="2">
        <v>60.49</v>
      </c>
      <c r="G3345" s="2">
        <v>0.37</v>
      </c>
      <c r="H3345" s="2">
        <v>4239.07</v>
      </c>
      <c r="I3345" s="2">
        <v>150.35</v>
      </c>
      <c r="J3345" s="2">
        <v>1107.2062000000001</v>
      </c>
      <c r="K3345" s="2">
        <v>11623.67</v>
      </c>
      <c r="L3345" s="2">
        <v>19592.46</v>
      </c>
    </row>
    <row r="3346" spans="1:12" x14ac:dyDescent="0.25">
      <c r="A3346" s="92">
        <f t="shared" si="195"/>
        <v>25</v>
      </c>
      <c r="B3346" s="92">
        <f t="shared" si="196"/>
        <v>4</v>
      </c>
      <c r="C3346" s="92">
        <f t="shared" si="197"/>
        <v>2020</v>
      </c>
      <c r="D3346" s="91">
        <v>43946</v>
      </c>
      <c r="E3346" s="2">
        <v>673.25400000000002</v>
      </c>
      <c r="F3346" s="2">
        <v>60.81</v>
      </c>
      <c r="G3346" s="2">
        <v>0.39</v>
      </c>
      <c r="H3346" s="2">
        <v>4529.42</v>
      </c>
      <c r="I3346" s="2">
        <v>223.95</v>
      </c>
      <c r="J3346" s="2">
        <v>1107.2062000000001</v>
      </c>
      <c r="K3346" s="2">
        <v>11623.26</v>
      </c>
      <c r="L3346" s="2">
        <v>19593.55</v>
      </c>
    </row>
    <row r="3347" spans="1:12" x14ac:dyDescent="0.25">
      <c r="A3347" s="92">
        <f t="shared" si="195"/>
        <v>26</v>
      </c>
      <c r="B3347" s="92">
        <f t="shared" si="196"/>
        <v>4</v>
      </c>
      <c r="C3347" s="92">
        <f t="shared" si="197"/>
        <v>2020</v>
      </c>
      <c r="D3347" s="91">
        <v>43947</v>
      </c>
      <c r="E3347" s="2">
        <v>677.93830000000003</v>
      </c>
      <c r="F3347" s="2">
        <v>61.23</v>
      </c>
      <c r="G3347" s="2">
        <v>0.37</v>
      </c>
      <c r="H3347" s="2">
        <v>4306.51</v>
      </c>
      <c r="I3347" s="2">
        <v>211.08</v>
      </c>
      <c r="J3347" s="2">
        <v>1107.2062000000001</v>
      </c>
      <c r="K3347" s="2">
        <v>11622.91</v>
      </c>
      <c r="L3347" s="2">
        <v>19594.46</v>
      </c>
    </row>
    <row r="3348" spans="1:12" x14ac:dyDescent="0.25">
      <c r="A3348" s="92">
        <f t="shared" si="195"/>
        <v>27</v>
      </c>
      <c r="B3348" s="92">
        <f t="shared" si="196"/>
        <v>4</v>
      </c>
      <c r="C3348" s="92">
        <f t="shared" si="197"/>
        <v>2020</v>
      </c>
      <c r="D3348" s="91">
        <v>43948</v>
      </c>
      <c r="E3348" s="2">
        <v>681.26559999999995</v>
      </c>
      <c r="F3348" s="2">
        <v>61.53</v>
      </c>
      <c r="G3348" s="2">
        <v>0.3</v>
      </c>
      <c r="H3348" s="2">
        <v>3639.25</v>
      </c>
      <c r="I3348" s="2">
        <v>280.98</v>
      </c>
      <c r="J3348" s="2">
        <v>1107.248</v>
      </c>
      <c r="K3348" s="2">
        <v>11623.25</v>
      </c>
      <c r="L3348" s="2">
        <v>19596.29</v>
      </c>
    </row>
    <row r="3349" spans="1:12" x14ac:dyDescent="0.25">
      <c r="A3349" s="92">
        <f t="shared" si="195"/>
        <v>28</v>
      </c>
      <c r="B3349" s="92">
        <f t="shared" si="196"/>
        <v>4</v>
      </c>
      <c r="C3349" s="92">
        <f t="shared" si="197"/>
        <v>2020</v>
      </c>
      <c r="D3349" s="91">
        <v>43949</v>
      </c>
      <c r="E3349" s="2">
        <v>684.22119999999995</v>
      </c>
      <c r="F3349" s="2">
        <v>61.79</v>
      </c>
      <c r="G3349" s="2">
        <v>0.26</v>
      </c>
      <c r="H3349" s="2">
        <v>3502.52</v>
      </c>
      <c r="I3349" s="2">
        <v>591.75</v>
      </c>
      <c r="J3349" s="2">
        <v>1107.248</v>
      </c>
      <c r="K3349" s="2">
        <v>11622.99</v>
      </c>
      <c r="L3349" s="2">
        <v>19596.990000000002</v>
      </c>
    </row>
    <row r="3350" spans="1:12" x14ac:dyDescent="0.25">
      <c r="A3350" s="92">
        <f t="shared" si="195"/>
        <v>29</v>
      </c>
      <c r="B3350" s="92">
        <f t="shared" si="196"/>
        <v>4</v>
      </c>
      <c r="C3350" s="92">
        <f t="shared" si="197"/>
        <v>2020</v>
      </c>
      <c r="D3350" s="91">
        <v>43950</v>
      </c>
      <c r="E3350" s="2">
        <v>687.69</v>
      </c>
      <c r="F3350" s="2">
        <v>62.11</v>
      </c>
      <c r="G3350" s="2">
        <v>0.32</v>
      </c>
      <c r="H3350" s="2">
        <v>3922.94</v>
      </c>
      <c r="I3350" s="2">
        <v>413.55</v>
      </c>
      <c r="J3350" s="2">
        <v>1107.248</v>
      </c>
      <c r="K3350" s="2">
        <v>11576</v>
      </c>
      <c r="L3350" s="2">
        <v>19597.5</v>
      </c>
    </row>
    <row r="3351" spans="1:12" x14ac:dyDescent="0.25">
      <c r="A3351" s="92">
        <f t="shared" si="195"/>
        <v>30</v>
      </c>
      <c r="B3351" s="92">
        <f t="shared" si="196"/>
        <v>4</v>
      </c>
      <c r="C3351" s="92">
        <f t="shared" si="197"/>
        <v>2020</v>
      </c>
      <c r="D3351" s="91">
        <v>43951</v>
      </c>
      <c r="E3351" s="2">
        <v>691.21600000000001</v>
      </c>
      <c r="F3351" s="2">
        <v>62.43</v>
      </c>
      <c r="G3351" s="2">
        <v>0.39</v>
      </c>
      <c r="H3351" s="2">
        <v>4645.0600000000004</v>
      </c>
      <c r="I3351" s="2">
        <v>320.55</v>
      </c>
      <c r="J3351" s="2">
        <v>1107.248</v>
      </c>
      <c r="K3351" s="2">
        <v>11575.72</v>
      </c>
      <c r="L3351" s="2">
        <v>19598.240000000002</v>
      </c>
    </row>
    <row r="3352" spans="1:12" x14ac:dyDescent="0.25">
      <c r="A3352" s="92">
        <f t="shared" si="195"/>
        <v>1</v>
      </c>
      <c r="B3352" s="92">
        <f t="shared" si="196"/>
        <v>5</v>
      </c>
      <c r="C3352" s="92">
        <f t="shared" si="197"/>
        <v>2020</v>
      </c>
      <c r="D3352" s="91">
        <v>43952</v>
      </c>
      <c r="E3352" s="2">
        <v>697.44470000000001</v>
      </c>
      <c r="F3352" s="2">
        <v>63.23</v>
      </c>
      <c r="G3352" s="2">
        <v>0.38</v>
      </c>
      <c r="H3352" s="2">
        <v>4686.3599999999997</v>
      </c>
      <c r="I3352" s="2">
        <v>530.83000000000004</v>
      </c>
      <c r="J3352" s="2">
        <v>1103.0825</v>
      </c>
      <c r="K3352" s="2">
        <v>11609.56</v>
      </c>
      <c r="L3352" s="2">
        <v>19459.34</v>
      </c>
    </row>
    <row r="3353" spans="1:12" x14ac:dyDescent="0.25">
      <c r="A3353" s="92">
        <f t="shared" si="195"/>
        <v>2</v>
      </c>
      <c r="B3353" s="92">
        <f t="shared" si="196"/>
        <v>5</v>
      </c>
      <c r="C3353" s="92">
        <f t="shared" si="197"/>
        <v>2020</v>
      </c>
      <c r="D3353" s="91">
        <v>43953</v>
      </c>
      <c r="E3353" s="2">
        <v>701.36300000000006</v>
      </c>
      <c r="F3353" s="2">
        <v>63.57</v>
      </c>
      <c r="G3353" s="2">
        <v>0.37</v>
      </c>
      <c r="H3353" s="2">
        <v>4409.8999999999996</v>
      </c>
      <c r="I3353" s="2">
        <v>364.85</v>
      </c>
      <c r="J3353" s="2">
        <v>1103.2075</v>
      </c>
      <c r="K3353" s="2">
        <v>11609.14</v>
      </c>
      <c r="L3353" s="2">
        <v>19460.439999999999</v>
      </c>
    </row>
    <row r="3354" spans="1:12" x14ac:dyDescent="0.25">
      <c r="A3354" s="92">
        <f t="shared" si="195"/>
        <v>3</v>
      </c>
      <c r="B3354" s="92">
        <f t="shared" si="196"/>
        <v>5</v>
      </c>
      <c r="C3354" s="92">
        <f t="shared" si="197"/>
        <v>2020</v>
      </c>
      <c r="D3354" s="91">
        <v>43954</v>
      </c>
      <c r="E3354" s="2">
        <v>705.21690000000001</v>
      </c>
      <c r="F3354" s="2">
        <v>63.92</v>
      </c>
      <c r="G3354" s="2">
        <v>0.35</v>
      </c>
      <c r="H3354" s="2">
        <v>4302.62</v>
      </c>
      <c r="I3354" s="2">
        <v>448.8</v>
      </c>
      <c r="J3354" s="2">
        <v>1103.2075</v>
      </c>
      <c r="K3354" s="2">
        <v>11629.7</v>
      </c>
      <c r="L3354" s="2">
        <v>19461.61</v>
      </c>
    </row>
    <row r="3355" spans="1:12" x14ac:dyDescent="0.25">
      <c r="A3355" s="92">
        <f t="shared" si="195"/>
        <v>4</v>
      </c>
      <c r="B3355" s="92">
        <f t="shared" si="196"/>
        <v>5</v>
      </c>
      <c r="C3355" s="92">
        <f t="shared" si="197"/>
        <v>2020</v>
      </c>
      <c r="D3355" s="91">
        <v>43955</v>
      </c>
      <c r="E3355" s="2">
        <v>708.72439999999995</v>
      </c>
      <c r="F3355" s="2">
        <v>64.239999999999995</v>
      </c>
      <c r="G3355" s="2">
        <v>0.32</v>
      </c>
      <c r="H3355" s="2">
        <v>3877.89</v>
      </c>
      <c r="I3355" s="2">
        <v>372.54</v>
      </c>
      <c r="J3355" s="2">
        <v>1103.3215</v>
      </c>
      <c r="K3355" s="2">
        <v>11641.6</v>
      </c>
      <c r="L3355" s="2">
        <v>19465.349999999999</v>
      </c>
    </row>
    <row r="3356" spans="1:12" x14ac:dyDescent="0.25">
      <c r="A3356" s="92">
        <f t="shared" si="195"/>
        <v>5</v>
      </c>
      <c r="B3356" s="92">
        <f t="shared" si="196"/>
        <v>5</v>
      </c>
      <c r="C3356" s="92">
        <f t="shared" si="197"/>
        <v>2020</v>
      </c>
      <c r="D3356" s="91">
        <v>43956</v>
      </c>
      <c r="E3356" s="2">
        <v>711.95899999999995</v>
      </c>
      <c r="F3356" s="2">
        <v>64.53</v>
      </c>
      <c r="G3356" s="2">
        <v>0.28999999999999998</v>
      </c>
      <c r="H3356" s="2">
        <v>3686</v>
      </c>
      <c r="I3356" s="2">
        <v>433.6</v>
      </c>
      <c r="J3356" s="2">
        <v>1103.3215</v>
      </c>
      <c r="K3356" s="2">
        <v>11651.2</v>
      </c>
      <c r="L3356" s="2">
        <v>19466.41</v>
      </c>
    </row>
    <row r="3357" spans="1:12" x14ac:dyDescent="0.25">
      <c r="A3357" s="92">
        <f t="shared" si="195"/>
        <v>6</v>
      </c>
      <c r="B3357" s="92">
        <f t="shared" si="196"/>
        <v>5</v>
      </c>
      <c r="C3357" s="92">
        <f t="shared" si="197"/>
        <v>2020</v>
      </c>
      <c r="D3357" s="91">
        <v>43957</v>
      </c>
      <c r="E3357" s="2">
        <v>715.15229999999997</v>
      </c>
      <c r="F3357" s="2">
        <v>64.819999999999993</v>
      </c>
      <c r="G3357" s="2">
        <v>0.28999999999999998</v>
      </c>
      <c r="H3357" s="2">
        <v>3778.09</v>
      </c>
      <c r="I3357" s="2">
        <v>585.34</v>
      </c>
      <c r="J3357" s="2">
        <v>1103.3215</v>
      </c>
      <c r="K3357" s="2">
        <v>11650.81</v>
      </c>
      <c r="L3357" s="2">
        <v>19467.439999999999</v>
      </c>
    </row>
    <row r="3358" spans="1:12" x14ac:dyDescent="0.25">
      <c r="A3358" s="92">
        <f t="shared" si="195"/>
        <v>7</v>
      </c>
      <c r="B3358" s="92">
        <f t="shared" si="196"/>
        <v>5</v>
      </c>
      <c r="C3358" s="92">
        <f t="shared" si="197"/>
        <v>2020</v>
      </c>
      <c r="D3358" s="91">
        <v>43958</v>
      </c>
      <c r="E3358" s="2">
        <v>718.81500000000005</v>
      </c>
      <c r="F3358" s="2">
        <v>65.150000000000006</v>
      </c>
      <c r="G3358" s="2">
        <v>0.33</v>
      </c>
      <c r="H3358" s="2">
        <v>3962.21</v>
      </c>
      <c r="I3358" s="2">
        <v>301.85000000000002</v>
      </c>
      <c r="J3358" s="2">
        <v>1103.3215</v>
      </c>
      <c r="K3358" s="2">
        <v>11650.34</v>
      </c>
      <c r="L3358" s="2">
        <v>19468.68</v>
      </c>
    </row>
    <row r="3359" spans="1:12" x14ac:dyDescent="0.25">
      <c r="A3359" s="92">
        <f t="shared" si="195"/>
        <v>8</v>
      </c>
      <c r="B3359" s="92">
        <f t="shared" si="196"/>
        <v>5</v>
      </c>
      <c r="C3359" s="92">
        <f t="shared" si="197"/>
        <v>2020</v>
      </c>
      <c r="D3359" s="91">
        <v>43959</v>
      </c>
      <c r="E3359" s="2">
        <v>723.27719999999999</v>
      </c>
      <c r="F3359" s="2">
        <v>65.55</v>
      </c>
      <c r="G3359" s="2">
        <v>0.41</v>
      </c>
      <c r="H3359" s="2">
        <v>4740.82</v>
      </c>
      <c r="I3359" s="2">
        <v>248.81</v>
      </c>
      <c r="J3359" s="2">
        <v>1103.3244</v>
      </c>
      <c r="K3359" s="2">
        <v>11673.98</v>
      </c>
      <c r="L3359" s="2">
        <v>19441.849999999999</v>
      </c>
    </row>
    <row r="3360" spans="1:12" x14ac:dyDescent="0.25">
      <c r="A3360" s="92">
        <f t="shared" si="195"/>
        <v>9</v>
      </c>
      <c r="B3360" s="92">
        <f t="shared" si="196"/>
        <v>5</v>
      </c>
      <c r="C3360" s="92">
        <f t="shared" si="197"/>
        <v>2020</v>
      </c>
      <c r="D3360" s="91">
        <v>43960</v>
      </c>
      <c r="E3360" s="2">
        <v>728.67970000000003</v>
      </c>
      <c r="F3360" s="2">
        <v>66.040000000000006</v>
      </c>
      <c r="G3360" s="2">
        <v>0.49</v>
      </c>
      <c r="H3360" s="2">
        <v>5467.05</v>
      </c>
      <c r="I3360" s="2">
        <v>115.67</v>
      </c>
      <c r="J3360" s="2">
        <v>1103.3244</v>
      </c>
      <c r="K3360" s="2">
        <v>11673.51</v>
      </c>
      <c r="L3360" s="2">
        <v>19443.09</v>
      </c>
    </row>
    <row r="3361" spans="1:12" x14ac:dyDescent="0.25">
      <c r="A3361" s="92">
        <f t="shared" si="195"/>
        <v>10</v>
      </c>
      <c r="B3361" s="92">
        <f t="shared" si="196"/>
        <v>5</v>
      </c>
      <c r="C3361" s="92">
        <f t="shared" si="197"/>
        <v>2020</v>
      </c>
      <c r="D3361" s="91">
        <v>43961</v>
      </c>
      <c r="E3361" s="2">
        <v>733.14909999999998</v>
      </c>
      <c r="F3361" s="2">
        <v>66.45</v>
      </c>
      <c r="G3361" s="2">
        <v>0.49</v>
      </c>
      <c r="H3361" s="2">
        <v>5566.6</v>
      </c>
      <c r="I3361" s="2">
        <v>131.32</v>
      </c>
      <c r="J3361" s="2">
        <v>1103.3244</v>
      </c>
      <c r="K3361" s="2">
        <v>11672.95</v>
      </c>
      <c r="L3361" s="2">
        <v>19444.560000000001</v>
      </c>
    </row>
    <row r="3362" spans="1:12" x14ac:dyDescent="0.25">
      <c r="A3362" s="92">
        <f t="shared" si="195"/>
        <v>11</v>
      </c>
      <c r="B3362" s="92">
        <f t="shared" si="196"/>
        <v>5</v>
      </c>
      <c r="C3362" s="92">
        <f t="shared" si="197"/>
        <v>2020</v>
      </c>
      <c r="D3362" s="91">
        <v>43962</v>
      </c>
      <c r="E3362" s="2">
        <v>736.76469999999995</v>
      </c>
      <c r="F3362" s="2">
        <v>66.78</v>
      </c>
      <c r="G3362" s="2">
        <v>0.32</v>
      </c>
      <c r="H3362" s="2">
        <v>4114.8999999999996</v>
      </c>
      <c r="I3362" s="2">
        <v>556.09</v>
      </c>
      <c r="J3362" s="2">
        <v>1103.2940000000001</v>
      </c>
      <c r="K3362" s="2">
        <v>11671.87</v>
      </c>
      <c r="L3362" s="2">
        <v>19445.419999999998</v>
      </c>
    </row>
    <row r="3363" spans="1:12" x14ac:dyDescent="0.25">
      <c r="A3363" s="92">
        <f t="shared" si="195"/>
        <v>12</v>
      </c>
      <c r="B3363" s="92">
        <f t="shared" si="196"/>
        <v>5</v>
      </c>
      <c r="C3363" s="92">
        <f t="shared" si="197"/>
        <v>2020</v>
      </c>
      <c r="D3363" s="91">
        <v>43963</v>
      </c>
      <c r="E3363" s="2">
        <v>738.34590000000003</v>
      </c>
      <c r="F3363" s="2">
        <v>66.92</v>
      </c>
      <c r="G3363" s="2">
        <v>0.14000000000000001</v>
      </c>
      <c r="H3363" s="2">
        <v>2918.15</v>
      </c>
      <c r="I3363" s="2">
        <v>1333.94</v>
      </c>
      <c r="J3363" s="2">
        <v>1103.2940000000001</v>
      </c>
      <c r="K3363" s="2">
        <v>11671.31</v>
      </c>
      <c r="L3363" s="2">
        <v>19446.900000000001</v>
      </c>
    </row>
    <row r="3364" spans="1:12" x14ac:dyDescent="0.25">
      <c r="A3364" s="92">
        <f t="shared" si="195"/>
        <v>13</v>
      </c>
      <c r="B3364" s="92">
        <f t="shared" si="196"/>
        <v>5</v>
      </c>
      <c r="C3364" s="92">
        <f t="shared" si="197"/>
        <v>2020</v>
      </c>
      <c r="D3364" s="91">
        <v>43964</v>
      </c>
      <c r="E3364" s="2">
        <v>740.4538</v>
      </c>
      <c r="F3364" s="2">
        <v>67.11</v>
      </c>
      <c r="G3364" s="2">
        <v>0.19</v>
      </c>
      <c r="H3364" s="2">
        <v>3273.11</v>
      </c>
      <c r="I3364" s="2">
        <v>1149.76</v>
      </c>
      <c r="J3364" s="2">
        <v>1103.3005000000001</v>
      </c>
      <c r="K3364" s="2">
        <v>11682.2</v>
      </c>
      <c r="L3364" s="2">
        <v>19447.189999999999</v>
      </c>
    </row>
    <row r="3365" spans="1:12" x14ac:dyDescent="0.25">
      <c r="A3365" s="92">
        <f t="shared" si="195"/>
        <v>14</v>
      </c>
      <c r="B3365" s="92">
        <f t="shared" si="196"/>
        <v>5</v>
      </c>
      <c r="C3365" s="92">
        <f t="shared" si="197"/>
        <v>2020</v>
      </c>
      <c r="D3365" s="91">
        <v>43965</v>
      </c>
      <c r="E3365" s="2">
        <v>742.78240000000005</v>
      </c>
      <c r="F3365" s="2">
        <v>67.319999999999993</v>
      </c>
      <c r="G3365" s="2">
        <v>0.22</v>
      </c>
      <c r="H3365" s="2">
        <v>3381.68</v>
      </c>
      <c r="I3365" s="2">
        <v>1002.76</v>
      </c>
      <c r="J3365" s="2">
        <v>1103.3004000000001</v>
      </c>
      <c r="K3365" s="2">
        <v>11681.84</v>
      </c>
      <c r="L3365" s="2">
        <v>19448.14</v>
      </c>
    </row>
    <row r="3366" spans="1:12" x14ac:dyDescent="0.25">
      <c r="A3366" s="92">
        <f t="shared" si="195"/>
        <v>15</v>
      </c>
      <c r="B3366" s="92">
        <f t="shared" si="196"/>
        <v>5</v>
      </c>
      <c r="C3366" s="92">
        <f t="shared" si="197"/>
        <v>2020</v>
      </c>
      <c r="D3366" s="91">
        <v>43966</v>
      </c>
      <c r="E3366" s="2">
        <v>745.45630000000006</v>
      </c>
      <c r="F3366" s="2">
        <v>67.569999999999993</v>
      </c>
      <c r="G3366" s="2">
        <v>0.26</v>
      </c>
      <c r="H3366" s="2">
        <v>3493.92</v>
      </c>
      <c r="I3366" s="2">
        <v>620.1</v>
      </c>
      <c r="J3366" s="2">
        <v>1103.3004000000001</v>
      </c>
      <c r="K3366" s="2">
        <v>11681.53</v>
      </c>
      <c r="L3366" s="2">
        <v>19448.96</v>
      </c>
    </row>
    <row r="3367" spans="1:12" x14ac:dyDescent="0.25">
      <c r="A3367" s="92">
        <f t="shared" si="195"/>
        <v>16</v>
      </c>
      <c r="B3367" s="92">
        <f t="shared" si="196"/>
        <v>5</v>
      </c>
      <c r="C3367" s="92">
        <f t="shared" si="197"/>
        <v>2020</v>
      </c>
      <c r="D3367" s="91">
        <v>43967</v>
      </c>
      <c r="E3367" s="2">
        <v>749.45699999999999</v>
      </c>
      <c r="F3367" s="2">
        <v>67.930000000000007</v>
      </c>
      <c r="G3367" s="2">
        <v>0.36</v>
      </c>
      <c r="H3367" s="2">
        <v>4247.26</v>
      </c>
      <c r="I3367" s="2">
        <v>329.46</v>
      </c>
      <c r="J3367" s="2">
        <v>1103.3004000000001</v>
      </c>
      <c r="K3367" s="2">
        <v>11702.03</v>
      </c>
      <c r="L3367" s="2">
        <v>19450.29</v>
      </c>
    </row>
    <row r="3368" spans="1:12" x14ac:dyDescent="0.25">
      <c r="A3368" s="92">
        <f t="shared" si="195"/>
        <v>17</v>
      </c>
      <c r="B3368" s="92">
        <f t="shared" si="196"/>
        <v>5</v>
      </c>
      <c r="C3368" s="92">
        <f t="shared" si="197"/>
        <v>2020</v>
      </c>
      <c r="D3368" s="91">
        <v>43968</v>
      </c>
      <c r="E3368" s="2">
        <v>753.76400000000001</v>
      </c>
      <c r="F3368" s="2">
        <v>68.319999999999993</v>
      </c>
      <c r="G3368" s="2">
        <v>0.4</v>
      </c>
      <c r="H3368" s="2">
        <v>4609.7700000000004</v>
      </c>
      <c r="I3368" s="2">
        <v>167.32</v>
      </c>
      <c r="J3368" s="2">
        <v>1103.3004000000001</v>
      </c>
      <c r="K3368" s="2">
        <v>11701.54</v>
      </c>
      <c r="L3368" s="2">
        <v>19451.57</v>
      </c>
    </row>
    <row r="3369" spans="1:12" x14ac:dyDescent="0.25">
      <c r="A3369" s="92">
        <f t="shared" si="195"/>
        <v>18</v>
      </c>
      <c r="B3369" s="92">
        <f t="shared" si="196"/>
        <v>5</v>
      </c>
      <c r="C3369" s="92">
        <f t="shared" si="197"/>
        <v>2020</v>
      </c>
      <c r="D3369" s="91">
        <v>43969</v>
      </c>
      <c r="E3369" s="2">
        <v>757.52359999999999</v>
      </c>
      <c r="F3369" s="2">
        <v>68.650000000000006</v>
      </c>
      <c r="G3369" s="2">
        <v>0.34</v>
      </c>
      <c r="H3369" s="2">
        <v>4007.1</v>
      </c>
      <c r="I3369" s="2">
        <v>269.02999999999997</v>
      </c>
      <c r="J3369" s="2">
        <v>1103.3878</v>
      </c>
      <c r="K3369" s="2">
        <v>11702.47</v>
      </c>
      <c r="L3369" s="2">
        <v>19454.84</v>
      </c>
    </row>
    <row r="3370" spans="1:12" x14ac:dyDescent="0.25">
      <c r="A3370" s="92">
        <f t="shared" si="195"/>
        <v>19</v>
      </c>
      <c r="B3370" s="92">
        <f t="shared" si="196"/>
        <v>5</v>
      </c>
      <c r="C3370" s="92">
        <f t="shared" si="197"/>
        <v>2020</v>
      </c>
      <c r="D3370" s="91">
        <v>43970</v>
      </c>
      <c r="E3370" s="2">
        <v>760.84389999999996</v>
      </c>
      <c r="F3370" s="2">
        <v>68.959999999999994</v>
      </c>
      <c r="G3370" s="2">
        <v>0.3</v>
      </c>
      <c r="H3370" s="2">
        <v>3734.37</v>
      </c>
      <c r="I3370" s="2">
        <v>429.39</v>
      </c>
      <c r="J3370" s="2">
        <v>1103.3878</v>
      </c>
      <c r="K3370" s="2">
        <v>11702.05</v>
      </c>
      <c r="L3370" s="2">
        <v>19455.93</v>
      </c>
    </row>
    <row r="3371" spans="1:12" x14ac:dyDescent="0.25">
      <c r="A3371" s="92">
        <f t="shared" si="195"/>
        <v>20</v>
      </c>
      <c r="B3371" s="92">
        <f t="shared" si="196"/>
        <v>5</v>
      </c>
      <c r="C3371" s="92">
        <f t="shared" si="197"/>
        <v>2020</v>
      </c>
      <c r="D3371" s="91">
        <v>43971</v>
      </c>
      <c r="E3371" s="2">
        <v>763.9846</v>
      </c>
      <c r="F3371" s="2">
        <v>69.239999999999995</v>
      </c>
      <c r="G3371" s="2">
        <v>0.33</v>
      </c>
      <c r="H3371" s="2">
        <v>3917.29</v>
      </c>
      <c r="I3371" s="2">
        <v>283.36</v>
      </c>
      <c r="J3371" s="2">
        <v>1103.3878</v>
      </c>
      <c r="K3371" s="2">
        <v>11701.73</v>
      </c>
      <c r="L3371" s="2">
        <v>19456.79</v>
      </c>
    </row>
    <row r="3372" spans="1:12" x14ac:dyDescent="0.25">
      <c r="A3372" s="92">
        <f t="shared" si="195"/>
        <v>21</v>
      </c>
      <c r="B3372" s="92">
        <f t="shared" si="196"/>
        <v>5</v>
      </c>
      <c r="C3372" s="92">
        <f t="shared" si="197"/>
        <v>2020</v>
      </c>
      <c r="D3372" s="91">
        <v>43972</v>
      </c>
      <c r="E3372" s="2">
        <v>768.09159999999997</v>
      </c>
      <c r="F3372" s="2">
        <v>69.55</v>
      </c>
      <c r="G3372" s="2">
        <v>0.37</v>
      </c>
      <c r="H3372" s="2">
        <v>4415.21</v>
      </c>
      <c r="I3372" s="2">
        <v>323.91000000000003</v>
      </c>
      <c r="J3372" s="2">
        <v>1104.3878</v>
      </c>
      <c r="K3372" s="2">
        <v>11701.46</v>
      </c>
      <c r="L3372" s="2">
        <v>19457.48</v>
      </c>
    </row>
    <row r="3373" spans="1:12" x14ac:dyDescent="0.25">
      <c r="A3373" s="92">
        <f t="shared" si="195"/>
        <v>22</v>
      </c>
      <c r="B3373" s="92">
        <f t="shared" si="196"/>
        <v>5</v>
      </c>
      <c r="C3373" s="92">
        <f t="shared" si="197"/>
        <v>2020</v>
      </c>
      <c r="D3373" s="91">
        <v>43973</v>
      </c>
      <c r="E3373" s="2">
        <v>772.93859999999995</v>
      </c>
      <c r="F3373" s="2">
        <v>69.989999999999995</v>
      </c>
      <c r="G3373" s="2">
        <v>0.45</v>
      </c>
      <c r="H3373" s="2">
        <v>5259.89</v>
      </c>
      <c r="I3373" s="2">
        <v>268.39</v>
      </c>
      <c r="J3373" s="2">
        <v>1104.3878</v>
      </c>
      <c r="K3373" s="2">
        <v>11701.01</v>
      </c>
      <c r="L3373" s="2">
        <v>19458.689999999999</v>
      </c>
    </row>
    <row r="3374" spans="1:12" x14ac:dyDescent="0.25">
      <c r="A3374" s="92">
        <f t="shared" si="195"/>
        <v>23</v>
      </c>
      <c r="B3374" s="92">
        <f t="shared" si="196"/>
        <v>5</v>
      </c>
      <c r="C3374" s="92">
        <f t="shared" si="197"/>
        <v>2020</v>
      </c>
      <c r="D3374" s="91">
        <v>43974</v>
      </c>
      <c r="E3374" s="2">
        <v>777.76049999999998</v>
      </c>
      <c r="F3374" s="2">
        <v>70.42</v>
      </c>
      <c r="G3374" s="2">
        <v>0.43</v>
      </c>
      <c r="H3374" s="2">
        <v>5098.28</v>
      </c>
      <c r="I3374" s="2">
        <v>351.52</v>
      </c>
      <c r="J3374" s="2">
        <v>1104.3878</v>
      </c>
      <c r="K3374" s="2">
        <v>11700.58</v>
      </c>
      <c r="L3374" s="2">
        <v>19460</v>
      </c>
    </row>
    <row r="3375" spans="1:12" x14ac:dyDescent="0.25">
      <c r="A3375" s="92">
        <f t="shared" si="195"/>
        <v>24</v>
      </c>
      <c r="B3375" s="92">
        <f t="shared" si="196"/>
        <v>5</v>
      </c>
      <c r="C3375" s="92">
        <f t="shared" si="197"/>
        <v>2020</v>
      </c>
      <c r="D3375" s="91">
        <v>43975</v>
      </c>
      <c r="E3375" s="2">
        <v>782.17309999999998</v>
      </c>
      <c r="F3375" s="2">
        <v>70.819999999999993</v>
      </c>
      <c r="G3375" s="2">
        <v>0.37</v>
      </c>
      <c r="H3375" s="2">
        <v>4493.82</v>
      </c>
      <c r="I3375" s="2">
        <v>451.35</v>
      </c>
      <c r="J3375" s="2">
        <v>1104.3878</v>
      </c>
      <c r="K3375" s="2">
        <v>11700.21</v>
      </c>
      <c r="L3375" s="2">
        <v>19460.98</v>
      </c>
    </row>
    <row r="3376" spans="1:12" x14ac:dyDescent="0.25">
      <c r="A3376" s="92">
        <f t="shared" si="195"/>
        <v>25</v>
      </c>
      <c r="B3376" s="92">
        <f t="shared" si="196"/>
        <v>5</v>
      </c>
      <c r="C3376" s="92">
        <f t="shared" si="197"/>
        <v>2020</v>
      </c>
      <c r="D3376" s="91">
        <v>43976</v>
      </c>
      <c r="E3376" s="2">
        <v>785.39639999999997</v>
      </c>
      <c r="F3376" s="2">
        <v>71.13</v>
      </c>
      <c r="G3376" s="2">
        <v>0.33</v>
      </c>
      <c r="H3376" s="2">
        <v>4067</v>
      </c>
      <c r="I3376" s="2">
        <v>461.66</v>
      </c>
      <c r="J3376" s="2">
        <v>1104.2283</v>
      </c>
      <c r="K3376" s="2">
        <v>11697.31</v>
      </c>
      <c r="L3376" s="2">
        <v>19458.22</v>
      </c>
    </row>
    <row r="3377" spans="1:12" x14ac:dyDescent="0.25">
      <c r="A3377" s="92">
        <f t="shared" si="195"/>
        <v>26</v>
      </c>
      <c r="B3377" s="92">
        <f t="shared" si="196"/>
        <v>5</v>
      </c>
      <c r="C3377" s="92">
        <f t="shared" si="197"/>
        <v>2020</v>
      </c>
      <c r="D3377" s="91">
        <v>43977</v>
      </c>
      <c r="E3377" s="2">
        <v>788.84320000000002</v>
      </c>
      <c r="F3377" s="2">
        <v>71.44</v>
      </c>
      <c r="G3377" s="2">
        <v>0.27</v>
      </c>
      <c r="H3377" s="2">
        <v>3395.97</v>
      </c>
      <c r="I3377" s="2">
        <v>386.18</v>
      </c>
      <c r="J3377" s="2">
        <v>1104.2283</v>
      </c>
      <c r="K3377" s="2">
        <v>11697.05</v>
      </c>
      <c r="L3377" s="2">
        <v>19458.72</v>
      </c>
    </row>
    <row r="3378" spans="1:12" x14ac:dyDescent="0.25">
      <c r="A3378" s="92">
        <f t="shared" si="195"/>
        <v>27</v>
      </c>
      <c r="B3378" s="92">
        <f t="shared" si="196"/>
        <v>5</v>
      </c>
      <c r="C3378" s="92">
        <f t="shared" si="197"/>
        <v>2020</v>
      </c>
      <c r="D3378" s="91">
        <v>43978</v>
      </c>
      <c r="E3378" s="2">
        <v>791.08270000000005</v>
      </c>
      <c r="F3378" s="2">
        <v>71.64</v>
      </c>
      <c r="G3378" s="2">
        <v>0.2</v>
      </c>
      <c r="H3378" s="2">
        <v>2991.52</v>
      </c>
      <c r="I3378" s="2">
        <v>766.69</v>
      </c>
      <c r="J3378" s="2">
        <v>1104.2283</v>
      </c>
      <c r="K3378" s="2">
        <v>11696.76</v>
      </c>
      <c r="L3378" s="2">
        <v>19459.48</v>
      </c>
    </row>
    <row r="3379" spans="1:12" x14ac:dyDescent="0.25">
      <c r="A3379" s="92">
        <f t="shared" si="195"/>
        <v>28</v>
      </c>
      <c r="B3379" s="92">
        <f t="shared" si="196"/>
        <v>5</v>
      </c>
      <c r="C3379" s="92">
        <f t="shared" si="197"/>
        <v>2020</v>
      </c>
      <c r="D3379" s="91">
        <v>43979</v>
      </c>
      <c r="E3379" s="2">
        <v>793.72360000000003</v>
      </c>
      <c r="F3379" s="2">
        <v>71.88</v>
      </c>
      <c r="G3379" s="2">
        <v>0.22</v>
      </c>
      <c r="H3379" s="2">
        <v>3072.32</v>
      </c>
      <c r="I3379" s="2">
        <v>673.96</v>
      </c>
      <c r="J3379" s="2">
        <v>1104.2283</v>
      </c>
      <c r="K3379" s="2">
        <v>11696.47</v>
      </c>
      <c r="L3379" s="2">
        <v>19460.240000000002</v>
      </c>
    </row>
    <row r="3380" spans="1:12" x14ac:dyDescent="0.25">
      <c r="A3380" s="92">
        <f t="shared" si="195"/>
        <v>29</v>
      </c>
      <c r="B3380" s="92">
        <f t="shared" si="196"/>
        <v>5</v>
      </c>
      <c r="C3380" s="92">
        <f t="shared" si="197"/>
        <v>2020</v>
      </c>
      <c r="D3380" s="91">
        <v>43980</v>
      </c>
      <c r="E3380" s="2">
        <v>796.53189999999995</v>
      </c>
      <c r="F3380" s="2">
        <v>72.13</v>
      </c>
      <c r="G3380" s="2">
        <v>0.25</v>
      </c>
      <c r="H3380" s="2">
        <v>3231.92</v>
      </c>
      <c r="I3380" s="2">
        <v>430.75</v>
      </c>
      <c r="J3380" s="2">
        <v>1104.2283</v>
      </c>
      <c r="K3380" s="2">
        <v>11696.17</v>
      </c>
      <c r="L3380" s="2">
        <v>19461.05</v>
      </c>
    </row>
    <row r="3381" spans="1:12" x14ac:dyDescent="0.25">
      <c r="A3381" s="92">
        <f t="shared" si="195"/>
        <v>30</v>
      </c>
      <c r="B3381" s="92">
        <f t="shared" si="196"/>
        <v>5</v>
      </c>
      <c r="C3381" s="92">
        <f t="shared" si="197"/>
        <v>2020</v>
      </c>
      <c r="D3381" s="91">
        <v>43981</v>
      </c>
      <c r="E3381" s="2">
        <v>791.80780000000004</v>
      </c>
      <c r="F3381" s="2">
        <v>71.709999999999994</v>
      </c>
      <c r="G3381" s="2">
        <v>0.34</v>
      </c>
      <c r="H3381" s="2">
        <v>3984.98</v>
      </c>
      <c r="I3381" s="2">
        <v>246.67</v>
      </c>
      <c r="J3381" s="2">
        <v>1104.2283</v>
      </c>
      <c r="K3381" s="2">
        <v>11695.87</v>
      </c>
      <c r="L3381" s="2">
        <v>19461.82</v>
      </c>
    </row>
    <row r="3382" spans="1:12" x14ac:dyDescent="0.25">
      <c r="A3382" s="92">
        <f t="shared" si="195"/>
        <v>31</v>
      </c>
      <c r="B3382" s="92">
        <f t="shared" si="196"/>
        <v>5</v>
      </c>
      <c r="C3382" s="92">
        <f t="shared" si="197"/>
        <v>2020</v>
      </c>
      <c r="D3382" s="91">
        <v>43982</v>
      </c>
      <c r="E3382" s="2">
        <v>803.84389999999996</v>
      </c>
      <c r="F3382" s="2">
        <v>72.8</v>
      </c>
      <c r="G3382" s="2">
        <v>0.34</v>
      </c>
      <c r="H3382" s="2">
        <v>4026.12</v>
      </c>
      <c r="I3382" s="2">
        <v>231.48</v>
      </c>
      <c r="J3382" s="2">
        <v>1104.2283</v>
      </c>
      <c r="K3382" s="2">
        <v>11695.54</v>
      </c>
      <c r="L3382" s="2">
        <v>19462.71</v>
      </c>
    </row>
    <row r="3383" spans="1:12" x14ac:dyDescent="0.25">
      <c r="A3383" s="92">
        <f t="shared" si="195"/>
        <v>1</v>
      </c>
      <c r="B3383" s="92">
        <f t="shared" si="196"/>
        <v>6</v>
      </c>
      <c r="C3383" s="92">
        <f t="shared" si="197"/>
        <v>2020</v>
      </c>
      <c r="D3383" s="91">
        <v>43983</v>
      </c>
      <c r="E3383" s="2">
        <v>807.07740000000001</v>
      </c>
      <c r="F3383" s="2">
        <v>73</v>
      </c>
      <c r="G3383" s="2">
        <v>0.33</v>
      </c>
      <c r="H3383" s="2">
        <v>3987.86</v>
      </c>
      <c r="I3383" s="2">
        <v>330</v>
      </c>
      <c r="J3383" s="2">
        <v>1105.5988</v>
      </c>
      <c r="K3383" s="2">
        <v>11735.35</v>
      </c>
      <c r="L3383" s="2">
        <v>19516.23</v>
      </c>
    </row>
    <row r="3384" spans="1:12" x14ac:dyDescent="0.25">
      <c r="A3384" s="92">
        <f t="shared" si="195"/>
        <v>2</v>
      </c>
      <c r="B3384" s="92">
        <f t="shared" si="196"/>
        <v>6</v>
      </c>
      <c r="C3384" s="92">
        <f t="shared" si="197"/>
        <v>2020</v>
      </c>
      <c r="D3384" s="91">
        <v>43984</v>
      </c>
      <c r="E3384" s="2">
        <v>809.86320000000001</v>
      </c>
      <c r="F3384" s="2">
        <v>73.25</v>
      </c>
      <c r="G3384" s="2">
        <v>0.25</v>
      </c>
      <c r="H3384" s="2">
        <v>3117.13</v>
      </c>
      <c r="I3384" s="2">
        <v>303.16000000000003</v>
      </c>
      <c r="J3384" s="2">
        <v>1105.5988</v>
      </c>
      <c r="K3384" s="2">
        <v>11735.13</v>
      </c>
      <c r="L3384" s="2">
        <v>19516.810000000001</v>
      </c>
    </row>
    <row r="3385" spans="1:12" x14ac:dyDescent="0.25">
      <c r="A3385" s="92">
        <f t="shared" si="195"/>
        <v>3</v>
      </c>
      <c r="B3385" s="92">
        <f t="shared" si="196"/>
        <v>6</v>
      </c>
      <c r="C3385" s="92">
        <f t="shared" si="197"/>
        <v>2020</v>
      </c>
      <c r="D3385" s="91">
        <v>43985</v>
      </c>
      <c r="E3385" s="2">
        <v>812.6268</v>
      </c>
      <c r="F3385" s="2">
        <v>73.5</v>
      </c>
      <c r="G3385" s="2">
        <v>0.25</v>
      </c>
      <c r="H3385" s="2">
        <v>3056.41</v>
      </c>
      <c r="I3385" s="2">
        <v>318.98</v>
      </c>
      <c r="J3385" s="2">
        <v>1105.5988</v>
      </c>
      <c r="K3385" s="2">
        <v>11734.66</v>
      </c>
      <c r="L3385" s="2">
        <v>19518.05</v>
      </c>
    </row>
    <row r="3386" spans="1:12" x14ac:dyDescent="0.25">
      <c r="A3386" s="92">
        <f t="shared" si="195"/>
        <v>4</v>
      </c>
      <c r="B3386" s="92">
        <f t="shared" si="196"/>
        <v>6</v>
      </c>
      <c r="C3386" s="92">
        <f t="shared" si="197"/>
        <v>2020</v>
      </c>
      <c r="D3386" s="91">
        <v>43986</v>
      </c>
      <c r="E3386" s="2">
        <v>815.56320000000005</v>
      </c>
      <c r="F3386" s="2">
        <v>73.77</v>
      </c>
      <c r="G3386" s="2">
        <v>0.27</v>
      </c>
      <c r="H3386" s="2">
        <v>3304.75</v>
      </c>
      <c r="I3386" s="2">
        <v>359.96</v>
      </c>
      <c r="J3386" s="2">
        <v>1105.5988</v>
      </c>
      <c r="K3386" s="2">
        <v>11735.51</v>
      </c>
      <c r="L3386" s="2">
        <v>19515.810000000001</v>
      </c>
    </row>
    <row r="3387" spans="1:12" x14ac:dyDescent="0.25">
      <c r="A3387" s="92">
        <f t="shared" si="195"/>
        <v>5</v>
      </c>
      <c r="B3387" s="92">
        <f t="shared" si="196"/>
        <v>6</v>
      </c>
      <c r="C3387" s="92">
        <f t="shared" si="197"/>
        <v>2020</v>
      </c>
      <c r="D3387" s="91">
        <v>43987</v>
      </c>
      <c r="E3387" s="2">
        <v>818.5412</v>
      </c>
      <c r="F3387" s="2">
        <v>74.010000000000005</v>
      </c>
      <c r="G3387" s="2">
        <v>0.27</v>
      </c>
      <c r="H3387" s="2">
        <v>3355.16</v>
      </c>
      <c r="I3387" s="2">
        <v>348.56</v>
      </c>
      <c r="J3387" s="2">
        <v>1105.9588000000001</v>
      </c>
      <c r="K3387" s="2">
        <v>11734.84</v>
      </c>
      <c r="L3387" s="2">
        <v>19517.57</v>
      </c>
    </row>
    <row r="3388" spans="1:12" x14ac:dyDescent="0.25">
      <c r="A3388" s="92">
        <f t="shared" si="195"/>
        <v>6</v>
      </c>
      <c r="B3388" s="92">
        <f t="shared" si="196"/>
        <v>6</v>
      </c>
      <c r="C3388" s="92">
        <f t="shared" si="197"/>
        <v>2020</v>
      </c>
      <c r="D3388" s="91">
        <v>43988</v>
      </c>
      <c r="E3388" s="2">
        <v>822.27719999999999</v>
      </c>
      <c r="F3388" s="2">
        <v>74.349999999999994</v>
      </c>
      <c r="G3388" s="2">
        <v>0.34</v>
      </c>
      <c r="H3388" s="2">
        <v>3973.77</v>
      </c>
      <c r="I3388" s="2">
        <v>213.94</v>
      </c>
      <c r="J3388" s="2">
        <v>1105.9588000000001</v>
      </c>
      <c r="K3388" s="2">
        <v>11734.11</v>
      </c>
      <c r="L3388" s="2">
        <v>19519.5</v>
      </c>
    </row>
    <row r="3389" spans="1:12" x14ac:dyDescent="0.25">
      <c r="A3389" s="92">
        <f t="shared" si="195"/>
        <v>7</v>
      </c>
      <c r="B3389" s="92">
        <f t="shared" si="196"/>
        <v>6</v>
      </c>
      <c r="C3389" s="92">
        <f t="shared" si="197"/>
        <v>2020</v>
      </c>
      <c r="D3389" s="91">
        <v>43989</v>
      </c>
      <c r="E3389" s="2">
        <v>826.02629999999999</v>
      </c>
      <c r="F3389" s="2">
        <v>74.69</v>
      </c>
      <c r="G3389" s="2">
        <v>0.34</v>
      </c>
      <c r="H3389" s="2">
        <v>3960.46</v>
      </c>
      <c r="I3389" s="2">
        <v>159.88</v>
      </c>
      <c r="J3389" s="2">
        <v>1105.9588000000001</v>
      </c>
      <c r="K3389" s="2">
        <v>11733.3</v>
      </c>
      <c r="L3389" s="2">
        <v>19521.64</v>
      </c>
    </row>
    <row r="3390" spans="1:12" x14ac:dyDescent="0.25">
      <c r="A3390" s="92">
        <f t="shared" si="195"/>
        <v>8</v>
      </c>
      <c r="B3390" s="92">
        <f t="shared" si="196"/>
        <v>6</v>
      </c>
      <c r="C3390" s="92">
        <f t="shared" si="197"/>
        <v>2020</v>
      </c>
      <c r="D3390" s="91">
        <v>43990</v>
      </c>
      <c r="E3390" s="2">
        <v>828.41980000000001</v>
      </c>
      <c r="F3390" s="2">
        <v>74.849999999999994</v>
      </c>
      <c r="G3390" s="2">
        <v>0.21</v>
      </c>
      <c r="H3390" s="2">
        <v>2978.43</v>
      </c>
      <c r="I3390" s="2">
        <v>655.57</v>
      </c>
      <c r="J3390" s="2">
        <v>1106.7552000000001</v>
      </c>
      <c r="K3390" s="2">
        <v>11732</v>
      </c>
      <c r="L3390" s="2">
        <v>19522.72</v>
      </c>
    </row>
    <row r="3391" spans="1:12" x14ac:dyDescent="0.25">
      <c r="A3391" s="92">
        <f t="shared" si="195"/>
        <v>9</v>
      </c>
      <c r="B3391" s="92">
        <f t="shared" si="196"/>
        <v>6</v>
      </c>
      <c r="C3391" s="92">
        <f t="shared" si="197"/>
        <v>2020</v>
      </c>
      <c r="D3391" s="91">
        <v>43991</v>
      </c>
      <c r="E3391" s="2">
        <v>830.08989999999994</v>
      </c>
      <c r="F3391" s="2">
        <v>75</v>
      </c>
      <c r="G3391" s="2">
        <v>0.15</v>
      </c>
      <c r="H3391" s="2">
        <v>2553.5700000000002</v>
      </c>
      <c r="I3391" s="2">
        <v>876.18</v>
      </c>
      <c r="J3391" s="2">
        <v>1106.7552000000001</v>
      </c>
      <c r="K3391" s="2">
        <v>11731.55</v>
      </c>
      <c r="L3391" s="2">
        <v>19523.91</v>
      </c>
    </row>
    <row r="3392" spans="1:12" x14ac:dyDescent="0.25">
      <c r="A3392" s="92">
        <f t="shared" si="195"/>
        <v>10</v>
      </c>
      <c r="B3392" s="92">
        <f t="shared" si="196"/>
        <v>6</v>
      </c>
      <c r="C3392" s="92">
        <f t="shared" si="197"/>
        <v>2020</v>
      </c>
      <c r="D3392" s="91">
        <v>43992</v>
      </c>
      <c r="E3392" s="2">
        <v>831.83680000000004</v>
      </c>
      <c r="F3392" s="2">
        <v>75.16</v>
      </c>
      <c r="G3392" s="2">
        <v>0.16</v>
      </c>
      <c r="H3392" s="2">
        <v>2445.15</v>
      </c>
      <c r="I3392" s="2">
        <v>692.31</v>
      </c>
      <c r="J3392" s="2">
        <v>1106.7552000000001</v>
      </c>
      <c r="K3392" s="2">
        <v>11731.2</v>
      </c>
      <c r="L3392" s="2">
        <v>19524.84</v>
      </c>
    </row>
    <row r="3393" spans="1:12" x14ac:dyDescent="0.25">
      <c r="A3393" s="92">
        <f t="shared" si="195"/>
        <v>11</v>
      </c>
      <c r="B3393" s="92">
        <f t="shared" si="196"/>
        <v>6</v>
      </c>
      <c r="C3393" s="92">
        <f t="shared" si="197"/>
        <v>2020</v>
      </c>
      <c r="D3393" s="91">
        <v>43993</v>
      </c>
      <c r="E3393" s="2">
        <v>834.4203</v>
      </c>
      <c r="F3393" s="2">
        <v>75.39</v>
      </c>
      <c r="G3393" s="2">
        <v>0.23</v>
      </c>
      <c r="H3393" s="2">
        <v>3036.58</v>
      </c>
      <c r="I3393" s="2">
        <v>446.19</v>
      </c>
      <c r="J3393" s="2">
        <v>1106.7552000000001</v>
      </c>
      <c r="K3393" s="2">
        <v>11730.95</v>
      </c>
      <c r="L3393" s="2">
        <v>19525.490000000002</v>
      </c>
    </row>
    <row r="3394" spans="1:12" x14ac:dyDescent="0.25">
      <c r="A3394" s="92">
        <f t="shared" si="195"/>
        <v>12</v>
      </c>
      <c r="B3394" s="92">
        <f t="shared" si="196"/>
        <v>6</v>
      </c>
      <c r="C3394" s="92">
        <f t="shared" si="197"/>
        <v>2020</v>
      </c>
      <c r="D3394" s="91">
        <v>43994</v>
      </c>
      <c r="E3394" s="2">
        <v>837.4067</v>
      </c>
      <c r="F3394" s="2">
        <v>75.66</v>
      </c>
      <c r="G3394" s="2">
        <v>0.27</v>
      </c>
      <c r="H3394" s="2">
        <v>3421.33</v>
      </c>
      <c r="I3394" s="2">
        <v>428.23</v>
      </c>
      <c r="J3394" s="2">
        <v>1106.7552000000001</v>
      </c>
      <c r="K3394" s="2">
        <v>11730.6</v>
      </c>
      <c r="L3394" s="2">
        <v>19526.419999999998</v>
      </c>
    </row>
    <row r="3395" spans="1:12" x14ac:dyDescent="0.25">
      <c r="A3395" s="92">
        <f t="shared" si="195"/>
        <v>13</v>
      </c>
      <c r="B3395" s="92">
        <f t="shared" si="196"/>
        <v>6</v>
      </c>
      <c r="C3395" s="92">
        <f t="shared" si="197"/>
        <v>2020</v>
      </c>
      <c r="D3395" s="91">
        <v>43995</v>
      </c>
      <c r="E3395" s="2">
        <v>841.44730000000004</v>
      </c>
      <c r="F3395" s="2">
        <v>76.03</v>
      </c>
      <c r="G3395" s="2">
        <v>0.36</v>
      </c>
      <c r="H3395" s="2">
        <v>4192.51</v>
      </c>
      <c r="I3395" s="2">
        <v>154.32</v>
      </c>
      <c r="J3395" s="2">
        <v>1106.7552000000001</v>
      </c>
      <c r="K3395" s="2">
        <v>11730.08</v>
      </c>
      <c r="L3395" s="2">
        <v>19527.79</v>
      </c>
    </row>
    <row r="3396" spans="1:12" x14ac:dyDescent="0.25">
      <c r="A3396" s="92">
        <f t="shared" si="195"/>
        <v>14</v>
      </c>
      <c r="B3396" s="92">
        <f t="shared" si="196"/>
        <v>6</v>
      </c>
      <c r="C3396" s="92">
        <f t="shared" si="197"/>
        <v>2020</v>
      </c>
      <c r="D3396" s="91">
        <v>43996</v>
      </c>
      <c r="E3396" s="2">
        <v>845.41229999999996</v>
      </c>
      <c r="F3396" s="2">
        <v>76.39</v>
      </c>
      <c r="G3396" s="2">
        <v>0.36</v>
      </c>
      <c r="H3396" s="2">
        <v>4166.59</v>
      </c>
      <c r="I3396" s="2">
        <v>195.75</v>
      </c>
      <c r="J3396" s="2">
        <v>1106.7552000000001</v>
      </c>
      <c r="K3396" s="2">
        <v>11729.52</v>
      </c>
      <c r="L3396" s="2">
        <v>19529.27</v>
      </c>
    </row>
    <row r="3397" spans="1:12" x14ac:dyDescent="0.25">
      <c r="A3397" s="92">
        <f t="shared" si="195"/>
        <v>15</v>
      </c>
      <c r="B3397" s="92">
        <f t="shared" si="196"/>
        <v>6</v>
      </c>
      <c r="C3397" s="92">
        <f t="shared" si="197"/>
        <v>2020</v>
      </c>
      <c r="D3397" s="91">
        <v>43997</v>
      </c>
      <c r="E3397" s="2">
        <v>847.58929999999998</v>
      </c>
      <c r="F3397" s="2">
        <v>76.59</v>
      </c>
      <c r="G3397" s="2">
        <v>0.24</v>
      </c>
      <c r="H3397" s="2">
        <v>3069.65</v>
      </c>
      <c r="I3397" s="2">
        <v>443.36</v>
      </c>
      <c r="J3397" s="2">
        <v>1106.6696999999999</v>
      </c>
      <c r="K3397" s="2">
        <v>11727.65</v>
      </c>
      <c r="L3397" s="2">
        <v>19528.62</v>
      </c>
    </row>
    <row r="3398" spans="1:12" x14ac:dyDescent="0.25">
      <c r="A3398" s="92">
        <f t="shared" si="195"/>
        <v>16</v>
      </c>
      <c r="B3398" s="92">
        <f t="shared" si="196"/>
        <v>6</v>
      </c>
      <c r="C3398" s="92">
        <f t="shared" si="197"/>
        <v>2020</v>
      </c>
      <c r="D3398" s="91">
        <v>43998</v>
      </c>
      <c r="E3398" s="2">
        <v>849.64880000000005</v>
      </c>
      <c r="F3398" s="2">
        <v>76.78</v>
      </c>
      <c r="G3398" s="2">
        <v>0.19</v>
      </c>
      <c r="H3398" s="2">
        <v>2675.56</v>
      </c>
      <c r="I3398" s="2">
        <v>608.89</v>
      </c>
      <c r="J3398" s="2">
        <v>1106.6696999999999</v>
      </c>
      <c r="K3398" s="2">
        <v>11727.24</v>
      </c>
      <c r="L3398" s="2">
        <v>19529.71</v>
      </c>
    </row>
    <row r="3399" spans="1:12" x14ac:dyDescent="0.25">
      <c r="A3399" s="92">
        <f t="shared" si="195"/>
        <v>17</v>
      </c>
      <c r="B3399" s="92">
        <f t="shared" si="196"/>
        <v>6</v>
      </c>
      <c r="C3399" s="92">
        <f t="shared" si="197"/>
        <v>2020</v>
      </c>
      <c r="D3399" s="91">
        <v>43999</v>
      </c>
      <c r="E3399" s="2">
        <v>851.59609999999998</v>
      </c>
      <c r="F3399" s="2">
        <v>76.95</v>
      </c>
      <c r="G3399" s="2">
        <v>0.18</v>
      </c>
      <c r="H3399" s="2">
        <v>2593.5</v>
      </c>
      <c r="I3399" s="2">
        <v>640.21</v>
      </c>
      <c r="J3399" s="2">
        <v>1106.6956</v>
      </c>
      <c r="K3399" s="2">
        <v>11726.89</v>
      </c>
      <c r="L3399" s="2">
        <v>19530.64</v>
      </c>
    </row>
    <row r="3400" spans="1:12" x14ac:dyDescent="0.25">
      <c r="A3400" s="92">
        <f t="shared" si="195"/>
        <v>18</v>
      </c>
      <c r="B3400" s="92">
        <f t="shared" si="196"/>
        <v>6</v>
      </c>
      <c r="C3400" s="92">
        <f t="shared" si="197"/>
        <v>2020</v>
      </c>
      <c r="D3400" s="91">
        <v>44000</v>
      </c>
      <c r="E3400" s="2">
        <v>853.88440000000003</v>
      </c>
      <c r="F3400" s="2">
        <v>77.16</v>
      </c>
      <c r="G3400" s="2">
        <v>0.21</v>
      </c>
      <c r="H3400" s="2">
        <v>2796.15</v>
      </c>
      <c r="I3400" s="2">
        <v>504.49</v>
      </c>
      <c r="J3400" s="2">
        <v>1106.6956</v>
      </c>
      <c r="K3400" s="2">
        <v>11726.62</v>
      </c>
      <c r="L3400" s="2">
        <v>19531.349999999999</v>
      </c>
    </row>
    <row r="3401" spans="1:12" x14ac:dyDescent="0.25">
      <c r="A3401" s="92">
        <f t="shared" si="195"/>
        <v>19</v>
      </c>
      <c r="B3401" s="92">
        <f t="shared" si="196"/>
        <v>6</v>
      </c>
      <c r="C3401" s="92">
        <f t="shared" si="197"/>
        <v>2020</v>
      </c>
      <c r="D3401" s="91">
        <v>44001</v>
      </c>
      <c r="E3401" s="2">
        <v>856.41160000000002</v>
      </c>
      <c r="F3401" s="2">
        <v>77.38</v>
      </c>
      <c r="G3401" s="2">
        <v>0.23</v>
      </c>
      <c r="H3401" s="2">
        <v>2926.27</v>
      </c>
      <c r="I3401" s="2">
        <v>398.69</v>
      </c>
      <c r="J3401" s="2">
        <v>1106.6956</v>
      </c>
      <c r="K3401" s="2">
        <v>11726.18</v>
      </c>
      <c r="L3401" s="2">
        <v>19532.509999999998</v>
      </c>
    </row>
    <row r="3402" spans="1:12" x14ac:dyDescent="0.25">
      <c r="A3402" s="92">
        <f t="shared" si="195"/>
        <v>20</v>
      </c>
      <c r="B3402" s="92">
        <f t="shared" si="196"/>
        <v>6</v>
      </c>
      <c r="C3402" s="92">
        <f t="shared" si="197"/>
        <v>2020</v>
      </c>
      <c r="D3402" s="91">
        <v>44002</v>
      </c>
      <c r="E3402" s="2">
        <v>860.18849999999998</v>
      </c>
      <c r="F3402" s="2">
        <v>77.73</v>
      </c>
      <c r="G3402" s="2">
        <v>0.34</v>
      </c>
      <c r="H3402" s="2">
        <v>4103.3999999999996</v>
      </c>
      <c r="I3402" s="2">
        <v>321.31</v>
      </c>
      <c r="J3402" s="2">
        <v>1106.6956</v>
      </c>
      <c r="K3402" s="2">
        <v>11725.74</v>
      </c>
      <c r="L3402" s="2">
        <v>19533.669999999998</v>
      </c>
    </row>
    <row r="3403" spans="1:12" x14ac:dyDescent="0.25">
      <c r="A3403" s="92">
        <f t="shared" si="195"/>
        <v>21</v>
      </c>
      <c r="B3403" s="92">
        <f t="shared" si="196"/>
        <v>6</v>
      </c>
      <c r="C3403" s="92">
        <f t="shared" si="197"/>
        <v>2020</v>
      </c>
      <c r="D3403" s="91">
        <v>44003</v>
      </c>
      <c r="E3403" s="2">
        <v>864.27200000000005</v>
      </c>
      <c r="F3403" s="2">
        <v>78.09</v>
      </c>
      <c r="G3403" s="2">
        <v>0.37</v>
      </c>
      <c r="H3403" s="2">
        <v>4341.38</v>
      </c>
      <c r="I3403" s="2">
        <v>252.88</v>
      </c>
      <c r="J3403" s="2">
        <v>1106.6956</v>
      </c>
      <c r="K3403" s="2">
        <v>11725.1</v>
      </c>
      <c r="L3403" s="2">
        <v>19535.36</v>
      </c>
    </row>
    <row r="3404" spans="1:12" x14ac:dyDescent="0.25">
      <c r="A3404" s="92">
        <f t="shared" si="195"/>
        <v>22</v>
      </c>
      <c r="B3404" s="92">
        <f t="shared" si="196"/>
        <v>6</v>
      </c>
      <c r="C3404" s="92">
        <f t="shared" si="197"/>
        <v>2020</v>
      </c>
      <c r="D3404" s="91">
        <v>44004</v>
      </c>
      <c r="E3404" s="2">
        <v>867.23530000000005</v>
      </c>
      <c r="F3404" s="2">
        <v>78.36</v>
      </c>
      <c r="G3404" s="2">
        <v>0.27</v>
      </c>
      <c r="H3404" s="2">
        <v>3290.48</v>
      </c>
      <c r="I3404" s="2">
        <v>320.3</v>
      </c>
      <c r="J3404" s="2">
        <v>1106.7869000000001</v>
      </c>
      <c r="K3404" s="2">
        <v>11746.84</v>
      </c>
      <c r="L3404" s="2">
        <v>19539.36</v>
      </c>
    </row>
    <row r="3405" spans="1:12" x14ac:dyDescent="0.25">
      <c r="A3405" s="92">
        <f t="shared" si="195"/>
        <v>23</v>
      </c>
      <c r="B3405" s="92">
        <f t="shared" si="196"/>
        <v>6</v>
      </c>
      <c r="C3405" s="92">
        <f t="shared" si="197"/>
        <v>2020</v>
      </c>
      <c r="D3405" s="91">
        <v>44005</v>
      </c>
      <c r="E3405" s="2">
        <v>869.77919999999995</v>
      </c>
      <c r="F3405" s="2">
        <v>78.59</v>
      </c>
      <c r="G3405" s="2">
        <v>0.23</v>
      </c>
      <c r="H3405" s="2">
        <v>2907.63</v>
      </c>
      <c r="I3405" s="2">
        <v>366.53</v>
      </c>
      <c r="J3405" s="2">
        <v>1106.7869000000001</v>
      </c>
      <c r="K3405" s="2">
        <v>11746.26</v>
      </c>
      <c r="L3405" s="2">
        <v>19540.89</v>
      </c>
    </row>
    <row r="3406" spans="1:12" x14ac:dyDescent="0.25">
      <c r="A3406" s="92">
        <f t="shared" si="195"/>
        <v>24</v>
      </c>
      <c r="B3406" s="92">
        <f t="shared" si="196"/>
        <v>6</v>
      </c>
      <c r="C3406" s="92">
        <f t="shared" si="197"/>
        <v>2020</v>
      </c>
      <c r="D3406" s="91">
        <v>44006</v>
      </c>
      <c r="E3406" s="2">
        <v>872.1454</v>
      </c>
      <c r="F3406" s="2">
        <v>78.8</v>
      </c>
      <c r="G3406" s="2">
        <v>0.22</v>
      </c>
      <c r="H3406" s="2">
        <v>2747.7</v>
      </c>
      <c r="I3406" s="2">
        <v>365.99</v>
      </c>
      <c r="J3406" s="2">
        <v>1106.7869000000001</v>
      </c>
      <c r="K3406" s="2">
        <v>11745.86</v>
      </c>
      <c r="L3406" s="2">
        <v>19541.97</v>
      </c>
    </row>
    <row r="3407" spans="1:12" x14ac:dyDescent="0.25">
      <c r="A3407" s="92">
        <f t="shared" si="195"/>
        <v>25</v>
      </c>
      <c r="B3407" s="92">
        <f t="shared" si="196"/>
        <v>6</v>
      </c>
      <c r="C3407" s="92">
        <f t="shared" si="197"/>
        <v>2020</v>
      </c>
      <c r="D3407" s="91">
        <v>44007</v>
      </c>
      <c r="E3407" s="2">
        <v>874.52250000000004</v>
      </c>
      <c r="F3407" s="2">
        <v>79.010000000000005</v>
      </c>
      <c r="G3407" s="2">
        <v>0.21</v>
      </c>
      <c r="H3407" s="2">
        <v>2699.82</v>
      </c>
      <c r="I3407" s="2">
        <v>323.41000000000003</v>
      </c>
      <c r="J3407" s="2">
        <v>1106.7869000000001</v>
      </c>
      <c r="K3407" s="2">
        <v>11745.46</v>
      </c>
      <c r="L3407" s="2">
        <v>19543.009999999998</v>
      </c>
    </row>
    <row r="3408" spans="1:12" x14ac:dyDescent="0.25">
      <c r="A3408" s="92">
        <f t="shared" ref="A3408:A3466" si="198">+DAY(D3408)</f>
        <v>26</v>
      </c>
      <c r="B3408" s="92">
        <f t="shared" ref="B3408:B3466" si="199">+MONTH(D3408)</f>
        <v>6</v>
      </c>
      <c r="C3408" s="92">
        <f t="shared" ref="C3408:C3466" si="200">+YEAR(D3408)</f>
        <v>2020</v>
      </c>
      <c r="D3408" s="91">
        <v>44008</v>
      </c>
      <c r="E3408" s="2">
        <v>877.36009999999999</v>
      </c>
      <c r="F3408" s="2">
        <v>79.27</v>
      </c>
      <c r="G3408" s="2">
        <v>0.26</v>
      </c>
      <c r="H3408" s="2">
        <v>3048.96</v>
      </c>
      <c r="I3408" s="2">
        <v>214.63</v>
      </c>
      <c r="J3408" s="2">
        <v>1106.7869000000001</v>
      </c>
      <c r="K3408" s="2">
        <v>11745.1</v>
      </c>
      <c r="L3408" s="2">
        <v>19543.96</v>
      </c>
    </row>
    <row r="3409" spans="1:12" x14ac:dyDescent="0.25">
      <c r="A3409" s="92">
        <f t="shared" si="198"/>
        <v>27</v>
      </c>
      <c r="B3409" s="92">
        <f t="shared" si="199"/>
        <v>6</v>
      </c>
      <c r="C3409" s="92">
        <f t="shared" si="200"/>
        <v>2020</v>
      </c>
      <c r="D3409" s="91">
        <v>44009</v>
      </c>
      <c r="E3409" s="2">
        <v>881.16219999999998</v>
      </c>
      <c r="F3409" s="2">
        <v>79.61</v>
      </c>
      <c r="G3409" s="2">
        <v>0.34</v>
      </c>
      <c r="H3409" s="2">
        <v>3949.06</v>
      </c>
      <c r="I3409" s="2">
        <v>142.27000000000001</v>
      </c>
      <c r="J3409" s="2">
        <v>1106.7869000000001</v>
      </c>
      <c r="K3409" s="2">
        <v>11744.65</v>
      </c>
      <c r="L3409" s="2">
        <v>19545.16</v>
      </c>
    </row>
    <row r="3410" spans="1:12" x14ac:dyDescent="0.25">
      <c r="A3410" s="92">
        <f t="shared" si="198"/>
        <v>28</v>
      </c>
      <c r="B3410" s="92">
        <f t="shared" si="199"/>
        <v>6</v>
      </c>
      <c r="C3410" s="92">
        <f t="shared" si="200"/>
        <v>2020</v>
      </c>
      <c r="D3410" s="91">
        <v>44010</v>
      </c>
      <c r="E3410" s="2">
        <v>885.20929999999998</v>
      </c>
      <c r="F3410" s="2">
        <v>79.98</v>
      </c>
      <c r="G3410" s="2">
        <v>0.37</v>
      </c>
      <c r="H3410" s="2">
        <v>4164.6000000000004</v>
      </c>
      <c r="I3410" s="2">
        <v>112.16</v>
      </c>
      <c r="J3410" s="2">
        <v>1106.7869000000001</v>
      </c>
      <c r="K3410" s="2">
        <v>11744.13</v>
      </c>
      <c r="L3410" s="2">
        <v>19546.54</v>
      </c>
    </row>
    <row r="3411" spans="1:12" x14ac:dyDescent="0.25">
      <c r="A3411" s="92">
        <f t="shared" si="198"/>
        <v>29</v>
      </c>
      <c r="B3411" s="92">
        <f t="shared" si="199"/>
        <v>6</v>
      </c>
      <c r="C3411" s="92">
        <f t="shared" si="200"/>
        <v>2020</v>
      </c>
      <c r="D3411" s="91">
        <v>44011</v>
      </c>
      <c r="E3411" s="2">
        <v>888.01009999999997</v>
      </c>
      <c r="F3411" s="2">
        <v>80.23</v>
      </c>
      <c r="G3411" s="2">
        <v>0.26</v>
      </c>
      <c r="H3411" s="2">
        <v>3110.88</v>
      </c>
      <c r="I3411" s="2">
        <v>250.67</v>
      </c>
      <c r="J3411" s="2">
        <v>1106.8097</v>
      </c>
      <c r="K3411" s="2">
        <v>11743.95</v>
      </c>
      <c r="L3411" s="2">
        <v>19548.490000000002</v>
      </c>
    </row>
    <row r="3412" spans="1:12" x14ac:dyDescent="0.25">
      <c r="A3412" s="92">
        <f t="shared" si="198"/>
        <v>30</v>
      </c>
      <c r="B3412" s="92">
        <f t="shared" si="199"/>
        <v>6</v>
      </c>
      <c r="C3412" s="92">
        <f t="shared" si="200"/>
        <v>2020</v>
      </c>
      <c r="D3412" s="91">
        <v>44012</v>
      </c>
      <c r="E3412" s="2">
        <v>889.15880000000004</v>
      </c>
      <c r="F3412" s="2">
        <v>80.34</v>
      </c>
      <c r="G3412" s="2">
        <v>0.25</v>
      </c>
      <c r="H3412" s="2">
        <v>3073.59</v>
      </c>
      <c r="I3412" s="2">
        <v>349.78</v>
      </c>
      <c r="J3412" s="2">
        <v>1106.8097</v>
      </c>
      <c r="K3412" s="2">
        <v>11791.17</v>
      </c>
      <c r="L3412" s="2">
        <v>19471.669999999998</v>
      </c>
    </row>
    <row r="3413" spans="1:12" x14ac:dyDescent="0.25">
      <c r="A3413" s="92">
        <f t="shared" si="198"/>
        <v>1</v>
      </c>
      <c r="B3413" s="92">
        <f t="shared" si="199"/>
        <v>7</v>
      </c>
      <c r="C3413" s="92">
        <f t="shared" si="200"/>
        <v>2020</v>
      </c>
      <c r="D3413" s="91">
        <v>44013</v>
      </c>
      <c r="E3413" s="2">
        <v>892.62170000000003</v>
      </c>
      <c r="F3413" s="2">
        <v>80.59</v>
      </c>
      <c r="G3413" s="2">
        <v>0.18</v>
      </c>
      <c r="H3413" s="2">
        <v>2519.56</v>
      </c>
      <c r="I3413" s="2">
        <v>512.95000000000005</v>
      </c>
      <c r="J3413" s="2">
        <v>1107.6097</v>
      </c>
      <c r="K3413" s="2">
        <v>11743.09</v>
      </c>
      <c r="L3413" s="2">
        <v>19550.77</v>
      </c>
    </row>
    <row r="3414" spans="1:12" x14ac:dyDescent="0.25">
      <c r="A3414" s="92">
        <f t="shared" si="198"/>
        <v>2</v>
      </c>
      <c r="B3414" s="92">
        <f t="shared" si="199"/>
        <v>7</v>
      </c>
      <c r="C3414" s="92">
        <f t="shared" si="200"/>
        <v>2020</v>
      </c>
      <c r="D3414" s="91">
        <v>44014</v>
      </c>
      <c r="E3414" s="2">
        <v>894.77859999999998</v>
      </c>
      <c r="F3414" s="2">
        <v>80.78</v>
      </c>
      <c r="G3414" s="2">
        <v>0.2</v>
      </c>
      <c r="H3414" s="2">
        <v>2519.48</v>
      </c>
      <c r="I3414" s="2">
        <v>355.58</v>
      </c>
      <c r="J3414" s="2">
        <v>1107.6097</v>
      </c>
      <c r="K3414" s="2">
        <v>11742.64</v>
      </c>
      <c r="L3414" s="2">
        <v>19551.96</v>
      </c>
    </row>
    <row r="3415" spans="1:12" x14ac:dyDescent="0.25">
      <c r="A3415" s="92">
        <f t="shared" si="198"/>
        <v>3</v>
      </c>
      <c r="B3415" s="92">
        <f t="shared" si="199"/>
        <v>7</v>
      </c>
      <c r="C3415" s="92">
        <f t="shared" si="200"/>
        <v>2020</v>
      </c>
      <c r="D3415" s="91">
        <v>44015</v>
      </c>
      <c r="E3415" s="2">
        <v>898.08429999999998</v>
      </c>
      <c r="F3415" s="2">
        <v>81.08</v>
      </c>
      <c r="G3415" s="2">
        <v>0.27</v>
      </c>
      <c r="H3415" s="2">
        <v>3263.01</v>
      </c>
      <c r="I3415" s="2">
        <v>255.4</v>
      </c>
      <c r="J3415" s="2">
        <v>1107.6097</v>
      </c>
      <c r="K3415" s="2">
        <v>11742.86</v>
      </c>
      <c r="L3415" s="2">
        <v>19551.37</v>
      </c>
    </row>
    <row r="3416" spans="1:12" x14ac:dyDescent="0.25">
      <c r="A3416" s="92">
        <f t="shared" si="198"/>
        <v>4</v>
      </c>
      <c r="B3416" s="92">
        <f t="shared" si="199"/>
        <v>7</v>
      </c>
      <c r="C3416" s="92">
        <f t="shared" si="200"/>
        <v>2020</v>
      </c>
      <c r="D3416" s="91">
        <v>44016</v>
      </c>
      <c r="E3416" s="2">
        <v>902.27779999999996</v>
      </c>
      <c r="F3416" s="2">
        <v>81.459999999999994</v>
      </c>
      <c r="G3416" s="2">
        <v>0.38</v>
      </c>
      <c r="H3416" s="2">
        <v>4402.04</v>
      </c>
      <c r="I3416" s="2">
        <v>194.1</v>
      </c>
      <c r="J3416" s="2">
        <v>1107.6097</v>
      </c>
      <c r="K3416" s="2">
        <v>11742.68</v>
      </c>
      <c r="L3416" s="2">
        <v>19551.849999999999</v>
      </c>
    </row>
    <row r="3417" spans="1:12" x14ac:dyDescent="0.25">
      <c r="A3417" s="92">
        <f t="shared" si="198"/>
        <v>5</v>
      </c>
      <c r="B3417" s="92">
        <f t="shared" si="199"/>
        <v>7</v>
      </c>
      <c r="C3417" s="92">
        <f t="shared" si="200"/>
        <v>2020</v>
      </c>
      <c r="D3417" s="91">
        <v>44017</v>
      </c>
      <c r="E3417" s="2">
        <v>906.58960000000002</v>
      </c>
      <c r="F3417" s="2">
        <v>81.849999999999994</v>
      </c>
      <c r="G3417" s="2">
        <v>0.39</v>
      </c>
      <c r="H3417" s="2">
        <v>4543.93</v>
      </c>
      <c r="I3417" s="2">
        <v>203.08</v>
      </c>
      <c r="J3417" s="2">
        <v>1107.6097</v>
      </c>
      <c r="K3417" s="2">
        <v>11742.45</v>
      </c>
      <c r="L3417" s="2">
        <v>19552.46</v>
      </c>
    </row>
    <row r="3418" spans="1:12" x14ac:dyDescent="0.25">
      <c r="A3418" s="92">
        <f t="shared" si="198"/>
        <v>6</v>
      </c>
      <c r="B3418" s="92">
        <f t="shared" si="199"/>
        <v>7</v>
      </c>
      <c r="C3418" s="92">
        <f t="shared" si="200"/>
        <v>2020</v>
      </c>
      <c r="D3418" s="91">
        <v>44018</v>
      </c>
      <c r="E3418" s="2">
        <v>908.9171</v>
      </c>
      <c r="F3418" s="2">
        <v>82.06</v>
      </c>
      <c r="G3418" s="2">
        <v>0.23</v>
      </c>
      <c r="H3418" s="2">
        <v>3254.18</v>
      </c>
      <c r="I3418" s="2">
        <v>712.14</v>
      </c>
      <c r="J3418" s="2">
        <v>1107.5831000000001</v>
      </c>
      <c r="K3418" s="2">
        <v>11789.46</v>
      </c>
      <c r="L3418" s="2">
        <v>19552.45</v>
      </c>
    </row>
    <row r="3419" spans="1:12" x14ac:dyDescent="0.25">
      <c r="A3419" s="92">
        <f t="shared" si="198"/>
        <v>7</v>
      </c>
      <c r="B3419" s="92">
        <f t="shared" si="199"/>
        <v>7</v>
      </c>
      <c r="C3419" s="92">
        <f t="shared" si="200"/>
        <v>2020</v>
      </c>
      <c r="D3419" s="91">
        <v>44019</v>
      </c>
      <c r="E3419" s="2">
        <v>910.30259999999998</v>
      </c>
      <c r="F3419" s="2">
        <v>82.19</v>
      </c>
      <c r="G3419" s="2">
        <v>0.13</v>
      </c>
      <c r="H3419" s="2">
        <v>2548.7600000000002</v>
      </c>
      <c r="I3419" s="2">
        <v>1125.22</v>
      </c>
      <c r="J3419" s="2">
        <v>1107.5831000000001</v>
      </c>
      <c r="K3419" s="2">
        <v>11789.34</v>
      </c>
      <c r="L3419" s="2">
        <v>19552.77</v>
      </c>
    </row>
    <row r="3420" spans="1:12" x14ac:dyDescent="0.25">
      <c r="A3420" s="92">
        <f t="shared" si="198"/>
        <v>8</v>
      </c>
      <c r="B3420" s="92">
        <f t="shared" si="199"/>
        <v>7</v>
      </c>
      <c r="C3420" s="92">
        <f t="shared" si="200"/>
        <v>2020</v>
      </c>
      <c r="D3420" s="91">
        <v>44020</v>
      </c>
      <c r="E3420" s="2">
        <v>911.4366</v>
      </c>
      <c r="F3420" s="2">
        <v>82.29</v>
      </c>
      <c r="G3420" s="2">
        <v>0.1</v>
      </c>
      <c r="H3420" s="2">
        <v>2405.42</v>
      </c>
      <c r="I3420" s="2">
        <v>1316.57</v>
      </c>
      <c r="J3420" s="2">
        <v>1107.5831000000001</v>
      </c>
      <c r="K3420" s="2">
        <v>11789.85</v>
      </c>
      <c r="L3420" s="2">
        <v>19551.41</v>
      </c>
    </row>
    <row r="3421" spans="1:12" x14ac:dyDescent="0.25">
      <c r="A3421" s="92">
        <f t="shared" si="198"/>
        <v>9</v>
      </c>
      <c r="B3421" s="92">
        <f t="shared" si="199"/>
        <v>7</v>
      </c>
      <c r="C3421" s="92">
        <f t="shared" si="200"/>
        <v>2020</v>
      </c>
      <c r="D3421" s="91">
        <v>44021</v>
      </c>
      <c r="E3421" s="2">
        <v>912.56820000000005</v>
      </c>
      <c r="F3421" s="2">
        <v>82.39</v>
      </c>
      <c r="G3421" s="2">
        <v>0.11</v>
      </c>
      <c r="H3421" s="2">
        <v>2446.63</v>
      </c>
      <c r="I3421" s="2">
        <v>1229.1300000000001</v>
      </c>
      <c r="J3421" s="2">
        <v>1107.5831000000001</v>
      </c>
      <c r="K3421" s="2">
        <v>11790.49</v>
      </c>
      <c r="L3421" s="2">
        <v>19549.72</v>
      </c>
    </row>
    <row r="3422" spans="1:12" x14ac:dyDescent="0.25">
      <c r="A3422" s="92">
        <f t="shared" si="198"/>
        <v>10</v>
      </c>
      <c r="B3422" s="92">
        <f t="shared" si="199"/>
        <v>7</v>
      </c>
      <c r="C3422" s="92">
        <f t="shared" si="200"/>
        <v>2020</v>
      </c>
      <c r="D3422" s="91">
        <v>44022</v>
      </c>
      <c r="E3422" s="2">
        <v>914.75540000000001</v>
      </c>
      <c r="F3422" s="2">
        <v>82.59</v>
      </c>
      <c r="G3422" s="2">
        <v>0.19</v>
      </c>
      <c r="H3422" s="2">
        <v>2897</v>
      </c>
      <c r="I3422" s="2">
        <v>827.64</v>
      </c>
      <c r="J3422" s="2">
        <v>1107.5831000000001</v>
      </c>
      <c r="K3422" s="2">
        <v>11790.88</v>
      </c>
      <c r="L3422" s="2">
        <v>19548.7</v>
      </c>
    </row>
    <row r="3423" spans="1:12" x14ac:dyDescent="0.25">
      <c r="A3423" s="92">
        <f t="shared" si="198"/>
        <v>11</v>
      </c>
      <c r="B3423" s="92">
        <f t="shared" si="199"/>
        <v>7</v>
      </c>
      <c r="C3423" s="92">
        <f t="shared" si="200"/>
        <v>2020</v>
      </c>
      <c r="D3423" s="91">
        <v>44023</v>
      </c>
      <c r="E3423" s="2">
        <v>918.19370000000004</v>
      </c>
      <c r="F3423" s="2">
        <v>82.9</v>
      </c>
      <c r="G3423" s="2">
        <v>0.33</v>
      </c>
      <c r="H3423" s="2">
        <v>3763.61</v>
      </c>
      <c r="I3423" s="2">
        <v>162.96</v>
      </c>
      <c r="J3423" s="2">
        <v>1107.5831000000001</v>
      </c>
      <c r="K3423" s="2">
        <v>11791.39</v>
      </c>
      <c r="L3423" s="2">
        <v>19547.349999999999</v>
      </c>
    </row>
    <row r="3424" spans="1:12" x14ac:dyDescent="0.25">
      <c r="A3424" s="92">
        <f t="shared" si="198"/>
        <v>12</v>
      </c>
      <c r="B3424" s="92">
        <f t="shared" si="199"/>
        <v>7</v>
      </c>
      <c r="C3424" s="92">
        <f t="shared" si="200"/>
        <v>2020</v>
      </c>
      <c r="D3424" s="91">
        <v>44024</v>
      </c>
      <c r="E3424" s="2">
        <v>922.47850000000005</v>
      </c>
      <c r="F3424" s="2">
        <v>83.29</v>
      </c>
      <c r="G3424" s="2">
        <v>0.38</v>
      </c>
      <c r="H3424" s="2">
        <v>4310.97</v>
      </c>
      <c r="I3424" s="2">
        <v>132.62</v>
      </c>
      <c r="J3424" s="2">
        <v>1107.5831000000001</v>
      </c>
      <c r="K3424" s="2">
        <v>11791.94</v>
      </c>
      <c r="L3424" s="2">
        <v>19545.900000000001</v>
      </c>
    </row>
    <row r="3425" spans="1:12" x14ac:dyDescent="0.25">
      <c r="A3425" s="92">
        <f t="shared" si="198"/>
        <v>13</v>
      </c>
      <c r="B3425" s="92">
        <f t="shared" si="199"/>
        <v>7</v>
      </c>
      <c r="C3425" s="92">
        <f t="shared" si="200"/>
        <v>2020</v>
      </c>
      <c r="D3425" s="91">
        <v>44025</v>
      </c>
      <c r="E3425" s="2">
        <v>925.39729999999997</v>
      </c>
      <c r="F3425" s="2">
        <v>83.55</v>
      </c>
      <c r="G3425" s="2">
        <v>0.26</v>
      </c>
      <c r="H3425" s="2">
        <v>3199.69</v>
      </c>
      <c r="I3425" s="2">
        <v>299.45</v>
      </c>
      <c r="J3425" s="2">
        <v>1107.5431000000001</v>
      </c>
      <c r="K3425" s="2">
        <v>11791.18</v>
      </c>
      <c r="L3425" s="2">
        <v>19545.29</v>
      </c>
    </row>
    <row r="3426" spans="1:12" x14ac:dyDescent="0.25">
      <c r="A3426" s="92">
        <f t="shared" si="198"/>
        <v>14</v>
      </c>
      <c r="B3426" s="92">
        <f t="shared" si="199"/>
        <v>7</v>
      </c>
      <c r="C3426" s="92">
        <f t="shared" si="200"/>
        <v>2020</v>
      </c>
      <c r="D3426" s="91">
        <v>44026</v>
      </c>
      <c r="E3426" s="2">
        <v>926.29880000000003</v>
      </c>
      <c r="F3426" s="2">
        <v>83.64</v>
      </c>
      <c r="G3426" s="2">
        <v>0.08</v>
      </c>
      <c r="H3426" s="2">
        <v>2450.39</v>
      </c>
      <c r="I3426" s="2">
        <v>1568.37</v>
      </c>
      <c r="J3426" s="2">
        <v>1107.4290000000001</v>
      </c>
      <c r="K3426" s="2">
        <v>11791.12</v>
      </c>
      <c r="L3426" s="2">
        <v>19545.439999999999</v>
      </c>
    </row>
    <row r="3427" spans="1:12" x14ac:dyDescent="0.25">
      <c r="A3427" s="92">
        <f t="shared" si="198"/>
        <v>15</v>
      </c>
      <c r="B3427" s="92">
        <f t="shared" si="199"/>
        <v>7</v>
      </c>
      <c r="C3427" s="92">
        <f t="shared" si="200"/>
        <v>2020</v>
      </c>
      <c r="D3427" s="91">
        <v>44027</v>
      </c>
      <c r="E3427" s="2">
        <v>926.01940000000002</v>
      </c>
      <c r="F3427" s="2">
        <v>83.62</v>
      </c>
      <c r="G3427" s="2">
        <v>0.04</v>
      </c>
      <c r="H3427" s="2">
        <v>2289.7199999999998</v>
      </c>
      <c r="I3427" s="2">
        <v>1810.1</v>
      </c>
      <c r="J3427" s="2">
        <v>1107.4290000000001</v>
      </c>
      <c r="K3427" s="2">
        <v>11791.05</v>
      </c>
      <c r="L3427" s="2">
        <v>19545.64</v>
      </c>
    </row>
    <row r="3428" spans="1:12" x14ac:dyDescent="0.25">
      <c r="A3428" s="92">
        <f t="shared" si="198"/>
        <v>16</v>
      </c>
      <c r="B3428" s="92">
        <f t="shared" si="199"/>
        <v>7</v>
      </c>
      <c r="C3428" s="92">
        <f t="shared" si="200"/>
        <v>2020</v>
      </c>
      <c r="D3428" s="91">
        <v>44028</v>
      </c>
      <c r="E3428" s="2">
        <v>926.76149999999996</v>
      </c>
      <c r="F3428" s="2">
        <v>83.69</v>
      </c>
      <c r="G3428" s="2">
        <v>7.0000000000000007E-2</v>
      </c>
      <c r="H3428" s="2">
        <v>2615.0500000000002</v>
      </c>
      <c r="I3428" s="2">
        <v>1856.09</v>
      </c>
      <c r="J3428" s="2">
        <v>1107.4290000000001</v>
      </c>
      <c r="K3428" s="2">
        <v>11791.48</v>
      </c>
      <c r="L3428" s="2">
        <v>19544.509999999998</v>
      </c>
    </row>
    <row r="3429" spans="1:12" x14ac:dyDescent="0.25">
      <c r="A3429" s="92">
        <f t="shared" si="198"/>
        <v>17</v>
      </c>
      <c r="B3429" s="92">
        <f t="shared" si="199"/>
        <v>7</v>
      </c>
      <c r="C3429" s="92">
        <f t="shared" si="200"/>
        <v>2020</v>
      </c>
      <c r="D3429" s="91">
        <v>44029</v>
      </c>
      <c r="E3429" s="2">
        <v>927.64020000000005</v>
      </c>
      <c r="F3429" s="2">
        <v>83.77</v>
      </c>
      <c r="G3429" s="2">
        <v>7.0000000000000007E-2</v>
      </c>
      <c r="H3429" s="2">
        <v>2611.17</v>
      </c>
      <c r="I3429" s="2">
        <v>1788.61</v>
      </c>
      <c r="J3429" s="2">
        <v>1107.4290000000001</v>
      </c>
      <c r="K3429" s="2">
        <v>11792</v>
      </c>
      <c r="L3429" s="2">
        <v>19543.12</v>
      </c>
    </row>
    <row r="3430" spans="1:12" x14ac:dyDescent="0.25">
      <c r="A3430" s="92">
        <f t="shared" si="198"/>
        <v>18</v>
      </c>
      <c r="B3430" s="92">
        <f t="shared" si="199"/>
        <v>7</v>
      </c>
      <c r="C3430" s="92">
        <f t="shared" si="200"/>
        <v>2020</v>
      </c>
      <c r="D3430" s="91">
        <v>44030</v>
      </c>
      <c r="E3430" s="2">
        <v>928.82680000000005</v>
      </c>
      <c r="F3430" s="2">
        <v>83.87</v>
      </c>
      <c r="G3430" s="2">
        <v>0.13</v>
      </c>
      <c r="H3430" s="2">
        <v>2979.87</v>
      </c>
      <c r="I3430" s="2">
        <v>1535.82</v>
      </c>
      <c r="J3430" s="2">
        <v>1107.4290000000001</v>
      </c>
      <c r="K3430" s="2">
        <v>11792.61</v>
      </c>
      <c r="L3430" s="2">
        <v>19541.53</v>
      </c>
    </row>
    <row r="3431" spans="1:12" x14ac:dyDescent="0.25">
      <c r="A3431" s="92">
        <f t="shared" si="198"/>
        <v>19</v>
      </c>
      <c r="B3431" s="92">
        <f t="shared" si="199"/>
        <v>7</v>
      </c>
      <c r="C3431" s="92">
        <f t="shared" si="200"/>
        <v>2020</v>
      </c>
      <c r="D3431" s="91">
        <v>44031</v>
      </c>
      <c r="E3431" s="2">
        <v>931.00530000000003</v>
      </c>
      <c r="F3431" s="2">
        <v>84.07</v>
      </c>
      <c r="G3431" s="2">
        <v>0.15</v>
      </c>
      <c r="H3431" s="2">
        <v>3177.24</v>
      </c>
      <c r="I3431" s="2">
        <v>1489.39</v>
      </c>
      <c r="J3431" s="2">
        <v>1107.4290000000001</v>
      </c>
      <c r="K3431" s="2">
        <v>11793.25</v>
      </c>
      <c r="L3431" s="2">
        <v>19539.830000000002</v>
      </c>
    </row>
    <row r="3432" spans="1:12" x14ac:dyDescent="0.25">
      <c r="A3432" s="92">
        <f t="shared" si="198"/>
        <v>20</v>
      </c>
      <c r="B3432" s="92">
        <f t="shared" si="199"/>
        <v>7</v>
      </c>
      <c r="C3432" s="92">
        <f t="shared" si="200"/>
        <v>2020</v>
      </c>
      <c r="D3432" s="91">
        <v>44032</v>
      </c>
      <c r="E3432" s="2">
        <v>931.86919999999998</v>
      </c>
      <c r="F3432" s="2">
        <v>84.14</v>
      </c>
      <c r="G3432" s="2">
        <v>0.08</v>
      </c>
      <c r="H3432" s="2">
        <v>2558.7399999999998</v>
      </c>
      <c r="I3432" s="2">
        <v>1673.99</v>
      </c>
      <c r="J3432" s="2">
        <v>1107.4671000000001</v>
      </c>
      <c r="K3432" s="2">
        <v>11794.32</v>
      </c>
      <c r="L3432" s="2">
        <v>19539.47</v>
      </c>
    </row>
    <row r="3433" spans="1:12" x14ac:dyDescent="0.25">
      <c r="A3433" s="92">
        <f t="shared" si="198"/>
        <v>21</v>
      </c>
      <c r="B3433" s="92">
        <f t="shared" si="199"/>
        <v>7</v>
      </c>
      <c r="C3433" s="92">
        <f t="shared" si="200"/>
        <v>2020</v>
      </c>
      <c r="D3433" s="91">
        <v>44033</v>
      </c>
      <c r="E3433" s="2">
        <v>932.18489999999997</v>
      </c>
      <c r="F3433" s="2">
        <v>84.17</v>
      </c>
      <c r="G3433" s="2">
        <v>0.03</v>
      </c>
      <c r="H3433" s="2">
        <v>2317.79</v>
      </c>
      <c r="I3433" s="2">
        <v>1957.87</v>
      </c>
      <c r="J3433" s="2">
        <v>1107.4671000000001</v>
      </c>
      <c r="K3433" s="2">
        <v>11794.77</v>
      </c>
      <c r="L3433" s="2">
        <v>19538.29</v>
      </c>
    </row>
    <row r="3434" spans="1:12" x14ac:dyDescent="0.25">
      <c r="A3434" s="92">
        <f t="shared" si="198"/>
        <v>22</v>
      </c>
      <c r="B3434" s="92">
        <f t="shared" si="199"/>
        <v>7</v>
      </c>
      <c r="C3434" s="92">
        <f t="shared" si="200"/>
        <v>2020</v>
      </c>
      <c r="D3434" s="91">
        <v>44034</v>
      </c>
      <c r="E3434" s="2">
        <v>932.67129999999997</v>
      </c>
      <c r="F3434" s="2">
        <v>84.19</v>
      </c>
      <c r="G3434" s="2">
        <v>0.05</v>
      </c>
      <c r="H3434" s="2">
        <v>2362.66</v>
      </c>
      <c r="I3434" s="2">
        <v>1853.97</v>
      </c>
      <c r="J3434" s="2">
        <v>1107.796</v>
      </c>
      <c r="K3434" s="2">
        <v>11774.17</v>
      </c>
      <c r="L3434" s="2">
        <v>19537.240000000002</v>
      </c>
    </row>
    <row r="3435" spans="1:12" x14ac:dyDescent="0.25">
      <c r="A3435" s="92">
        <f t="shared" si="198"/>
        <v>23</v>
      </c>
      <c r="B3435" s="92">
        <f t="shared" si="199"/>
        <v>7</v>
      </c>
      <c r="C3435" s="92">
        <f t="shared" si="200"/>
        <v>2020</v>
      </c>
      <c r="D3435" s="91">
        <v>44035</v>
      </c>
      <c r="E3435" s="2">
        <v>933.11699999999996</v>
      </c>
      <c r="F3435" s="2">
        <v>84.23</v>
      </c>
      <c r="G3435" s="2">
        <v>0.04</v>
      </c>
      <c r="H3435" s="2">
        <v>2223.0500000000002</v>
      </c>
      <c r="I3435" s="2">
        <v>1764.73</v>
      </c>
      <c r="J3435" s="2">
        <v>1107.796</v>
      </c>
      <c r="K3435" s="2">
        <v>11774.54</v>
      </c>
      <c r="L3435" s="2">
        <v>19536.259999999998</v>
      </c>
    </row>
    <row r="3436" spans="1:12" x14ac:dyDescent="0.25">
      <c r="A3436" s="92">
        <f t="shared" si="198"/>
        <v>24</v>
      </c>
      <c r="B3436" s="92">
        <f t="shared" si="199"/>
        <v>7</v>
      </c>
      <c r="C3436" s="92">
        <f t="shared" si="200"/>
        <v>2020</v>
      </c>
      <c r="D3436" s="91">
        <v>44036</v>
      </c>
      <c r="E3436" s="2">
        <v>933.88049999999998</v>
      </c>
      <c r="F3436" s="2">
        <v>84.3</v>
      </c>
      <c r="G3436" s="2">
        <v>7.0000000000000007E-2</v>
      </c>
      <c r="H3436" s="2">
        <v>2337.11</v>
      </c>
      <c r="I3436" s="2">
        <v>1529.51</v>
      </c>
      <c r="J3436" s="2">
        <v>1107.796</v>
      </c>
      <c r="K3436" s="2">
        <v>11774.89</v>
      </c>
      <c r="L3436" s="2">
        <v>19535.330000000002</v>
      </c>
    </row>
    <row r="3437" spans="1:12" x14ac:dyDescent="0.25">
      <c r="A3437" s="92">
        <f t="shared" si="198"/>
        <v>25</v>
      </c>
      <c r="B3437" s="92">
        <f t="shared" si="199"/>
        <v>7</v>
      </c>
      <c r="C3437" s="92">
        <f t="shared" si="200"/>
        <v>2020</v>
      </c>
      <c r="D3437" s="91">
        <v>44037</v>
      </c>
      <c r="E3437" s="2">
        <v>934.40039999999999</v>
      </c>
      <c r="F3437" s="2">
        <v>84.35</v>
      </c>
      <c r="G3437" s="2">
        <v>0.14000000000000001</v>
      </c>
      <c r="H3437" s="2">
        <v>2918.23</v>
      </c>
      <c r="I3437" s="2">
        <v>1346.88</v>
      </c>
      <c r="J3437" s="2">
        <v>1107.796</v>
      </c>
      <c r="K3437" s="2">
        <v>11775.04</v>
      </c>
      <c r="L3437" s="2">
        <v>19534.939999999999</v>
      </c>
    </row>
    <row r="3438" spans="1:12" x14ac:dyDescent="0.25">
      <c r="A3438" s="92">
        <f t="shared" si="198"/>
        <v>26</v>
      </c>
      <c r="B3438" s="92">
        <f t="shared" si="199"/>
        <v>7</v>
      </c>
      <c r="C3438" s="92">
        <f t="shared" si="200"/>
        <v>2020</v>
      </c>
      <c r="D3438" s="91">
        <v>44038</v>
      </c>
      <c r="E3438" s="2">
        <v>937.77819999999997</v>
      </c>
      <c r="F3438" s="2">
        <v>84.65</v>
      </c>
      <c r="G3438" s="2">
        <v>0.31</v>
      </c>
      <c r="H3438" s="2">
        <v>3847.24</v>
      </c>
      <c r="I3438" s="2">
        <v>440.96</v>
      </c>
      <c r="J3438" s="2">
        <v>1107.796</v>
      </c>
      <c r="K3438" s="2">
        <v>11775.16</v>
      </c>
      <c r="L3438" s="2">
        <v>19329.97</v>
      </c>
    </row>
    <row r="3439" spans="1:12" x14ac:dyDescent="0.25">
      <c r="A3439" s="92">
        <f t="shared" si="198"/>
        <v>27</v>
      </c>
      <c r="B3439" s="92">
        <f t="shared" si="199"/>
        <v>7</v>
      </c>
      <c r="C3439" s="92">
        <f t="shared" si="200"/>
        <v>2020</v>
      </c>
      <c r="D3439" s="91">
        <v>44039</v>
      </c>
      <c r="E3439" s="2">
        <v>940.12480000000005</v>
      </c>
      <c r="F3439" s="2">
        <v>84.86</v>
      </c>
      <c r="G3439" s="2">
        <v>0.21</v>
      </c>
      <c r="H3439" s="2">
        <v>2862.42</v>
      </c>
      <c r="I3439" s="2">
        <v>577.58000000000004</v>
      </c>
      <c r="J3439" s="2">
        <v>1107.8405</v>
      </c>
      <c r="K3439" s="2">
        <v>11776.14</v>
      </c>
      <c r="L3439" s="2">
        <v>19534.87</v>
      </c>
    </row>
    <row r="3440" spans="1:12" x14ac:dyDescent="0.25">
      <c r="A3440" s="92">
        <f t="shared" si="198"/>
        <v>28</v>
      </c>
      <c r="B3440" s="92">
        <f t="shared" si="199"/>
        <v>7</v>
      </c>
      <c r="C3440" s="92">
        <f t="shared" si="200"/>
        <v>2020</v>
      </c>
      <c r="D3440" s="91">
        <v>44040</v>
      </c>
      <c r="E3440" s="2">
        <v>943.32989999999995</v>
      </c>
      <c r="F3440" s="2">
        <v>85.15</v>
      </c>
      <c r="G3440" s="2">
        <v>0.21</v>
      </c>
      <c r="H3440" s="2">
        <v>2850.67</v>
      </c>
      <c r="I3440" s="2">
        <v>508.52</v>
      </c>
      <c r="J3440" s="2">
        <v>1107.8405</v>
      </c>
      <c r="K3440" s="2">
        <v>11775.72</v>
      </c>
      <c r="L3440" s="2">
        <v>19535.990000000002</v>
      </c>
    </row>
    <row r="3441" spans="1:12" x14ac:dyDescent="0.25">
      <c r="A3441" s="92">
        <f t="shared" si="198"/>
        <v>29</v>
      </c>
      <c r="B3441" s="92">
        <f t="shared" si="199"/>
        <v>7</v>
      </c>
      <c r="C3441" s="92">
        <f t="shared" si="200"/>
        <v>2020</v>
      </c>
      <c r="D3441" s="91">
        <v>44041</v>
      </c>
      <c r="E3441" s="2">
        <v>945.36810000000003</v>
      </c>
      <c r="F3441" s="2">
        <v>85.33</v>
      </c>
      <c r="G3441" s="2">
        <v>0.18</v>
      </c>
      <c r="H3441" s="2">
        <v>2649.09</v>
      </c>
      <c r="I3441" s="2">
        <v>612.26</v>
      </c>
      <c r="J3441" s="2">
        <v>1107.8405</v>
      </c>
      <c r="K3441" s="2">
        <v>11775.32</v>
      </c>
      <c r="L3441" s="2">
        <v>19537.04</v>
      </c>
    </row>
    <row r="3442" spans="1:12" x14ac:dyDescent="0.25">
      <c r="A3442" s="92">
        <f t="shared" si="198"/>
        <v>30</v>
      </c>
      <c r="B3442" s="92">
        <f t="shared" si="199"/>
        <v>7</v>
      </c>
      <c r="C3442" s="92">
        <f t="shared" si="200"/>
        <v>2020</v>
      </c>
      <c r="D3442" s="91">
        <v>44042</v>
      </c>
      <c r="E3442" s="2">
        <v>947.15819999999997</v>
      </c>
      <c r="F3442" s="2">
        <v>85.5</v>
      </c>
      <c r="G3442" s="2">
        <v>0.16</v>
      </c>
      <c r="H3442" s="2">
        <v>2352.9899999999998</v>
      </c>
      <c r="I3442" s="2">
        <v>593.37</v>
      </c>
      <c r="J3442" s="2">
        <v>1107.8405</v>
      </c>
      <c r="K3442" s="2">
        <v>11774.95</v>
      </c>
      <c r="L3442" s="2">
        <v>19538.03</v>
      </c>
    </row>
    <row r="3443" spans="1:12" x14ac:dyDescent="0.25">
      <c r="A3443" s="92">
        <f t="shared" si="198"/>
        <v>31</v>
      </c>
      <c r="B3443" s="92">
        <f t="shared" si="199"/>
        <v>7</v>
      </c>
      <c r="C3443" s="92">
        <f t="shared" si="200"/>
        <v>2020</v>
      </c>
      <c r="D3443" s="91">
        <v>44043</v>
      </c>
      <c r="E3443" s="2">
        <v>945.41449999999998</v>
      </c>
      <c r="F3443" s="2">
        <v>85.34</v>
      </c>
      <c r="G3443" s="2">
        <v>0.2</v>
      </c>
      <c r="H3443" s="2">
        <v>2677.64</v>
      </c>
      <c r="I3443" s="2">
        <v>450.3</v>
      </c>
      <c r="J3443" s="2">
        <v>1107.8405</v>
      </c>
      <c r="K3443" s="2">
        <v>11774.58</v>
      </c>
      <c r="L3443" s="2">
        <v>19539</v>
      </c>
    </row>
    <row r="3444" spans="1:12" x14ac:dyDescent="0.25">
      <c r="A3444" s="92">
        <f t="shared" si="198"/>
        <v>1</v>
      </c>
      <c r="B3444" s="92">
        <f t="shared" si="199"/>
        <v>8</v>
      </c>
      <c r="C3444" s="92">
        <f t="shared" si="200"/>
        <v>2020</v>
      </c>
      <c r="D3444" s="91">
        <v>44044</v>
      </c>
      <c r="E3444" s="2">
        <v>951.58119999999997</v>
      </c>
      <c r="F3444" s="2">
        <v>85.82</v>
      </c>
      <c r="G3444" s="2">
        <v>0.28000000000000003</v>
      </c>
      <c r="H3444" s="2">
        <v>3378.63</v>
      </c>
      <c r="I3444" s="2">
        <v>276.41000000000003</v>
      </c>
      <c r="J3444" s="2">
        <v>1108.8254999999999</v>
      </c>
      <c r="K3444" s="2">
        <v>11795.45</v>
      </c>
      <c r="L3444" s="2">
        <v>19540.04</v>
      </c>
    </row>
    <row r="3445" spans="1:12" x14ac:dyDescent="0.25">
      <c r="A3445" s="92">
        <f t="shared" si="198"/>
        <v>2</v>
      </c>
      <c r="B3445" s="92">
        <f t="shared" si="199"/>
        <v>8</v>
      </c>
      <c r="C3445" s="92">
        <f t="shared" si="200"/>
        <v>2020</v>
      </c>
      <c r="D3445" s="91">
        <v>44045</v>
      </c>
      <c r="E3445" s="2">
        <v>954.77719999999999</v>
      </c>
      <c r="F3445" s="2">
        <v>86.11</v>
      </c>
      <c r="G3445" s="2">
        <v>0.28999999999999998</v>
      </c>
      <c r="H3445" s="2">
        <v>3479.44</v>
      </c>
      <c r="I3445" s="2">
        <v>277.75</v>
      </c>
      <c r="J3445" s="2">
        <v>1108.8254999999999</v>
      </c>
      <c r="K3445" s="2">
        <v>11795.43</v>
      </c>
      <c r="L3445" s="2">
        <v>19540.099999999999</v>
      </c>
    </row>
    <row r="3446" spans="1:12" x14ac:dyDescent="0.25">
      <c r="A3446" s="92">
        <f t="shared" si="198"/>
        <v>3</v>
      </c>
      <c r="B3446" s="92">
        <f t="shared" si="199"/>
        <v>8</v>
      </c>
      <c r="C3446" s="92">
        <f t="shared" si="200"/>
        <v>2020</v>
      </c>
      <c r="D3446" s="91">
        <v>44046</v>
      </c>
      <c r="E3446" s="2">
        <v>956.91949999999997</v>
      </c>
      <c r="F3446" s="2">
        <v>86.3</v>
      </c>
      <c r="G3446" s="2">
        <v>0.19</v>
      </c>
      <c r="H3446" s="2">
        <v>2639.02</v>
      </c>
      <c r="I3446" s="2">
        <v>492.63</v>
      </c>
      <c r="J3446" s="2">
        <v>1108.7829999999999</v>
      </c>
      <c r="K3446" s="2">
        <v>11794.75</v>
      </c>
      <c r="L3446" s="2">
        <v>19539.16</v>
      </c>
    </row>
    <row r="3447" spans="1:12" x14ac:dyDescent="0.25">
      <c r="A3447" s="92">
        <f t="shared" si="198"/>
        <v>4</v>
      </c>
      <c r="B3447" s="92">
        <f t="shared" si="199"/>
        <v>8</v>
      </c>
      <c r="C3447" s="92">
        <f t="shared" si="200"/>
        <v>2020</v>
      </c>
      <c r="D3447" s="91">
        <v>44047</v>
      </c>
      <c r="E3447" s="2">
        <v>958.88160000000005</v>
      </c>
      <c r="F3447" s="2">
        <v>86.48</v>
      </c>
      <c r="G3447" s="2">
        <v>0.19</v>
      </c>
      <c r="H3447" s="2">
        <v>2742.93</v>
      </c>
      <c r="I3447" s="2">
        <v>668.62</v>
      </c>
      <c r="J3447" s="2">
        <v>1108.7829999999999</v>
      </c>
      <c r="K3447" s="2">
        <v>11794.69</v>
      </c>
      <c r="L3447" s="2">
        <v>19539.310000000001</v>
      </c>
    </row>
    <row r="3448" spans="1:12" x14ac:dyDescent="0.25">
      <c r="A3448" s="92">
        <f t="shared" si="198"/>
        <v>5</v>
      </c>
      <c r="B3448" s="92">
        <f t="shared" si="199"/>
        <v>8</v>
      </c>
      <c r="C3448" s="92">
        <f t="shared" si="200"/>
        <v>2020</v>
      </c>
      <c r="D3448" s="91">
        <v>44048</v>
      </c>
      <c r="E3448" s="2">
        <v>960.68420000000003</v>
      </c>
      <c r="F3448" s="2">
        <v>86.64</v>
      </c>
      <c r="G3448" s="2">
        <v>0.22</v>
      </c>
      <c r="H3448" s="2">
        <v>3079.59</v>
      </c>
      <c r="I3448" s="2">
        <v>609.55999999999995</v>
      </c>
      <c r="J3448" s="2">
        <v>1108.7829999999999</v>
      </c>
      <c r="K3448" s="2">
        <v>11794.69</v>
      </c>
      <c r="L3448" s="2">
        <v>19539.330000000002</v>
      </c>
    </row>
    <row r="3449" spans="1:12" x14ac:dyDescent="0.25">
      <c r="A3449" s="92">
        <f t="shared" si="198"/>
        <v>6</v>
      </c>
      <c r="B3449" s="92">
        <f t="shared" si="199"/>
        <v>8</v>
      </c>
      <c r="C3449" s="92">
        <f t="shared" si="200"/>
        <v>2020</v>
      </c>
      <c r="D3449" s="91">
        <v>44049</v>
      </c>
      <c r="E3449" s="2">
        <v>962.76250000000005</v>
      </c>
      <c r="F3449" s="2">
        <v>86.83</v>
      </c>
      <c r="G3449" s="2">
        <v>0.19</v>
      </c>
      <c r="H3449" s="2">
        <v>2754.87</v>
      </c>
      <c r="I3449" s="2">
        <v>652.86</v>
      </c>
      <c r="J3449" s="2">
        <v>1108.7829999999999</v>
      </c>
      <c r="K3449" s="2">
        <v>11794.83</v>
      </c>
      <c r="L3449" s="2">
        <v>19538.939999999999</v>
      </c>
    </row>
    <row r="3450" spans="1:12" x14ac:dyDescent="0.25">
      <c r="A3450" s="92">
        <f t="shared" si="198"/>
        <v>7</v>
      </c>
      <c r="B3450" s="92">
        <f t="shared" si="199"/>
        <v>8</v>
      </c>
      <c r="C3450" s="92">
        <f t="shared" si="200"/>
        <v>2020</v>
      </c>
      <c r="D3450" s="91">
        <v>44050</v>
      </c>
      <c r="E3450" s="2">
        <v>965.23620000000005</v>
      </c>
      <c r="F3450" s="2">
        <v>87.05</v>
      </c>
      <c r="G3450" s="2">
        <v>0.22</v>
      </c>
      <c r="H3450" s="2">
        <v>3000.94</v>
      </c>
      <c r="I3450" s="2">
        <v>569.71</v>
      </c>
      <c r="J3450" s="2">
        <v>1108.7878000000001</v>
      </c>
      <c r="K3450" s="2">
        <v>11795.07</v>
      </c>
      <c r="L3450" s="2">
        <v>19538.310000000001</v>
      </c>
    </row>
    <row r="3451" spans="1:12" x14ac:dyDescent="0.25">
      <c r="A3451" s="92">
        <f t="shared" si="198"/>
        <v>8</v>
      </c>
      <c r="B3451" s="92">
        <f t="shared" si="199"/>
        <v>8</v>
      </c>
      <c r="C3451" s="92">
        <f t="shared" si="200"/>
        <v>2020</v>
      </c>
      <c r="D3451" s="91">
        <v>44051</v>
      </c>
      <c r="E3451" s="2">
        <v>968.53070000000002</v>
      </c>
      <c r="F3451" s="2">
        <v>87.35</v>
      </c>
      <c r="G3451" s="2">
        <v>0.3</v>
      </c>
      <c r="H3451" s="2">
        <v>3685.99</v>
      </c>
      <c r="I3451" s="2">
        <v>308.57</v>
      </c>
      <c r="J3451" s="2">
        <v>1108.7878000000001</v>
      </c>
      <c r="K3451" s="2">
        <v>11795.35</v>
      </c>
      <c r="L3451" s="2">
        <v>19537.580000000002</v>
      </c>
    </row>
    <row r="3452" spans="1:12" x14ac:dyDescent="0.25">
      <c r="A3452" s="92">
        <f t="shared" si="198"/>
        <v>9</v>
      </c>
      <c r="B3452" s="92">
        <f t="shared" si="199"/>
        <v>8</v>
      </c>
      <c r="C3452" s="92">
        <f t="shared" si="200"/>
        <v>2020</v>
      </c>
      <c r="D3452" s="91">
        <v>44052</v>
      </c>
      <c r="E3452" s="2">
        <v>972.13509999999997</v>
      </c>
      <c r="F3452" s="2">
        <v>87.68</v>
      </c>
      <c r="G3452" s="2">
        <v>0.33</v>
      </c>
      <c r="H3452" s="2">
        <v>3853.15</v>
      </c>
      <c r="I3452" s="2">
        <v>235.3</v>
      </c>
      <c r="J3452" s="2">
        <v>1108.7878000000001</v>
      </c>
      <c r="K3452" s="2">
        <v>11795.51</v>
      </c>
      <c r="L3452" s="2">
        <v>19537.16</v>
      </c>
    </row>
    <row r="3453" spans="1:12" x14ac:dyDescent="0.25">
      <c r="A3453" s="92">
        <f t="shared" si="198"/>
        <v>10</v>
      </c>
      <c r="B3453" s="92">
        <f t="shared" si="199"/>
        <v>8</v>
      </c>
      <c r="C3453" s="92">
        <f t="shared" si="200"/>
        <v>2020</v>
      </c>
      <c r="D3453" s="91">
        <v>44053</v>
      </c>
      <c r="E3453" s="2">
        <v>974.17039999999997</v>
      </c>
      <c r="F3453" s="2">
        <v>87.85</v>
      </c>
      <c r="G3453" s="2">
        <v>0.23</v>
      </c>
      <c r="H3453" s="2">
        <v>2921.98</v>
      </c>
      <c r="I3453" s="2">
        <v>358.9</v>
      </c>
      <c r="J3453" s="2">
        <v>1108.8824</v>
      </c>
      <c r="K3453" s="2">
        <v>11796.9</v>
      </c>
      <c r="L3453" s="2">
        <v>19539.55</v>
      </c>
    </row>
    <row r="3454" spans="1:12" x14ac:dyDescent="0.25">
      <c r="A3454" s="92">
        <f t="shared" si="198"/>
        <v>11</v>
      </c>
      <c r="B3454" s="92">
        <f t="shared" si="199"/>
        <v>8</v>
      </c>
      <c r="C3454" s="92">
        <f t="shared" si="200"/>
        <v>2020</v>
      </c>
      <c r="D3454" s="91">
        <v>44054</v>
      </c>
      <c r="E3454" s="2">
        <v>976.1191</v>
      </c>
      <c r="F3454" s="2">
        <v>88.03</v>
      </c>
      <c r="G3454" s="2">
        <v>0.18</v>
      </c>
      <c r="H3454" s="2">
        <v>2593.73</v>
      </c>
      <c r="I3454" s="2">
        <v>637.55999999999995</v>
      </c>
      <c r="J3454" s="2">
        <v>1108.8824</v>
      </c>
      <c r="K3454" s="2">
        <v>11796.68</v>
      </c>
      <c r="L3454" s="2">
        <v>19540.150000000001</v>
      </c>
    </row>
    <row r="3455" spans="1:12" x14ac:dyDescent="0.25">
      <c r="A3455" s="92">
        <f t="shared" si="198"/>
        <v>12</v>
      </c>
      <c r="B3455" s="92">
        <f t="shared" si="199"/>
        <v>8</v>
      </c>
      <c r="C3455" s="92">
        <f t="shared" si="200"/>
        <v>2020</v>
      </c>
      <c r="D3455" s="91">
        <v>44055</v>
      </c>
      <c r="E3455" s="2">
        <v>978.24929999999995</v>
      </c>
      <c r="F3455" s="2">
        <v>88.22</v>
      </c>
      <c r="G3455" s="2">
        <v>0.19</v>
      </c>
      <c r="H3455" s="2">
        <v>2657.13</v>
      </c>
      <c r="I3455" s="2">
        <v>519.36</v>
      </c>
      <c r="J3455" s="2">
        <v>1108.8824</v>
      </c>
      <c r="K3455" s="2">
        <v>11796.61</v>
      </c>
      <c r="L3455" s="2">
        <v>19540.32</v>
      </c>
    </row>
    <row r="3456" spans="1:12" x14ac:dyDescent="0.25">
      <c r="A3456" s="92">
        <f t="shared" si="198"/>
        <v>13</v>
      </c>
      <c r="B3456" s="92">
        <f t="shared" si="199"/>
        <v>8</v>
      </c>
      <c r="C3456" s="92">
        <f t="shared" si="200"/>
        <v>2020</v>
      </c>
      <c r="D3456" s="91">
        <v>44056</v>
      </c>
      <c r="E3456" s="2">
        <v>980.30229999999995</v>
      </c>
      <c r="F3456" s="2">
        <v>88.4</v>
      </c>
      <c r="G3456" s="2">
        <v>0.2</v>
      </c>
      <c r="H3456" s="2">
        <v>2881.43</v>
      </c>
      <c r="I3456" s="2">
        <v>702.5</v>
      </c>
      <c r="J3456" s="2">
        <v>1108.8824</v>
      </c>
      <c r="K3456" s="2">
        <v>11796.92</v>
      </c>
      <c r="L3456" s="2">
        <v>19539.5</v>
      </c>
    </row>
    <row r="3457" spans="1:12" x14ac:dyDescent="0.25">
      <c r="A3457" s="92">
        <f t="shared" si="198"/>
        <v>14</v>
      </c>
      <c r="B3457" s="92">
        <f t="shared" si="199"/>
        <v>8</v>
      </c>
      <c r="C3457" s="92">
        <f t="shared" si="200"/>
        <v>2020</v>
      </c>
      <c r="D3457" s="91">
        <v>44057</v>
      </c>
      <c r="E3457" s="2">
        <v>982.93209999999999</v>
      </c>
      <c r="F3457" s="2">
        <v>88.64</v>
      </c>
      <c r="G3457" s="2">
        <v>0.24</v>
      </c>
      <c r="H3457" s="2">
        <v>3143.25</v>
      </c>
      <c r="I3457" s="2">
        <v>480.87</v>
      </c>
      <c r="J3457" s="2">
        <v>1108.8824</v>
      </c>
      <c r="K3457" s="2">
        <v>11797.26</v>
      </c>
      <c r="L3457" s="2">
        <v>19538.61</v>
      </c>
    </row>
    <row r="3458" spans="1:12" x14ac:dyDescent="0.25">
      <c r="A3458" s="92">
        <f t="shared" si="198"/>
        <v>15</v>
      </c>
      <c r="B3458" s="92">
        <f t="shared" si="199"/>
        <v>8</v>
      </c>
      <c r="C3458" s="92">
        <f t="shared" si="200"/>
        <v>2020</v>
      </c>
      <c r="D3458" s="91">
        <v>44058</v>
      </c>
      <c r="E3458" s="2">
        <v>985.8646</v>
      </c>
      <c r="F3458" s="2">
        <v>88.91</v>
      </c>
      <c r="G3458" s="2">
        <v>0.28000000000000003</v>
      </c>
      <c r="H3458" s="2">
        <v>3447.34</v>
      </c>
      <c r="I3458" s="2">
        <v>331.35</v>
      </c>
      <c r="J3458" s="2">
        <v>1108.8824</v>
      </c>
      <c r="K3458" s="2">
        <v>11797.64</v>
      </c>
      <c r="L3458" s="2">
        <v>19537.62</v>
      </c>
    </row>
    <row r="3459" spans="1:12" x14ac:dyDescent="0.25">
      <c r="A3459" s="92">
        <f t="shared" si="198"/>
        <v>16</v>
      </c>
      <c r="B3459" s="92">
        <f t="shared" si="199"/>
        <v>8</v>
      </c>
      <c r="C3459" s="92">
        <f t="shared" si="200"/>
        <v>2020</v>
      </c>
      <c r="D3459" s="91">
        <v>44059</v>
      </c>
      <c r="E3459" s="2">
        <v>989.11490000000003</v>
      </c>
      <c r="F3459" s="2">
        <v>89.2</v>
      </c>
      <c r="G3459" s="2">
        <v>0.3</v>
      </c>
      <c r="H3459" s="2">
        <v>3549.72</v>
      </c>
      <c r="I3459" s="2">
        <v>266.73</v>
      </c>
      <c r="J3459" s="2">
        <v>1108.8858</v>
      </c>
      <c r="K3459" s="2">
        <v>11797.77</v>
      </c>
      <c r="L3459" s="2">
        <v>19537.259999999998</v>
      </c>
    </row>
    <row r="3460" spans="1:12" x14ac:dyDescent="0.25">
      <c r="A3460" s="92">
        <f t="shared" si="198"/>
        <v>17</v>
      </c>
      <c r="B3460" s="92">
        <f t="shared" si="199"/>
        <v>8</v>
      </c>
      <c r="C3460" s="92">
        <f t="shared" si="200"/>
        <v>2020</v>
      </c>
      <c r="D3460" s="91">
        <v>44060</v>
      </c>
      <c r="E3460" s="2">
        <v>991.524</v>
      </c>
      <c r="F3460" s="2">
        <v>89.42</v>
      </c>
      <c r="G3460" s="2">
        <v>0.21</v>
      </c>
      <c r="H3460" s="2">
        <v>2849.11</v>
      </c>
      <c r="I3460" s="2">
        <v>488.36</v>
      </c>
      <c r="J3460" s="2">
        <v>1108.8284000000001</v>
      </c>
      <c r="K3460" s="2">
        <v>11795.47</v>
      </c>
      <c r="L3460" s="2">
        <v>19533.91</v>
      </c>
    </row>
    <row r="3461" spans="1:12" x14ac:dyDescent="0.25">
      <c r="A3461" s="92">
        <f t="shared" si="198"/>
        <v>18</v>
      </c>
      <c r="B3461" s="92">
        <f t="shared" si="199"/>
        <v>8</v>
      </c>
      <c r="C3461" s="92">
        <f t="shared" si="200"/>
        <v>2020</v>
      </c>
      <c r="D3461" s="91">
        <v>44061</v>
      </c>
      <c r="E3461" s="2">
        <v>993.57119999999998</v>
      </c>
      <c r="F3461" s="2">
        <v>89.61</v>
      </c>
      <c r="G3461" s="2">
        <v>0.19</v>
      </c>
      <c r="H3461" s="2">
        <v>2677.66</v>
      </c>
      <c r="I3461" s="2">
        <v>547.03</v>
      </c>
      <c r="J3461" s="2">
        <v>1108.8284000000001</v>
      </c>
      <c r="K3461" s="2">
        <v>11795.47</v>
      </c>
      <c r="L3461" s="2">
        <v>19533.91</v>
      </c>
    </row>
    <row r="3462" spans="1:12" x14ac:dyDescent="0.25">
      <c r="A3462" s="92">
        <f t="shared" si="198"/>
        <v>19</v>
      </c>
      <c r="B3462" s="92">
        <f t="shared" si="199"/>
        <v>8</v>
      </c>
      <c r="C3462" s="92">
        <f t="shared" si="200"/>
        <v>2020</v>
      </c>
      <c r="D3462" s="91">
        <v>44062</v>
      </c>
      <c r="E3462" s="2">
        <v>995.61860000000001</v>
      </c>
      <c r="F3462" s="2">
        <v>89.79</v>
      </c>
      <c r="G3462" s="2">
        <v>0.19</v>
      </c>
      <c r="H3462" s="2">
        <v>2746.17</v>
      </c>
      <c r="I3462" s="2">
        <v>632.16</v>
      </c>
      <c r="J3462" s="2">
        <v>1108.8284000000001</v>
      </c>
      <c r="K3462" s="2">
        <v>11795.61</v>
      </c>
      <c r="L3462" s="2">
        <v>19533.54</v>
      </c>
    </row>
    <row r="3463" spans="1:12" x14ac:dyDescent="0.25">
      <c r="A3463" s="92">
        <f t="shared" si="198"/>
        <v>20</v>
      </c>
      <c r="B3463" s="92">
        <f t="shared" si="199"/>
        <v>8</v>
      </c>
      <c r="C3463" s="92">
        <f t="shared" si="200"/>
        <v>2020</v>
      </c>
      <c r="D3463" s="91">
        <v>44063</v>
      </c>
      <c r="E3463" s="2">
        <v>997.84299999999996</v>
      </c>
      <c r="F3463" s="2">
        <v>89.99</v>
      </c>
      <c r="G3463" s="2">
        <v>0.19</v>
      </c>
      <c r="H3463" s="2">
        <v>2702.36</v>
      </c>
      <c r="I3463" s="2">
        <v>584.52</v>
      </c>
      <c r="J3463" s="2">
        <v>1108.8284000000001</v>
      </c>
      <c r="K3463" s="2">
        <v>11795.89</v>
      </c>
      <c r="L3463" s="2">
        <v>19532.8</v>
      </c>
    </row>
    <row r="3464" spans="1:12" x14ac:dyDescent="0.25">
      <c r="A3464" s="92">
        <f t="shared" si="198"/>
        <v>21</v>
      </c>
      <c r="B3464" s="92">
        <f t="shared" si="199"/>
        <v>8</v>
      </c>
      <c r="C3464" s="92">
        <f t="shared" si="200"/>
        <v>2020</v>
      </c>
      <c r="D3464" s="91">
        <v>44064</v>
      </c>
      <c r="E3464" s="2">
        <v>1000.5131</v>
      </c>
      <c r="F3464" s="2">
        <v>90.23</v>
      </c>
      <c r="G3464" s="2">
        <v>0.24</v>
      </c>
      <c r="H3464" s="2">
        <v>3204.36</v>
      </c>
      <c r="I3464" s="2">
        <v>519.08000000000004</v>
      </c>
      <c r="J3464" s="2">
        <v>1108.8284000000001</v>
      </c>
      <c r="K3464" s="2">
        <v>11796.33</v>
      </c>
      <c r="L3464" s="2">
        <v>19531.62</v>
      </c>
    </row>
    <row r="3465" spans="1:12" x14ac:dyDescent="0.25">
      <c r="A3465" s="92">
        <f t="shared" si="198"/>
        <v>22</v>
      </c>
      <c r="B3465" s="92">
        <f t="shared" si="199"/>
        <v>8</v>
      </c>
      <c r="C3465" s="92">
        <f t="shared" si="200"/>
        <v>2020</v>
      </c>
      <c r="D3465" s="91">
        <v>44065</v>
      </c>
      <c r="E3465" s="2">
        <v>1003.8663</v>
      </c>
      <c r="F3465" s="2">
        <v>90.53</v>
      </c>
      <c r="G3465" s="2">
        <v>0.31</v>
      </c>
      <c r="H3465" s="2">
        <v>3749.25</v>
      </c>
      <c r="I3465" s="2">
        <v>261.04000000000002</v>
      </c>
      <c r="J3465" s="2">
        <v>1108.8284000000001</v>
      </c>
      <c r="K3465" s="2">
        <v>11796.73</v>
      </c>
      <c r="L3465" s="2">
        <v>19530.560000000001</v>
      </c>
    </row>
    <row r="3466" spans="1:12" x14ac:dyDescent="0.25">
      <c r="A3466" s="92">
        <f t="shared" si="198"/>
        <v>23</v>
      </c>
      <c r="B3466" s="92">
        <f t="shared" si="199"/>
        <v>8</v>
      </c>
      <c r="C3466" s="92">
        <f t="shared" si="200"/>
        <v>2020</v>
      </c>
      <c r="D3466" s="91">
        <v>44066</v>
      </c>
      <c r="E3466" s="2">
        <v>1007.1522</v>
      </c>
      <c r="F3466" s="2">
        <v>90.83</v>
      </c>
      <c r="G3466" s="2">
        <v>0.28999999999999998</v>
      </c>
      <c r="H3466" s="2">
        <v>3669.71</v>
      </c>
      <c r="I3466" s="2">
        <v>419.39</v>
      </c>
      <c r="J3466" s="2">
        <v>1108.8284000000001</v>
      </c>
      <c r="K3466" s="2">
        <v>11797.05</v>
      </c>
      <c r="L3466" s="2">
        <v>19529.72</v>
      </c>
    </row>
    <row r="3467" spans="1:12" x14ac:dyDescent="0.25">
      <c r="A3467" s="92">
        <f t="shared" ref="A3467:A3504" si="201">+DAY(D3467)</f>
        <v>24</v>
      </c>
      <c r="B3467" s="92">
        <f t="shared" ref="B3467:B3504" si="202">+MONTH(D3467)</f>
        <v>8</v>
      </c>
      <c r="C3467" s="92">
        <f t="shared" ref="C3467:C3504" si="203">+YEAR(D3467)</f>
        <v>2020</v>
      </c>
      <c r="D3467" s="91">
        <v>44067</v>
      </c>
      <c r="E3467" s="2">
        <v>1008.2157999999999</v>
      </c>
      <c r="F3467" s="2">
        <v>90.79</v>
      </c>
      <c r="G3467" s="2">
        <v>0.12</v>
      </c>
      <c r="H3467" s="2">
        <v>2358.04</v>
      </c>
      <c r="I3467" s="2">
        <v>1013.17</v>
      </c>
      <c r="J3467" s="2">
        <v>1110.5513000000001</v>
      </c>
      <c r="K3467" s="2">
        <v>11797.65</v>
      </c>
      <c r="L3467" s="2">
        <v>19530.13</v>
      </c>
    </row>
    <row r="3468" spans="1:12" x14ac:dyDescent="0.25">
      <c r="A3468" s="92">
        <f t="shared" si="201"/>
        <v>25</v>
      </c>
      <c r="B3468" s="92">
        <f t="shared" si="202"/>
        <v>8</v>
      </c>
      <c r="C3468" s="92">
        <f t="shared" si="203"/>
        <v>2020</v>
      </c>
      <c r="D3468" s="91">
        <v>44068</v>
      </c>
      <c r="E3468" s="2">
        <v>1009.7927</v>
      </c>
      <c r="F3468" s="2">
        <v>90.93</v>
      </c>
      <c r="G3468" s="2">
        <v>0.14000000000000001</v>
      </c>
      <c r="H3468" s="2">
        <v>2356.31</v>
      </c>
      <c r="I3468" s="2">
        <v>771.63</v>
      </c>
      <c r="J3468" s="2">
        <v>1110.5513000000001</v>
      </c>
      <c r="K3468" s="2">
        <v>11797.81</v>
      </c>
      <c r="L3468" s="2">
        <v>19529.71</v>
      </c>
    </row>
    <row r="3469" spans="1:12" x14ac:dyDescent="0.25">
      <c r="A3469" s="92">
        <f t="shared" si="201"/>
        <v>26</v>
      </c>
      <c r="B3469" s="92">
        <f t="shared" si="202"/>
        <v>8</v>
      </c>
      <c r="C3469" s="92">
        <f t="shared" si="203"/>
        <v>2020</v>
      </c>
      <c r="D3469" s="91">
        <v>44069</v>
      </c>
      <c r="E3469" s="2">
        <v>1011.2058</v>
      </c>
      <c r="F3469" s="2">
        <v>91.05</v>
      </c>
      <c r="G3469" s="2">
        <v>0.14000000000000001</v>
      </c>
      <c r="H3469" s="2">
        <v>2433.0300000000002</v>
      </c>
      <c r="I3469" s="2">
        <v>898.93</v>
      </c>
      <c r="J3469" s="2">
        <v>1110.5513000000001</v>
      </c>
      <c r="K3469" s="2">
        <v>11798.18</v>
      </c>
      <c r="L3469" s="2">
        <v>19528.740000000002</v>
      </c>
    </row>
    <row r="3470" spans="1:12" x14ac:dyDescent="0.25">
      <c r="A3470" s="92">
        <f t="shared" si="201"/>
        <v>27</v>
      </c>
      <c r="B3470" s="92">
        <f t="shared" si="202"/>
        <v>8</v>
      </c>
      <c r="C3470" s="92">
        <f t="shared" si="203"/>
        <v>2020</v>
      </c>
      <c r="D3470" s="91">
        <v>44070</v>
      </c>
      <c r="E3470" s="2">
        <v>1011.8891</v>
      </c>
      <c r="F3470" s="2">
        <v>91.12</v>
      </c>
      <c r="G3470" s="2">
        <v>0.06</v>
      </c>
      <c r="H3470" s="2">
        <v>1833.68</v>
      </c>
      <c r="I3470" s="2">
        <v>1142.69</v>
      </c>
      <c r="J3470" s="2">
        <v>1110.5513000000001</v>
      </c>
      <c r="K3470" s="2">
        <v>11798.6</v>
      </c>
      <c r="L3470" s="2">
        <v>19527.61</v>
      </c>
    </row>
    <row r="3471" spans="1:12" x14ac:dyDescent="0.25">
      <c r="A3471" s="92">
        <f t="shared" si="201"/>
        <v>28</v>
      </c>
      <c r="B3471" s="92">
        <f t="shared" si="202"/>
        <v>8</v>
      </c>
      <c r="C3471" s="92">
        <f t="shared" si="203"/>
        <v>2020</v>
      </c>
      <c r="D3471" s="91">
        <v>44071</v>
      </c>
      <c r="E3471" s="2">
        <v>1011.4336</v>
      </c>
      <c r="F3471" s="2">
        <v>91.04</v>
      </c>
      <c r="G3471" s="2">
        <v>0.11</v>
      </c>
      <c r="H3471" s="2">
        <v>2306.58</v>
      </c>
      <c r="I3471" s="2">
        <v>1117.21</v>
      </c>
      <c r="J3471" s="2">
        <v>1110.9268999999999</v>
      </c>
      <c r="K3471" s="2">
        <v>11799.05</v>
      </c>
      <c r="L3471" s="2">
        <v>19526.439999999999</v>
      </c>
    </row>
    <row r="3472" spans="1:12" x14ac:dyDescent="0.25">
      <c r="A3472" s="92">
        <f t="shared" si="201"/>
        <v>29</v>
      </c>
      <c r="B3472" s="92">
        <f t="shared" si="202"/>
        <v>8</v>
      </c>
      <c r="C3472" s="92">
        <f t="shared" si="203"/>
        <v>2020</v>
      </c>
      <c r="D3472" s="91">
        <v>44072</v>
      </c>
      <c r="E3472" s="2">
        <v>1012.9551</v>
      </c>
      <c r="F3472" s="2">
        <v>91.18</v>
      </c>
      <c r="G3472" s="2">
        <v>0.15</v>
      </c>
      <c r="H3472" s="2">
        <v>2631.51</v>
      </c>
      <c r="I3472" s="2">
        <v>1004.81</v>
      </c>
      <c r="J3472" s="2">
        <v>1110.9768999999999</v>
      </c>
      <c r="K3472" s="2">
        <v>11799.68</v>
      </c>
      <c r="L3472" s="2">
        <v>19524.759999999998</v>
      </c>
    </row>
    <row r="3473" spans="1:12" x14ac:dyDescent="0.25">
      <c r="A3473" s="92">
        <f t="shared" si="201"/>
        <v>30</v>
      </c>
      <c r="B3473" s="92">
        <f t="shared" si="202"/>
        <v>8</v>
      </c>
      <c r="C3473" s="92">
        <f t="shared" si="203"/>
        <v>2020</v>
      </c>
      <c r="D3473" s="91">
        <v>44073</v>
      </c>
      <c r="E3473" s="2">
        <v>1014.6137</v>
      </c>
      <c r="F3473" s="2">
        <v>91.33</v>
      </c>
      <c r="G3473" s="2">
        <v>0.14000000000000001</v>
      </c>
      <c r="H3473" s="2">
        <v>2609.83</v>
      </c>
      <c r="I3473" s="2">
        <v>1054.1099999999999</v>
      </c>
      <c r="J3473" s="2">
        <v>1110.9768999999999</v>
      </c>
      <c r="K3473" s="2">
        <v>11800.16</v>
      </c>
      <c r="L3473" s="2">
        <v>19523.5</v>
      </c>
    </row>
    <row r="3474" spans="1:12" x14ac:dyDescent="0.25">
      <c r="A3474" s="92">
        <f t="shared" si="201"/>
        <v>31</v>
      </c>
      <c r="B3474" s="92">
        <f t="shared" si="202"/>
        <v>8</v>
      </c>
      <c r="C3474" s="92">
        <f t="shared" si="203"/>
        <v>2020</v>
      </c>
      <c r="D3474" s="91">
        <v>44074</v>
      </c>
      <c r="E3474" s="2">
        <v>1011.9118999999999</v>
      </c>
      <c r="F3474" s="2">
        <v>91.07</v>
      </c>
      <c r="G3474" s="2">
        <v>0.03</v>
      </c>
      <c r="H3474" s="2">
        <v>1922.63</v>
      </c>
      <c r="I3474" s="2">
        <v>1591.77</v>
      </c>
      <c r="J3474" s="2">
        <v>1111.1188999999999</v>
      </c>
      <c r="K3474" s="2">
        <v>11800.21</v>
      </c>
      <c r="L3474" s="2">
        <v>19521.64</v>
      </c>
    </row>
    <row r="3475" spans="1:12" x14ac:dyDescent="0.25">
      <c r="A3475" s="92">
        <f t="shared" si="201"/>
        <v>1</v>
      </c>
      <c r="B3475" s="92">
        <f t="shared" si="202"/>
        <v>9</v>
      </c>
      <c r="C3475" s="92">
        <f t="shared" si="203"/>
        <v>2020</v>
      </c>
      <c r="D3475" s="91">
        <v>44075</v>
      </c>
      <c r="E3475" s="2">
        <v>1012.1129</v>
      </c>
      <c r="F3475" s="2">
        <v>91.09</v>
      </c>
      <c r="G3475" s="2">
        <v>0.08</v>
      </c>
      <c r="H3475" s="2">
        <v>1851.81</v>
      </c>
      <c r="I3475" s="2">
        <v>923.17</v>
      </c>
      <c r="J3475" s="2">
        <v>1111.1188999999999</v>
      </c>
      <c r="K3475" s="2">
        <v>11779.83</v>
      </c>
      <c r="L3475" s="2">
        <v>19519.990000000002</v>
      </c>
    </row>
    <row r="3476" spans="1:12" x14ac:dyDescent="0.25">
      <c r="A3476" s="92">
        <f t="shared" si="201"/>
        <v>2</v>
      </c>
      <c r="B3476" s="92">
        <f t="shared" si="202"/>
        <v>9</v>
      </c>
      <c r="C3476" s="92">
        <f t="shared" si="203"/>
        <v>2020</v>
      </c>
      <c r="D3476" s="91">
        <v>44076</v>
      </c>
      <c r="E3476" s="2">
        <v>1015.1326</v>
      </c>
      <c r="F3476" s="2">
        <v>91.36</v>
      </c>
      <c r="G3476" s="2">
        <v>0.11</v>
      </c>
      <c r="H3476" s="2">
        <v>1975.33</v>
      </c>
      <c r="I3476" s="2">
        <v>773.38</v>
      </c>
      <c r="J3476" s="2">
        <v>1111.1188999999999</v>
      </c>
      <c r="K3476" s="2">
        <v>11780.43</v>
      </c>
      <c r="L3476" s="2">
        <v>19518.39</v>
      </c>
    </row>
    <row r="3477" spans="1:12" x14ac:dyDescent="0.25">
      <c r="A3477" s="92">
        <f t="shared" si="201"/>
        <v>3</v>
      </c>
      <c r="B3477" s="92">
        <f t="shared" si="202"/>
        <v>9</v>
      </c>
      <c r="C3477" s="92">
        <f t="shared" si="203"/>
        <v>2020</v>
      </c>
      <c r="D3477" s="91">
        <v>44077</v>
      </c>
      <c r="E3477" s="2">
        <v>1016.8409</v>
      </c>
      <c r="F3477" s="2">
        <v>91.52</v>
      </c>
      <c r="G3477" s="2">
        <v>0.15</v>
      </c>
      <c r="H3477" s="2">
        <v>2049.3000000000002</v>
      </c>
      <c r="I3477" s="2">
        <v>384.97</v>
      </c>
      <c r="J3477" s="2">
        <v>1111.1188999999999</v>
      </c>
      <c r="K3477" s="2">
        <v>11780.74</v>
      </c>
      <c r="L3477" s="2">
        <v>19517.59</v>
      </c>
    </row>
    <row r="3478" spans="1:12" x14ac:dyDescent="0.25">
      <c r="A3478" s="92">
        <f t="shared" si="201"/>
        <v>4</v>
      </c>
      <c r="B3478" s="92">
        <f t="shared" si="202"/>
        <v>9</v>
      </c>
      <c r="C3478" s="92">
        <f t="shared" si="203"/>
        <v>2020</v>
      </c>
      <c r="D3478" s="91">
        <v>44078</v>
      </c>
      <c r="E3478" s="2">
        <v>1018.5626</v>
      </c>
      <c r="F3478" s="2">
        <v>91.67</v>
      </c>
      <c r="G3478" s="2">
        <v>0.16</v>
      </c>
      <c r="H3478" s="2">
        <v>2169.84</v>
      </c>
      <c r="I3478" s="2">
        <v>442.9</v>
      </c>
      <c r="J3478" s="2">
        <v>1111.1188999999999</v>
      </c>
      <c r="K3478" s="2">
        <v>11780.47</v>
      </c>
      <c r="L3478" s="2">
        <v>19518.310000000001</v>
      </c>
    </row>
    <row r="3479" spans="1:12" x14ac:dyDescent="0.25">
      <c r="A3479" s="92">
        <f t="shared" si="201"/>
        <v>5</v>
      </c>
      <c r="B3479" s="92">
        <f t="shared" si="202"/>
        <v>9</v>
      </c>
      <c r="C3479" s="92">
        <f t="shared" si="203"/>
        <v>2020</v>
      </c>
      <c r="D3479" s="91">
        <v>44079</v>
      </c>
      <c r="E3479" s="2">
        <v>1021.2614</v>
      </c>
      <c r="F3479" s="2">
        <v>91.91</v>
      </c>
      <c r="G3479" s="2">
        <v>0.25</v>
      </c>
      <c r="H3479" s="2">
        <v>3037.3</v>
      </c>
      <c r="I3479" s="2">
        <v>209.13</v>
      </c>
      <c r="J3479" s="2">
        <v>1111.1188999999999</v>
      </c>
      <c r="K3479" s="2">
        <v>11780.39</v>
      </c>
      <c r="L3479" s="2">
        <v>19518.52</v>
      </c>
    </row>
    <row r="3480" spans="1:12" x14ac:dyDescent="0.25">
      <c r="A3480" s="92">
        <f t="shared" si="201"/>
        <v>6</v>
      </c>
      <c r="B3480" s="92">
        <f t="shared" si="202"/>
        <v>9</v>
      </c>
      <c r="C3480" s="92">
        <f t="shared" si="203"/>
        <v>2020</v>
      </c>
      <c r="D3480" s="91">
        <v>44080</v>
      </c>
      <c r="E3480" s="2">
        <v>1023.8891</v>
      </c>
      <c r="F3480" s="2">
        <v>92.15</v>
      </c>
      <c r="G3480" s="2">
        <v>0.23</v>
      </c>
      <c r="H3480" s="2">
        <v>2854.28</v>
      </c>
      <c r="I3480" s="2">
        <v>252.66</v>
      </c>
      <c r="J3480" s="2">
        <v>1111.1188999999999</v>
      </c>
      <c r="K3480" s="2">
        <v>11779.97</v>
      </c>
      <c r="L3480" s="2">
        <v>19519.63</v>
      </c>
    </row>
    <row r="3481" spans="1:12" x14ac:dyDescent="0.25">
      <c r="A3481" s="92">
        <f t="shared" si="201"/>
        <v>7</v>
      </c>
      <c r="B3481" s="92">
        <f t="shared" si="202"/>
        <v>9</v>
      </c>
      <c r="C3481" s="92">
        <f t="shared" si="203"/>
        <v>2020</v>
      </c>
      <c r="D3481" s="91">
        <v>44081</v>
      </c>
      <c r="E3481" s="2">
        <v>1025.2849000000001</v>
      </c>
      <c r="F3481" s="2">
        <v>92.27</v>
      </c>
      <c r="G3481" s="2">
        <v>0.13</v>
      </c>
      <c r="H3481" s="2">
        <v>1981.98</v>
      </c>
      <c r="I3481" s="2">
        <v>579.89</v>
      </c>
      <c r="J3481" s="2">
        <v>1111.1303</v>
      </c>
      <c r="K3481" s="2">
        <v>11778.98</v>
      </c>
      <c r="L3481" s="2">
        <v>19519.759999999998</v>
      </c>
    </row>
    <row r="3482" spans="1:12" x14ac:dyDescent="0.25">
      <c r="A3482" s="92">
        <f t="shared" si="201"/>
        <v>8</v>
      </c>
      <c r="B3482" s="92">
        <f t="shared" si="202"/>
        <v>9</v>
      </c>
      <c r="C3482" s="92">
        <f t="shared" si="203"/>
        <v>2020</v>
      </c>
      <c r="D3482" s="91">
        <v>44082</v>
      </c>
      <c r="E3482" s="2">
        <v>1026.5708</v>
      </c>
      <c r="F3482" s="2">
        <v>92.39</v>
      </c>
      <c r="G3482" s="2">
        <v>0.13</v>
      </c>
      <c r="H3482" s="2">
        <v>2050.6799999999998</v>
      </c>
      <c r="I3482" s="2">
        <v>600.89</v>
      </c>
      <c r="J3482" s="2">
        <v>1111.1303</v>
      </c>
      <c r="K3482" s="2">
        <v>11778.58</v>
      </c>
      <c r="L3482" s="2">
        <v>19520.810000000001</v>
      </c>
    </row>
    <row r="3483" spans="1:12" x14ac:dyDescent="0.25">
      <c r="A3483" s="92">
        <f t="shared" si="201"/>
        <v>9</v>
      </c>
      <c r="B3483" s="92">
        <f t="shared" si="202"/>
        <v>9</v>
      </c>
      <c r="C3483" s="92">
        <f t="shared" si="203"/>
        <v>2020</v>
      </c>
      <c r="D3483" s="91">
        <v>44083</v>
      </c>
      <c r="E3483" s="2">
        <v>1028.0459000000001</v>
      </c>
      <c r="F3483" s="2">
        <v>92.52</v>
      </c>
      <c r="G3483" s="2">
        <v>0.13</v>
      </c>
      <c r="H3483" s="2">
        <v>2096.14</v>
      </c>
      <c r="I3483" s="2">
        <v>665.82</v>
      </c>
      <c r="J3483" s="2">
        <v>1111.1303</v>
      </c>
      <c r="K3483" s="2">
        <v>11778.37</v>
      </c>
      <c r="L3483" s="2">
        <v>19521.37</v>
      </c>
    </row>
    <row r="3484" spans="1:12" x14ac:dyDescent="0.25">
      <c r="A3484" s="92">
        <f t="shared" si="201"/>
        <v>10</v>
      </c>
      <c r="B3484" s="92">
        <f t="shared" si="202"/>
        <v>9</v>
      </c>
      <c r="C3484" s="92">
        <f t="shared" si="203"/>
        <v>2020</v>
      </c>
      <c r="D3484" s="91">
        <v>44084</v>
      </c>
      <c r="E3484" s="2">
        <v>1029.1886</v>
      </c>
      <c r="F3484" s="2">
        <v>92.62</v>
      </c>
      <c r="G3484" s="2">
        <v>0.1</v>
      </c>
      <c r="H3484" s="2">
        <v>1974.84</v>
      </c>
      <c r="I3484" s="2">
        <v>810.85</v>
      </c>
      <c r="J3484" s="2">
        <v>1111.1803</v>
      </c>
      <c r="K3484" s="2">
        <v>11778.19</v>
      </c>
      <c r="L3484" s="2">
        <v>19521.849999999999</v>
      </c>
    </row>
    <row r="3485" spans="1:12" x14ac:dyDescent="0.25">
      <c r="A3485" s="92">
        <f t="shared" si="201"/>
        <v>11</v>
      </c>
      <c r="B3485" s="92">
        <f t="shared" si="202"/>
        <v>9</v>
      </c>
      <c r="C3485" s="92">
        <f t="shared" si="203"/>
        <v>2020</v>
      </c>
      <c r="D3485" s="91">
        <v>44085</v>
      </c>
      <c r="E3485" s="2">
        <v>1030.8394000000001</v>
      </c>
      <c r="F3485" s="2">
        <v>92.77</v>
      </c>
      <c r="G3485" s="2">
        <v>0.15</v>
      </c>
      <c r="H3485" s="2">
        <v>2050.7199999999998</v>
      </c>
      <c r="I3485" s="2">
        <v>432.81</v>
      </c>
      <c r="J3485" s="2">
        <v>1111.1803</v>
      </c>
      <c r="K3485" s="2">
        <v>11777.77</v>
      </c>
      <c r="L3485" s="2">
        <v>19522.939999999999</v>
      </c>
    </row>
    <row r="3486" spans="1:12" x14ac:dyDescent="0.25">
      <c r="A3486" s="92">
        <f t="shared" si="201"/>
        <v>12</v>
      </c>
      <c r="B3486" s="92">
        <f t="shared" si="202"/>
        <v>9</v>
      </c>
      <c r="C3486" s="92">
        <f t="shared" si="203"/>
        <v>2020</v>
      </c>
      <c r="D3486" s="91">
        <v>44086</v>
      </c>
      <c r="E3486" s="2">
        <v>1033.7302</v>
      </c>
      <c r="F3486" s="2">
        <v>93.03</v>
      </c>
      <c r="G3486" s="2">
        <v>0.27</v>
      </c>
      <c r="H3486" s="2">
        <v>3157.38</v>
      </c>
      <c r="I3486" s="2">
        <v>161.69</v>
      </c>
      <c r="J3486" s="2">
        <v>1111.1803</v>
      </c>
      <c r="K3486" s="2">
        <v>11695.9</v>
      </c>
      <c r="L3486" s="2">
        <v>19357.580000000002</v>
      </c>
    </row>
    <row r="3487" spans="1:12" x14ac:dyDescent="0.25">
      <c r="A3487" s="92">
        <f t="shared" si="201"/>
        <v>13</v>
      </c>
      <c r="B3487" s="92">
        <f t="shared" si="202"/>
        <v>9</v>
      </c>
      <c r="C3487" s="92">
        <f t="shared" si="203"/>
        <v>2020</v>
      </c>
      <c r="D3487" s="91">
        <v>44087</v>
      </c>
      <c r="E3487" s="2">
        <v>1036.6976</v>
      </c>
      <c r="F3487" s="2">
        <v>93.3</v>
      </c>
      <c r="G3487" s="2">
        <v>0.27</v>
      </c>
      <c r="H3487" s="2">
        <v>3120.39</v>
      </c>
      <c r="I3487" s="2">
        <v>124</v>
      </c>
      <c r="J3487" s="2">
        <v>1111.1803</v>
      </c>
      <c r="K3487" s="2">
        <v>11694.85</v>
      </c>
      <c r="L3487" s="2">
        <v>19360.349999999999</v>
      </c>
    </row>
    <row r="3488" spans="1:12" x14ac:dyDescent="0.25">
      <c r="A3488" s="92">
        <f t="shared" si="201"/>
        <v>14</v>
      </c>
      <c r="B3488" s="92">
        <f t="shared" si="202"/>
        <v>9</v>
      </c>
      <c r="C3488" s="92">
        <f t="shared" si="203"/>
        <v>2020</v>
      </c>
      <c r="D3488" s="91">
        <v>44088</v>
      </c>
      <c r="E3488" s="2">
        <v>1038.2535</v>
      </c>
      <c r="F3488" s="2">
        <v>93.4</v>
      </c>
      <c r="G3488" s="2">
        <v>0.14000000000000001</v>
      </c>
      <c r="H3488" s="2">
        <v>2001.22</v>
      </c>
      <c r="I3488" s="2">
        <v>488.38</v>
      </c>
      <c r="J3488" s="2">
        <v>1111.6352999999999</v>
      </c>
      <c r="K3488" s="2">
        <v>11702.66</v>
      </c>
      <c r="L3488" s="2">
        <v>19365.79</v>
      </c>
    </row>
    <row r="3489" spans="1:12" x14ac:dyDescent="0.25">
      <c r="A3489" s="92">
        <f t="shared" si="201"/>
        <v>15</v>
      </c>
      <c r="B3489" s="92">
        <f t="shared" si="202"/>
        <v>9</v>
      </c>
      <c r="C3489" s="92">
        <f t="shared" si="203"/>
        <v>2020</v>
      </c>
      <c r="D3489" s="91">
        <v>44089</v>
      </c>
      <c r="E3489" s="2">
        <v>1039.472</v>
      </c>
      <c r="F3489" s="2">
        <v>93.51</v>
      </c>
      <c r="G3489" s="2">
        <v>0.1</v>
      </c>
      <c r="H3489" s="2">
        <v>1692.27</v>
      </c>
      <c r="I3489" s="2">
        <v>532.87</v>
      </c>
      <c r="J3489" s="2">
        <v>1111.6352999999999</v>
      </c>
      <c r="K3489" s="2">
        <v>11702.43</v>
      </c>
      <c r="L3489" s="2">
        <v>19366.400000000001</v>
      </c>
    </row>
    <row r="3490" spans="1:12" x14ac:dyDescent="0.25">
      <c r="A3490" s="92">
        <f t="shared" si="201"/>
        <v>16</v>
      </c>
      <c r="B3490" s="92">
        <f t="shared" si="202"/>
        <v>9</v>
      </c>
      <c r="C3490" s="92">
        <f t="shared" si="203"/>
        <v>2020</v>
      </c>
      <c r="D3490" s="91">
        <v>44090</v>
      </c>
      <c r="E3490" s="2">
        <v>1040.6097</v>
      </c>
      <c r="F3490" s="2">
        <v>93.61</v>
      </c>
      <c r="G3490" s="2">
        <v>0.11</v>
      </c>
      <c r="H3490" s="2">
        <v>1657.77</v>
      </c>
      <c r="I3490" s="2">
        <v>441.79</v>
      </c>
      <c r="J3490" s="2">
        <v>1111.6352999999999</v>
      </c>
      <c r="K3490" s="2">
        <v>11701.99</v>
      </c>
      <c r="L3490" s="2">
        <v>19367.57</v>
      </c>
    </row>
    <row r="3491" spans="1:12" x14ac:dyDescent="0.25">
      <c r="A3491" s="92">
        <f t="shared" si="201"/>
        <v>17</v>
      </c>
      <c r="B3491" s="92">
        <f t="shared" si="202"/>
        <v>9</v>
      </c>
      <c r="C3491" s="92">
        <f t="shared" si="203"/>
        <v>2020</v>
      </c>
      <c r="D3491" s="91">
        <v>44091</v>
      </c>
      <c r="E3491" s="2">
        <v>1040.1895999999999</v>
      </c>
      <c r="F3491" s="2">
        <v>93.57</v>
      </c>
      <c r="G3491" s="2">
        <v>0.13</v>
      </c>
      <c r="H3491" s="2">
        <v>1807.29</v>
      </c>
      <c r="I3491" s="2">
        <v>363.08</v>
      </c>
      <c r="J3491" s="2">
        <v>1111.6352999999999</v>
      </c>
      <c r="K3491" s="2">
        <v>11701.59</v>
      </c>
      <c r="L3491" s="2">
        <v>19368.64</v>
      </c>
    </row>
    <row r="3492" spans="1:12" x14ac:dyDescent="0.25">
      <c r="A3492" s="92">
        <f t="shared" si="201"/>
        <v>18</v>
      </c>
      <c r="B3492" s="92">
        <f t="shared" si="202"/>
        <v>9</v>
      </c>
      <c r="C3492" s="92">
        <f t="shared" si="203"/>
        <v>2020</v>
      </c>
      <c r="D3492" s="91">
        <v>44092</v>
      </c>
      <c r="E3492" s="2">
        <v>1041.7293999999999</v>
      </c>
      <c r="F3492" s="2">
        <v>93.71</v>
      </c>
      <c r="G3492" s="2">
        <v>0.14000000000000001</v>
      </c>
      <c r="H3492" s="2">
        <v>1968.86</v>
      </c>
      <c r="I3492" s="2">
        <v>380.78</v>
      </c>
      <c r="J3492" s="2">
        <v>1111.6352999999999</v>
      </c>
      <c r="K3492" s="2">
        <v>11701.27</v>
      </c>
      <c r="L3492" s="2">
        <v>19369.46</v>
      </c>
    </row>
    <row r="3493" spans="1:12" x14ac:dyDescent="0.25">
      <c r="A3493" s="92">
        <f t="shared" si="201"/>
        <v>19</v>
      </c>
      <c r="B3493" s="92">
        <f t="shared" si="202"/>
        <v>9</v>
      </c>
      <c r="C3493" s="92">
        <f t="shared" si="203"/>
        <v>2020</v>
      </c>
      <c r="D3493" s="91">
        <v>44093</v>
      </c>
      <c r="E3493" s="2">
        <v>1043.9523999999999</v>
      </c>
      <c r="F3493" s="2">
        <v>93.91</v>
      </c>
      <c r="G3493" s="2">
        <v>0.21</v>
      </c>
      <c r="H3493" s="2">
        <v>2535.1</v>
      </c>
      <c r="I3493" s="2">
        <v>192.05</v>
      </c>
      <c r="J3493" s="2">
        <v>1111.6352999999999</v>
      </c>
      <c r="K3493" s="2">
        <v>11700.9</v>
      </c>
      <c r="L3493" s="2">
        <v>19370.439999999999</v>
      </c>
    </row>
    <row r="3494" spans="1:12" x14ac:dyDescent="0.25">
      <c r="A3494" s="92">
        <f t="shared" si="201"/>
        <v>20</v>
      </c>
      <c r="B3494" s="92">
        <f t="shared" si="202"/>
        <v>9</v>
      </c>
      <c r="C3494" s="92">
        <f t="shared" si="203"/>
        <v>2020</v>
      </c>
      <c r="D3494" s="91">
        <v>44094</v>
      </c>
      <c r="E3494" s="2">
        <v>1046.155</v>
      </c>
      <c r="F3494" s="2">
        <v>94.11</v>
      </c>
      <c r="G3494" s="2">
        <v>0.19</v>
      </c>
      <c r="H3494" s="2">
        <v>2352.44</v>
      </c>
      <c r="I3494" s="2">
        <v>189.37</v>
      </c>
      <c r="J3494" s="2">
        <v>1111.6352999999999</v>
      </c>
      <c r="K3494" s="2">
        <v>11700.47</v>
      </c>
      <c r="L3494" s="2">
        <v>19371.57</v>
      </c>
    </row>
    <row r="3495" spans="1:12" x14ac:dyDescent="0.25">
      <c r="A3495" s="92">
        <f t="shared" si="201"/>
        <v>21</v>
      </c>
      <c r="B3495" s="92">
        <f t="shared" si="202"/>
        <v>9</v>
      </c>
      <c r="C3495" s="92">
        <f t="shared" si="203"/>
        <v>2020</v>
      </c>
      <c r="D3495" s="91">
        <v>44095</v>
      </c>
      <c r="E3495" s="2">
        <v>1046.9973</v>
      </c>
      <c r="F3495" s="2">
        <v>94.19</v>
      </c>
      <c r="G3495" s="2">
        <v>7.0000000000000007E-2</v>
      </c>
      <c r="H3495" s="2">
        <v>1633.99</v>
      </c>
      <c r="I3495" s="2">
        <v>861.01</v>
      </c>
      <c r="J3495" s="2">
        <v>1111.6275000000001</v>
      </c>
      <c r="K3495" s="2">
        <v>11699.97</v>
      </c>
      <c r="L3495" s="2">
        <v>19372.41</v>
      </c>
    </row>
    <row r="3496" spans="1:12" x14ac:dyDescent="0.25">
      <c r="A3496" s="92">
        <f t="shared" si="201"/>
        <v>22</v>
      </c>
      <c r="B3496" s="92">
        <f t="shared" si="202"/>
        <v>9</v>
      </c>
      <c r="C3496" s="92">
        <f t="shared" si="203"/>
        <v>2020</v>
      </c>
      <c r="D3496" s="91">
        <v>44096</v>
      </c>
      <c r="E3496" s="2">
        <v>1047.9992999999999</v>
      </c>
      <c r="F3496" s="2">
        <v>94.28</v>
      </c>
      <c r="G3496" s="2">
        <v>0.1</v>
      </c>
      <c r="H3496" s="2">
        <v>1619.7</v>
      </c>
      <c r="I3496" s="2">
        <v>455.36</v>
      </c>
      <c r="J3496" s="2">
        <v>1111.6275000000001</v>
      </c>
      <c r="K3496" s="2">
        <v>11312.89</v>
      </c>
      <c r="L3496" s="2">
        <v>18678.46</v>
      </c>
    </row>
    <row r="3497" spans="1:12" x14ac:dyDescent="0.25">
      <c r="A3497" s="92">
        <f t="shared" si="201"/>
        <v>23</v>
      </c>
      <c r="B3497" s="92">
        <f t="shared" si="202"/>
        <v>9</v>
      </c>
      <c r="C3497" s="92">
        <f t="shared" si="203"/>
        <v>2020</v>
      </c>
      <c r="D3497" s="91">
        <v>44097</v>
      </c>
      <c r="E3497" s="2">
        <v>1049.0391</v>
      </c>
      <c r="F3497" s="2">
        <v>94.37</v>
      </c>
      <c r="G3497" s="2">
        <v>0.09</v>
      </c>
      <c r="H3497" s="2">
        <v>1552.91</v>
      </c>
      <c r="I3497" s="2">
        <v>572.21</v>
      </c>
      <c r="J3497" s="2">
        <v>1111.6275000000001</v>
      </c>
      <c r="K3497" s="2">
        <v>11336.89</v>
      </c>
      <c r="L3497" s="2">
        <v>18764.14</v>
      </c>
    </row>
    <row r="3498" spans="1:12" x14ac:dyDescent="0.25">
      <c r="A3498" s="92">
        <f t="shared" si="201"/>
        <v>24</v>
      </c>
      <c r="B3498" s="92">
        <f t="shared" si="202"/>
        <v>9</v>
      </c>
      <c r="C3498" s="92">
        <f t="shared" si="203"/>
        <v>2020</v>
      </c>
      <c r="D3498" s="91">
        <v>44098</v>
      </c>
      <c r="E3498" s="2">
        <v>1050.4159</v>
      </c>
      <c r="F3498" s="2">
        <v>94.49</v>
      </c>
      <c r="G3498" s="2">
        <v>0.13</v>
      </c>
      <c r="H3498" s="2">
        <v>2066.65</v>
      </c>
      <c r="I3498" s="2">
        <v>674.81</v>
      </c>
      <c r="J3498" s="2">
        <v>1111.6275000000001</v>
      </c>
      <c r="K3498" s="2">
        <v>11336.89</v>
      </c>
      <c r="L3498" s="2">
        <v>18764.14</v>
      </c>
    </row>
    <row r="3499" spans="1:12" x14ac:dyDescent="0.25">
      <c r="A3499" s="92">
        <f t="shared" si="201"/>
        <v>25</v>
      </c>
      <c r="B3499" s="92">
        <f t="shared" si="202"/>
        <v>9</v>
      </c>
      <c r="C3499" s="92">
        <f t="shared" si="203"/>
        <v>2020</v>
      </c>
      <c r="D3499" s="91">
        <v>44099</v>
      </c>
      <c r="E3499" s="2">
        <v>1051.7139999999999</v>
      </c>
      <c r="F3499" s="2">
        <v>94.61</v>
      </c>
      <c r="G3499" s="2">
        <v>0.12</v>
      </c>
      <c r="H3499" s="2">
        <v>2060.84</v>
      </c>
      <c r="I3499" s="2">
        <v>759.45</v>
      </c>
      <c r="J3499" s="2">
        <v>1111.6275000000001</v>
      </c>
      <c r="K3499" s="2">
        <v>11781.49</v>
      </c>
      <c r="L3499" s="2">
        <v>19538.73</v>
      </c>
    </row>
    <row r="3500" spans="1:12" x14ac:dyDescent="0.25">
      <c r="A3500" s="92">
        <f t="shared" si="201"/>
        <v>26</v>
      </c>
      <c r="B3500" s="92">
        <f t="shared" si="202"/>
        <v>9</v>
      </c>
      <c r="C3500" s="92">
        <f t="shared" si="203"/>
        <v>2020</v>
      </c>
      <c r="D3500" s="91">
        <v>44100</v>
      </c>
      <c r="E3500" s="2">
        <v>1053.3068000000001</v>
      </c>
      <c r="F3500" s="2">
        <v>94.75</v>
      </c>
      <c r="G3500" s="2">
        <v>0.14000000000000001</v>
      </c>
      <c r="H3500" s="2">
        <v>2179.08</v>
      </c>
      <c r="I3500" s="2">
        <v>587.80999999999995</v>
      </c>
      <c r="J3500" s="2">
        <v>1111.6275000000001</v>
      </c>
      <c r="K3500" s="2">
        <v>11781.46</v>
      </c>
      <c r="L3500" s="2">
        <v>19538.78</v>
      </c>
    </row>
    <row r="3501" spans="1:12" x14ac:dyDescent="0.25">
      <c r="A3501" s="92">
        <f t="shared" si="201"/>
        <v>27</v>
      </c>
      <c r="B3501" s="92">
        <f t="shared" si="202"/>
        <v>9</v>
      </c>
      <c r="C3501" s="92">
        <f t="shared" si="203"/>
        <v>2020</v>
      </c>
      <c r="D3501" s="91">
        <v>44101</v>
      </c>
      <c r="E3501" s="2">
        <v>1054.6541999999999</v>
      </c>
      <c r="F3501" s="2">
        <v>94.87</v>
      </c>
      <c r="G3501" s="2">
        <v>0.12</v>
      </c>
      <c r="H3501" s="2">
        <v>2060.84</v>
      </c>
      <c r="I3501" s="2">
        <v>716.54</v>
      </c>
      <c r="J3501" s="2">
        <v>1111.6324999999999</v>
      </c>
      <c r="K3501" s="2">
        <v>11781.06</v>
      </c>
      <c r="L3501" s="2">
        <v>19539.84</v>
      </c>
    </row>
    <row r="3502" spans="1:12" x14ac:dyDescent="0.25">
      <c r="A3502" s="92">
        <f t="shared" si="201"/>
        <v>28</v>
      </c>
      <c r="B3502" s="92">
        <f t="shared" si="202"/>
        <v>9</v>
      </c>
      <c r="C3502" s="92">
        <f t="shared" si="203"/>
        <v>2020</v>
      </c>
      <c r="D3502" s="91">
        <v>44102</v>
      </c>
      <c r="E3502" s="2">
        <v>1054.1369999999999</v>
      </c>
      <c r="F3502" s="2">
        <v>94.82</v>
      </c>
      <c r="G3502" s="2">
        <v>-0.04</v>
      </c>
      <c r="H3502" s="2">
        <v>1202.97</v>
      </c>
      <c r="I3502" s="2">
        <v>1612.76</v>
      </c>
      <c r="J3502" s="2">
        <v>1111.6808000000001</v>
      </c>
      <c r="K3502" s="2">
        <v>11781.41</v>
      </c>
      <c r="L3502" s="2">
        <v>19542.04</v>
      </c>
    </row>
    <row r="3503" spans="1:12" x14ac:dyDescent="0.25">
      <c r="A3503" s="92">
        <f t="shared" si="201"/>
        <v>29</v>
      </c>
      <c r="B3503" s="92">
        <f t="shared" si="202"/>
        <v>9</v>
      </c>
      <c r="C3503" s="92">
        <f t="shared" si="203"/>
        <v>2020</v>
      </c>
      <c r="D3503" s="91">
        <v>44103</v>
      </c>
      <c r="E3503" s="2">
        <v>1054.0266999999999</v>
      </c>
      <c r="F3503" s="2">
        <v>94.81</v>
      </c>
      <c r="G3503" s="2">
        <v>-0.01</v>
      </c>
      <c r="H3503" s="2">
        <v>1301.53</v>
      </c>
      <c r="I3503" s="2">
        <v>1419.71</v>
      </c>
      <c r="J3503" s="2">
        <v>1111.6826000000001</v>
      </c>
      <c r="K3503" s="2">
        <v>11781.63</v>
      </c>
      <c r="L3503" s="2">
        <v>19541.46</v>
      </c>
    </row>
    <row r="3504" spans="1:12" x14ac:dyDescent="0.25">
      <c r="A3504" s="92">
        <f t="shared" si="201"/>
        <v>30</v>
      </c>
      <c r="B3504" s="92">
        <f t="shared" si="202"/>
        <v>9</v>
      </c>
      <c r="C3504" s="92">
        <f t="shared" si="203"/>
        <v>2020</v>
      </c>
      <c r="D3504" s="91">
        <v>44104</v>
      </c>
      <c r="E3504" s="2">
        <v>1053.2925</v>
      </c>
      <c r="F3504" s="2">
        <v>94.75</v>
      </c>
      <c r="G3504" s="2">
        <v>-0.06</v>
      </c>
      <c r="H3504" s="2">
        <v>1090.2</v>
      </c>
      <c r="I3504" s="2">
        <v>1705.17</v>
      </c>
      <c r="J3504" s="2">
        <v>1111.6826000000001</v>
      </c>
      <c r="K3504" s="2">
        <v>11782.04</v>
      </c>
      <c r="L3504" s="2">
        <v>19540.37</v>
      </c>
    </row>
    <row r="3505" spans="1:12" x14ac:dyDescent="0.25">
      <c r="A3505" s="92">
        <f t="shared" ref="A3505" si="204">+DAY(D3505)</f>
        <v>1</v>
      </c>
      <c r="B3505" s="92">
        <f t="shared" ref="B3505" si="205">+MONTH(D3505)</f>
        <v>10</v>
      </c>
      <c r="C3505" s="92">
        <f t="shared" ref="C3505" si="206">+YEAR(D3505)</f>
        <v>2020</v>
      </c>
      <c r="D3505" s="91">
        <v>44105</v>
      </c>
      <c r="E3505" s="2">
        <v>1053.2925</v>
      </c>
      <c r="F3505" s="2">
        <v>94.75</v>
      </c>
      <c r="G3505" s="2">
        <v>-0.06</v>
      </c>
      <c r="H3505" s="2">
        <v>1090.2</v>
      </c>
      <c r="I3505" s="2">
        <v>1705.17</v>
      </c>
      <c r="J3505" s="2">
        <v>1111.6826000000001</v>
      </c>
      <c r="K3505" s="2">
        <v>11782.04</v>
      </c>
      <c r="L3505" s="2">
        <v>19540.37</v>
      </c>
    </row>
  </sheetData>
  <autoFilter ref="A1:H2590" xr:uid="{7712A1E1-684B-46C4-AA8D-68B90E6B4CAB}"/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595299129C14C87594CD1E1DE1FF2" ma:contentTypeVersion="13" ma:contentTypeDescription="Create a new document." ma:contentTypeScope="" ma:versionID="b99b601ce3f40a094dcc6a9a5c18dc88">
  <xsd:schema xmlns:xsd="http://www.w3.org/2001/XMLSchema" xmlns:xs="http://www.w3.org/2001/XMLSchema" xmlns:p="http://schemas.microsoft.com/office/2006/metadata/properties" xmlns:ns2="660daea1-89f2-4198-b72b-53d8a9749dfb" xmlns:ns3="37ee97b4-73a0-450c-8517-7d8a14946e68" targetNamespace="http://schemas.microsoft.com/office/2006/metadata/properties" ma:root="true" ma:fieldsID="d0d3e1b8126b9733d8665ac80c8fbd9f" ns2:_="" ns3:_="">
    <xsd:import namespace="660daea1-89f2-4198-b72b-53d8a9749dfb"/>
    <xsd:import namespace="37ee97b4-73a0-450c-8517-7d8a14946e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daea1-89f2-4198-b72b-53d8a9749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e97b4-73a0-450c-8517-7d8a14946e6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FBCC7A-EA5A-4C49-9EC7-0AB379EB12BA}"/>
</file>

<file path=customXml/itemProps2.xml><?xml version="1.0" encoding="utf-8"?>
<ds:datastoreItem xmlns:ds="http://schemas.openxmlformats.org/officeDocument/2006/customXml" ds:itemID="{7C47E497-49B7-4E0C-A930-80C06F4E31DA}"/>
</file>

<file path=customXml/itemProps3.xml><?xml version="1.0" encoding="utf-8"?>
<ds:datastoreItem xmlns:ds="http://schemas.openxmlformats.org/officeDocument/2006/customXml" ds:itemID="{9B6F9102-5671-4CAF-A68E-DA17CF9EF0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Summers_Europe</vt:lpstr>
      <vt:lpstr>Summers_Europe (WGV from DB)</vt:lpstr>
      <vt:lpstr>Summers_Europe_TWh</vt:lpstr>
      <vt:lpstr>Winters_Europe</vt:lpstr>
      <vt:lpstr>Winters_Europe_TWh</vt:lpstr>
      <vt:lpstr>WGV Utilisation</vt:lpstr>
      <vt:lpstr>WGV Injection</vt:lpstr>
      <vt:lpstr>Data from AGSI_Europe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Romero</dc:creator>
  <cp:lastModifiedBy>Kacper Zeromski</cp:lastModifiedBy>
  <dcterms:created xsi:type="dcterms:W3CDTF">2018-02-26T09:24:21Z</dcterms:created>
  <dcterms:modified xsi:type="dcterms:W3CDTF">2020-10-05T13:30:51Z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0x010100098595299129C14C87594CD1E1DE1FF2</vt:lpwstr>
  </property>
  <property fmtid="{D5CDD505-2E9C-101B-9397-08002B2CF9AE}" pid="3" name="Order">
    <vt:r8>22229400</vt:r8>
  </property>
</Properties>
</file>