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J:\BELL MEDICAL BUILDING - 802\MONTHLY REPORTS\2026\09.26\"/>
    </mc:Choice>
  </mc:AlternateContent>
  <xr:revisionPtr revIDLastSave="0" documentId="13_ncr:1_{26DAEC2C-353E-4F70-842C-9AAD8DABED0C}" xr6:coauthVersionLast="47" xr6:coauthVersionMax="47" xr10:uidLastSave="{00000000-0000-0000-0000-000000000000}"/>
  <bookViews>
    <workbookView xWindow="-28920" yWindow="-15" windowWidth="29040" windowHeight="15720" activeTab="3" xr2:uid="{00000000-000D-0000-FFFF-FFFF00000000}"/>
  </bookViews>
  <sheets>
    <sheet name="Title Sheet" sheetId="4" r:id="rId1"/>
    <sheet name="Executive Summary" sheetId="1" r:id="rId2"/>
    <sheet name="Tenant Delinquency" sheetId="2" r:id="rId3"/>
    <sheet name="Photos" sheetId="5" r:id="rId4"/>
    <sheet name="Tenant COI Tracking" sheetId="6" r:id="rId5"/>
    <sheet name="Tenant Maintenance Tracking" sheetId="7" r:id="rId6"/>
    <sheet name="COI Tab" sheetId="3" state="hidden" r:id="rId7"/>
  </sheets>
  <externalReferences>
    <externalReference r:id="rId8"/>
  </externalReferences>
  <definedNames>
    <definedName name="_xlnm.Print_Area" localSheetId="6">'COI Tab'!$A$1:$I$53</definedName>
    <definedName name="_xlnm.Print_Area" localSheetId="1">'Executive Summary'!$A$1:$I$50</definedName>
    <definedName name="_xlnm.Print_Area" localSheetId="3">Photos!$A$1:$I$93</definedName>
    <definedName name="_xlnm.Print_Area" localSheetId="4">'Tenant COI Tracking'!$A$1:$G$18</definedName>
    <definedName name="_xlnm.Print_Area" localSheetId="2">'Tenant Delinquency'!$A$1:$I$15</definedName>
    <definedName name="_xlnm.Print_Area" localSheetId="0">'Title Sheet'!$B$1:$H$35</definedName>
    <definedName name="_xlnm.Print_Titles" localSheetId="1">'Executive Summary'!$2:$10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15" i="1" s="1"/>
  <c r="B15" i="2"/>
  <c r="D7" i="7" l="1"/>
  <c r="B7" i="7"/>
  <c r="D6" i="7"/>
  <c r="B6" i="7"/>
  <c r="A2" i="7"/>
  <c r="F8" i="6"/>
  <c r="F7" i="6"/>
  <c r="B7" i="6"/>
  <c r="A3" i="6"/>
  <c r="H8" i="5"/>
  <c r="H7" i="5"/>
  <c r="B7" i="5"/>
  <c r="A3" i="5"/>
  <c r="H13" i="1"/>
  <c r="G8" i="2" l="1"/>
  <c r="D13" i="1"/>
  <c r="I13" i="1" l="1"/>
  <c r="A3" i="2"/>
  <c r="E13" i="1"/>
  <c r="D12" i="1"/>
  <c r="E12" i="1" s="1"/>
  <c r="H12" i="1"/>
  <c r="I12" i="1" s="1"/>
  <c r="H15" i="1"/>
  <c r="I15" i="1" s="1"/>
  <c r="D16" i="1"/>
  <c r="E16" i="1" s="1"/>
  <c r="H16" i="1"/>
  <c r="I16" i="1" s="1"/>
  <c r="H17" i="1" s="1"/>
  <c r="I17" i="1" s="1"/>
  <c r="H14" i="1"/>
  <c r="I14" i="1" s="1"/>
  <c r="D17" i="1"/>
  <c r="E17" i="1" s="1"/>
  <c r="D14" i="1" l="1"/>
  <c r="E14" i="1"/>
</calcChain>
</file>

<file path=xl/sharedStrings.xml><?xml version="1.0" encoding="utf-8"?>
<sst xmlns="http://schemas.openxmlformats.org/spreadsheetml/2006/main" count="146" uniqueCount="97">
  <si>
    <t>Executive Summary</t>
  </si>
  <si>
    <t>Square Feet:</t>
  </si>
  <si>
    <t>% Leased:</t>
  </si>
  <si>
    <t>Monthly
Actual</t>
  </si>
  <si>
    <t>Monthly
Budget</t>
  </si>
  <si>
    <t>Variance</t>
  </si>
  <si>
    <t>% Change</t>
  </si>
  <si>
    <t>YTD                    Actual</t>
  </si>
  <si>
    <t>YTD                                         Budget</t>
  </si>
  <si>
    <t>Total Income</t>
  </si>
  <si>
    <t>Total Operating Expenses</t>
  </si>
  <si>
    <t>Gross Cash Flow</t>
  </si>
  <si>
    <t>Total Owners Expense</t>
  </si>
  <si>
    <t>Total Interest Expense</t>
  </si>
  <si>
    <t>Net Income</t>
  </si>
  <si>
    <t>Operating Expenses</t>
  </si>
  <si>
    <t>Owner Expenses</t>
  </si>
  <si>
    <t>Tenant Issues</t>
  </si>
  <si>
    <t>Operational Issues</t>
  </si>
  <si>
    <t>Renewals (12 months from current period)</t>
  </si>
  <si>
    <t>Legal</t>
  </si>
  <si>
    <t>Property Highlights and Trends</t>
  </si>
  <si>
    <t>Capital Projects / Tenant Improvements</t>
  </si>
  <si>
    <t>Tenant Delinquency</t>
  </si>
  <si>
    <t>Tenant</t>
  </si>
  <si>
    <t>Balances over $2,000</t>
  </si>
  <si>
    <t>Action Taken / Legal Update</t>
  </si>
  <si>
    <t>TOTAL</t>
  </si>
  <si>
    <t>Property Manager:</t>
  </si>
  <si>
    <t>Cash</t>
  </si>
  <si>
    <t>Income Revenue</t>
  </si>
  <si>
    <t>COI Tracking</t>
  </si>
  <si>
    <t xml:space="preserve">Tracked Tenants </t>
  </si>
  <si>
    <t>COI on File</t>
  </si>
  <si>
    <t xml:space="preserve">COI in Compliance </t>
  </si>
  <si>
    <t>Notes</t>
  </si>
  <si>
    <t>Assistant Property Manager</t>
  </si>
  <si>
    <t>Jaie Benson</t>
  </si>
  <si>
    <t>Danielle Cebrero</t>
  </si>
  <si>
    <t xml:space="preserve">Paragon Properties (Bell Medical) </t>
  </si>
  <si>
    <t>Pending set-up in Docutrax</t>
  </si>
  <si>
    <t>OCCUPATIONAL MEDICINE FOR BUSINESS &amp; INDUSTRY (OMBI)</t>
  </si>
  <si>
    <t>ARIZONA SPORTS &amp; SPINE PHYSICIANS PC</t>
  </si>
  <si>
    <t>N/A</t>
  </si>
  <si>
    <t>August 2025</t>
  </si>
  <si>
    <t>AZ Sports and Spine</t>
  </si>
  <si>
    <t>OMBI</t>
  </si>
  <si>
    <t>New Leases/Completed Renewals</t>
  </si>
  <si>
    <t>AZ Trim Clinic</t>
  </si>
  <si>
    <t xml:space="preserve">Lease Expiration Date: May 31, 2029
Option Period: One (1) Five (5) year option
Current Rate: $1,426.58/month (beginning May 2026)
Termination Option: None
Option: 5 year renewal at 4% annual increases over prior year </t>
  </si>
  <si>
    <t>Paragon Properties (Bell Medical)</t>
  </si>
  <si>
    <t>Monthly Report</t>
  </si>
  <si>
    <t>Prepared By:</t>
  </si>
  <si>
    <t>Athena Property Management</t>
  </si>
  <si>
    <t>NOTES</t>
  </si>
  <si>
    <t>Manager:</t>
  </si>
  <si>
    <t>Assistant Manager:</t>
  </si>
  <si>
    <t>% Occupied:</t>
  </si>
  <si>
    <t>Photos</t>
  </si>
  <si>
    <t>Group</t>
  </si>
  <si>
    <t>Tracked</t>
  </si>
  <si>
    <t>COI in Compliance</t>
  </si>
  <si>
    <t>DOC on File</t>
  </si>
  <si>
    <t>DOC in Compliance</t>
  </si>
  <si>
    <t>Sr. Property Manager</t>
  </si>
  <si>
    <t>Assistant Property Manager:</t>
  </si>
  <si>
    <t>Service</t>
  </si>
  <si>
    <t>Doc on File</t>
  </si>
  <si>
    <t>Doc in Compliance</t>
  </si>
  <si>
    <t xml:space="preserve">                        Executive Summary</t>
  </si>
  <si>
    <t>AZ Sports &amp; Spine</t>
  </si>
  <si>
    <t xml:space="preserve">Asphalt - Sealcoat &amp; Stripe March 26, 2026 
Exterior Painting - Project is complete. </t>
  </si>
  <si>
    <t>Paragon Properties Group</t>
  </si>
  <si>
    <t xml:space="preserve">AZ Sports &amp; Spine </t>
  </si>
  <si>
    <t>Yes</t>
  </si>
  <si>
    <t>No</t>
  </si>
  <si>
    <t>Missing flood, business personal property, business income and additional insured endorsement - tenant has been notified</t>
  </si>
  <si>
    <t>Missing additional insured endorsement - tenant has been notified</t>
  </si>
  <si>
    <t>Suite 101 was built out and Electrical Room was walled off and can now be accessed by new exterior door, Work completed 2/23/2026 -  and new submeters were put in for Suites  100, 101, 102 and 103. Work completed 2/28/2026 
Quotes being obtained for: 
vacant suites - vanilla shell and interior lighting
Palm Tree Trimming approved.
Palm Tree Removal to be put in 2027 budget</t>
  </si>
  <si>
    <t>MTD Income is under budget by ($14.3K) due to:
-($15.4K) Vacant - No Pmt - Vacant
-($1.6K) Arizona Sports &amp; Spine Physicians - Short Pmt
Offset by:
-$2.6K Arizona Trim Clinic - Not budgeted (NEW TT)</t>
  </si>
  <si>
    <t>MTD Operating Expenses are over budget by ($1.3K) due to:
-($1.1K) Electric/Building
-($710) General Maintenance
-($325) Sweeping
-($260) Sidewalk Maintenance
-($193) Landscape - Sprinkler Repairs
Offset by:
-$840 Landscape - Tree Trimmings
-$335 HVAC Maintenance</t>
  </si>
  <si>
    <t>YTD Operating Expenses are over budget by ($41.9K) due to:
-($26.9K) Painting
-($17.1K) Parking Lot Repairs
-($5.3K) Plumbing Repairs
-($3.2K) Roof Maintenance
Offset by:
-$5.6K Insurance - Property
-$3.7K Electric/Building</t>
  </si>
  <si>
    <t>MTD: Owner Expenses are over budget by ($639) due to:
-($544) City Sales Tax
-($95) Bank Charges</t>
  </si>
  <si>
    <t>YTD: Owner Expenses are over budget by ($26.3K) due to:
-($26.1K) General Repairs &amp; Maint due to improvements in vacancies and electrical upgrades
-($760) Bank Charges
Offset by:
-$643 City Sales Tax</t>
  </si>
  <si>
    <t>Courtyard and tile work was done by US Corps Contracting in December. Initial payment held ($17K) due to the unsatisfactory results. Mike Garner and Jaie Benson met with Manny on January 19, 2026. Vendor has completed the work satisfactorily, balance of payment released in March.</t>
  </si>
  <si>
    <t>Tenant continues to make partial payments. Tenant indicates they will make more frequent partial payments until balance is paid. Payment of $3,448.43 received 8/6/2026.</t>
  </si>
  <si>
    <t>Property Coordinator</t>
  </si>
  <si>
    <t>Emma Bogardus</t>
  </si>
  <si>
    <t>YTD Income is under budget by ($56.8K) due to:
-($61.7K) Vacant - No Pmt - Vacant
-($9.4K) Arizona Sports &amp; Spine Physicians - Short Pmt
Offset by:
-$7.9K Arizona Trim Clinic - Not budgeted (New TT)
-$6.4K Occupational Medicine for Business &amp; Industry - Budget vs Pmt (see delinquency for details)</t>
  </si>
  <si>
    <t>MTD Operating Expenses are over budget by ($1.3K) due to:
-($1.1K) Electric/Building</t>
  </si>
  <si>
    <t>YTD: Owner Expenses are over budget by ($26.3K) due to:
-($26.1K) General Repairs &amp; Maint due to improvements in vacancies and electrical upgrades</t>
  </si>
  <si>
    <t xml:space="preserve">AZ Sports and Spine continues to have financial challenges. They are paying based on incoming receivables, as often as they can. See delinquency sheet for additional notes. Lease expires March 2027. </t>
  </si>
  <si>
    <t xml:space="preserve">Expiration: 10/31/27
Notice Date: N/A
Current Rent: $13,667.36/month
Options: One - Five year option 
Email Received 7/16/2026 from Travis Taylor (Broker) tenant is exercising their option to renew. </t>
  </si>
  <si>
    <t>Expiration: 10/31/27
Notice Date: N/A
Current Rent: $4,505.74/month
Options: None
Management will meet with tenant to discuss renewal</t>
  </si>
  <si>
    <t>September 2026</t>
  </si>
  <si>
    <t xml:space="preserve">September 2026 </t>
  </si>
  <si>
    <t>I recommend removing these plants as they are dead - will connect with landscapers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</si>
</sst>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indexed="10"/>
      <name val="Arial"/>
      <family val="2"/>
    </font>
    <font>
      <sz val="9"/>
      <color indexed="12"/>
      <name val="Arial"/>
      <family val="2"/>
    </font>
    <font>
      <sz val="20"/>
      <color indexed="10"/>
      <name val="Arial"/>
      <family val="2"/>
    </font>
    <font>
      <sz val="11"/>
      <name val="Calibri"/>
      <family val="2"/>
    </font>
    <font>
      <sz val="11.5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b/>
      <sz val="18"/>
      <name val="Cambria"/>
      <family val="1"/>
    </font>
    <font>
      <b/>
      <sz val="12"/>
      <name val="Cambria"/>
      <family val="1"/>
    </font>
    <font>
      <b/>
      <sz val="14"/>
      <name val="Cambria"/>
      <family val="1"/>
    </font>
    <font>
      <b/>
      <sz val="11"/>
      <name val="Cambria"/>
      <family val="1"/>
    </font>
    <font>
      <sz val="11.5"/>
      <name val="Arial"/>
      <family val="2"/>
      <charset val="1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1.5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21" fillId="0" borderId="0" applyFont="0" applyFill="0" applyBorder="0" applyAlignment="0" applyProtection="0"/>
  </cellStyleXfs>
  <cellXfs count="19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49" fontId="8" fillId="0" borderId="1" xfId="0" applyNumberFormat="1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8" fillId="0" borderId="3" xfId="0" applyNumberFormat="1" applyFont="1" applyBorder="1" applyAlignment="1">
      <alignment horizontal="left"/>
    </xf>
    <xf numFmtId="0" fontId="8" fillId="0" borderId="4" xfId="0" applyFont="1" applyBorder="1" applyAlignment="1">
      <alignment horizontal="right"/>
    </xf>
    <xf numFmtId="0" fontId="8" fillId="0" borderId="0" xfId="0" applyFont="1" applyAlignment="1">
      <alignment horizontal="left"/>
    </xf>
    <xf numFmtId="3" fontId="8" fillId="0" borderId="0" xfId="0" applyNumberFormat="1" applyFont="1" applyAlignment="1">
      <alignment horizontal="left"/>
    </xf>
    <xf numFmtId="3" fontId="8" fillId="0" borderId="5" xfId="0" applyNumberFormat="1" applyFont="1" applyBorder="1" applyAlignment="1">
      <alignment horizontal="left"/>
    </xf>
    <xf numFmtId="10" fontId="8" fillId="0" borderId="0" xfId="0" applyNumberFormat="1" applyFont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10" fontId="8" fillId="0" borderId="7" xfId="0" applyNumberFormat="1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9" fillId="0" borderId="4" xfId="0" applyFont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8" fillId="2" borderId="9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/>
    <xf numFmtId="0" fontId="13" fillId="0" borderId="0" xfId="0" applyFont="1"/>
    <xf numFmtId="0" fontId="8" fillId="2" borderId="1" xfId="0" applyFont="1" applyFill="1" applyBorder="1"/>
    <xf numFmtId="0" fontId="8" fillId="2" borderId="2" xfId="0" applyFont="1" applyFill="1" applyBorder="1"/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64" fontId="9" fillId="0" borderId="9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11" xfId="0" applyFont="1" applyBorder="1" applyAlignment="1">
      <alignment vertical="center" wrapText="1"/>
    </xf>
    <xf numFmtId="0" fontId="8" fillId="2" borderId="9" xfId="0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vertical="center"/>
    </xf>
    <xf numFmtId="49" fontId="8" fillId="0" borderId="7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10" fontId="8" fillId="0" borderId="0" xfId="0" applyNumberFormat="1" applyFont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10" fontId="8" fillId="0" borderId="7" xfId="0" applyNumberFormat="1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10" fontId="9" fillId="0" borderId="9" xfId="1" applyNumberFormat="1" applyFont="1" applyFill="1" applyBorder="1" applyAlignment="1">
      <alignment horizontal="right" vertical="center"/>
    </xf>
    <xf numFmtId="164" fontId="8" fillId="0" borderId="9" xfId="1" applyNumberFormat="1" applyFont="1" applyFill="1" applyBorder="1" applyAlignment="1">
      <alignment horizontal="center" vertical="center"/>
    </xf>
    <xf numFmtId="10" fontId="8" fillId="0" borderId="9" xfId="1" applyNumberFormat="1" applyFont="1" applyFill="1" applyBorder="1" applyAlignment="1">
      <alignment horizontal="right" vertical="center"/>
    </xf>
    <xf numFmtId="9" fontId="3" fillId="0" borderId="0" xfId="4" applyFont="1" applyAlignment="1">
      <alignment vertical="center"/>
    </xf>
    <xf numFmtId="0" fontId="6" fillId="0" borderId="0" xfId="0" applyFont="1"/>
    <xf numFmtId="2" fontId="6" fillId="0" borderId="0" xfId="0" applyNumberFormat="1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4" fillId="0" borderId="6" xfId="0" applyFont="1" applyBorder="1" applyAlignment="1">
      <alignment horizontal="left" vertical="center"/>
    </xf>
    <xf numFmtId="0" fontId="9" fillId="0" borderId="11" xfId="0" applyFont="1" applyBorder="1" applyAlignment="1">
      <alignment horizontal="justify" vertical="center" wrapText="1"/>
    </xf>
    <xf numFmtId="0" fontId="9" fillId="0" borderId="10" xfId="0" applyFont="1" applyBorder="1" applyAlignment="1">
      <alignment horizontal="justify" vertical="center" wrapText="1"/>
    </xf>
    <xf numFmtId="0" fontId="9" fillId="0" borderId="12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justify" vertical="center"/>
    </xf>
    <xf numFmtId="0" fontId="9" fillId="0" borderId="2" xfId="0" applyFont="1" applyBorder="1" applyAlignment="1">
      <alignment horizontal="justify" vertical="center"/>
    </xf>
    <xf numFmtId="0" fontId="9" fillId="0" borderId="3" xfId="0" applyFont="1" applyBorder="1" applyAlignment="1">
      <alignment horizontal="justify" vertical="center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horizontal="center"/>
    </xf>
    <xf numFmtId="0" fontId="9" fillId="0" borderId="1" xfId="0" applyFont="1" applyBorder="1"/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right"/>
    </xf>
    <xf numFmtId="0" fontId="8" fillId="0" borderId="6" xfId="0" applyFont="1" applyBorder="1" applyAlignment="1">
      <alignment horizontal="right"/>
    </xf>
    <xf numFmtId="0" fontId="8" fillId="0" borderId="7" xfId="0" applyFont="1" applyBorder="1"/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2" fillId="3" borderId="10" xfId="0" applyFont="1" applyFill="1" applyBorder="1"/>
    <xf numFmtId="0" fontId="1" fillId="0" borderId="7" xfId="0" applyFont="1" applyBorder="1"/>
    <xf numFmtId="0" fontId="1" fillId="0" borderId="0" xfId="0" applyFont="1"/>
    <xf numFmtId="3" fontId="8" fillId="0" borderId="5" xfId="1" applyNumberFormat="1" applyFont="1" applyFill="1" applyBorder="1" applyAlignment="1">
      <alignment horizontal="left" vertical="center"/>
    </xf>
    <xf numFmtId="10" fontId="8" fillId="0" borderId="5" xfId="0" applyNumberFormat="1" applyFont="1" applyBorder="1" applyAlignment="1">
      <alignment horizontal="left"/>
    </xf>
    <xf numFmtId="0" fontId="8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8" fillId="0" borderId="9" xfId="0" applyFont="1" applyBorder="1" applyAlignment="1">
      <alignment horizontal="center" vertical="center"/>
    </xf>
    <xf numFmtId="8" fontId="8" fillId="0" borderId="9" xfId="6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wrapText="1"/>
    </xf>
    <xf numFmtId="0" fontId="8" fillId="0" borderId="9" xfId="0" applyFont="1" applyBorder="1" applyAlignment="1">
      <alignment horizontal="left" vertical="center" wrapText="1"/>
    </xf>
    <xf numFmtId="0" fontId="25" fillId="0" borderId="0" xfId="0" applyFont="1"/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vertical="top" wrapText="1"/>
    </xf>
    <xf numFmtId="0" fontId="25" fillId="5" borderId="9" xfId="0" applyFont="1" applyFill="1" applyBorder="1" applyAlignment="1">
      <alignment horizontal="center" vertical="center" wrapText="1"/>
    </xf>
    <xf numFmtId="164" fontId="18" fillId="6" borderId="9" xfId="1" applyNumberFormat="1" applyFont="1" applyFill="1" applyBorder="1" applyAlignment="1">
      <alignment horizontal="center" vertical="center"/>
    </xf>
    <xf numFmtId="164" fontId="18" fillId="6" borderId="13" xfId="1" applyNumberFormat="1" applyFont="1" applyFill="1" applyBorder="1" applyAlignment="1">
      <alignment horizontal="center" vertical="center"/>
    </xf>
    <xf numFmtId="0" fontId="27" fillId="0" borderId="11" xfId="0" applyFont="1" applyBorder="1" applyAlignment="1">
      <alignment vertical="center" wrapText="1"/>
    </xf>
    <xf numFmtId="0" fontId="9" fillId="6" borderId="9" xfId="0" applyFont="1" applyFill="1" applyBorder="1" applyAlignment="1">
      <alignment horizontal="center" vertical="center"/>
    </xf>
    <xf numFmtId="0" fontId="1" fillId="6" borderId="0" xfId="0" applyFont="1" applyFill="1"/>
    <xf numFmtId="0" fontId="1" fillId="6" borderId="0" xfId="0" applyFont="1" applyFill="1" applyAlignment="1">
      <alignment wrapText="1"/>
    </xf>
    <xf numFmtId="0" fontId="22" fillId="0" borderId="0" xfId="0" applyFont="1" applyAlignment="1">
      <alignment horizontal="center" vertical="center" wrapText="1"/>
    </xf>
    <xf numFmtId="49" fontId="22" fillId="6" borderId="0" xfId="0" applyNumberFormat="1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9" fillId="0" borderId="9" xfId="3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9" fillId="0" borderId="9" xfId="3" applyFont="1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27" fillId="0" borderId="9" xfId="3" applyFont="1" applyBorder="1" applyAlignment="1">
      <alignment vertical="center" wrapText="1"/>
    </xf>
    <xf numFmtId="0" fontId="28" fillId="0" borderId="10" xfId="0" applyFont="1" applyBorder="1" applyAlignment="1">
      <alignment vertical="center"/>
    </xf>
    <xf numFmtId="0" fontId="28" fillId="0" borderId="12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49" fontId="8" fillId="6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3" fontId="8" fillId="0" borderId="0" xfId="0" applyNumberFormat="1" applyFont="1" applyAlignment="1">
      <alignment horizontal="left" vertical="center"/>
    </xf>
    <xf numFmtId="3" fontId="8" fillId="0" borderId="5" xfId="0" applyNumberFormat="1" applyFont="1" applyBorder="1" applyAlignment="1">
      <alignment horizontal="left" vertical="center"/>
    </xf>
    <xf numFmtId="0" fontId="8" fillId="4" borderId="11" xfId="0" applyFont="1" applyFill="1" applyBorder="1" applyAlignment="1">
      <alignment horizontal="justify" vertical="center"/>
    </xf>
    <xf numFmtId="0" fontId="8" fillId="4" borderId="10" xfId="0" applyFont="1" applyFill="1" applyBorder="1" applyAlignment="1">
      <alignment horizontal="justify" vertical="center"/>
    </xf>
    <xf numFmtId="0" fontId="8" fillId="4" borderId="12" xfId="0" applyFont="1" applyFill="1" applyBorder="1" applyAlignment="1">
      <alignment horizontal="justify" vertical="center"/>
    </xf>
    <xf numFmtId="0" fontId="8" fillId="4" borderId="1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29" fillId="0" borderId="9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26" fillId="0" borderId="9" xfId="0" applyFont="1" applyBorder="1" applyAlignment="1">
      <alignment horizontal="left" vertical="center" wrapText="1"/>
    </xf>
    <xf numFmtId="0" fontId="27" fillId="0" borderId="11" xfId="0" applyFont="1" applyBorder="1" applyAlignment="1">
      <alignment horizontal="justify" vertical="center" wrapText="1"/>
    </xf>
    <xf numFmtId="0" fontId="27" fillId="0" borderId="10" xfId="0" applyFont="1" applyBorder="1" applyAlignment="1">
      <alignment horizontal="justify" vertical="center" wrapText="1"/>
    </xf>
    <xf numFmtId="0" fontId="27" fillId="0" borderId="12" xfId="0" applyFont="1" applyBorder="1" applyAlignment="1">
      <alignment horizontal="justify" vertical="center" wrapText="1"/>
    </xf>
    <xf numFmtId="0" fontId="9" fillId="0" borderId="11" xfId="0" applyFont="1" applyBorder="1" applyAlignment="1">
      <alignment horizontal="justify" vertical="center" wrapText="1"/>
    </xf>
    <xf numFmtId="0" fontId="9" fillId="0" borderId="10" xfId="0" applyFont="1" applyBorder="1" applyAlignment="1">
      <alignment horizontal="justify" vertical="center" wrapText="1"/>
    </xf>
    <xf numFmtId="0" fontId="9" fillId="0" borderId="12" xfId="0" applyFont="1" applyBorder="1" applyAlignment="1">
      <alignment horizontal="justify" vertical="center" wrapText="1"/>
    </xf>
    <xf numFmtId="0" fontId="9" fillId="0" borderId="10" xfId="0" applyFont="1" applyBorder="1" applyAlignment="1">
      <alignment horizontal="justify" vertical="center"/>
    </xf>
    <xf numFmtId="0" fontId="9" fillId="0" borderId="12" xfId="0" applyFont="1" applyBorder="1" applyAlignment="1">
      <alignment horizontal="justify" vertical="center"/>
    </xf>
    <xf numFmtId="0" fontId="8" fillId="4" borderId="11" xfId="0" applyFont="1" applyFill="1" applyBorder="1" applyAlignment="1">
      <alignment horizontal="left" vertical="center"/>
    </xf>
    <xf numFmtId="0" fontId="8" fillId="4" borderId="10" xfId="0" applyFont="1" applyFill="1" applyBorder="1" applyAlignment="1">
      <alignment horizontal="left" vertical="center"/>
    </xf>
    <xf numFmtId="0" fontId="8" fillId="4" borderId="12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justify" vertical="center"/>
    </xf>
    <xf numFmtId="0" fontId="8" fillId="4" borderId="2" xfId="0" applyFont="1" applyFill="1" applyBorder="1" applyAlignment="1">
      <alignment horizontal="justify" vertical="center"/>
    </xf>
    <xf numFmtId="0" fontId="8" fillId="4" borderId="3" xfId="0" applyFont="1" applyFill="1" applyBorder="1" applyAlignment="1">
      <alignment horizontal="justify" vertical="center"/>
    </xf>
    <xf numFmtId="0" fontId="27" fillId="0" borderId="9" xfId="0" applyFont="1" applyBorder="1" applyAlignment="1">
      <alignment horizontal="justify" vertical="center" wrapText="1"/>
    </xf>
    <xf numFmtId="0" fontId="27" fillId="0" borderId="11" xfId="0" applyFont="1" applyBorder="1" applyAlignment="1">
      <alignment horizontal="left" vertical="center" wrapText="1"/>
    </xf>
    <xf numFmtId="0" fontId="27" fillId="0" borderId="10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9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center" wrapText="1"/>
    </xf>
    <xf numFmtId="0" fontId="27" fillId="0" borderId="9" xfId="3" applyFont="1" applyBorder="1" applyAlignment="1">
      <alignment horizontal="left" vertical="center" wrapText="1"/>
    </xf>
    <xf numFmtId="0" fontId="28" fillId="0" borderId="10" xfId="0" applyFont="1" applyBorder="1" applyAlignment="1">
      <alignment horizontal="left" vertical="center"/>
    </xf>
    <xf numFmtId="0" fontId="28" fillId="0" borderId="12" xfId="0" applyFont="1" applyBorder="1" applyAlignment="1">
      <alignment horizontal="left" vertical="center"/>
    </xf>
    <xf numFmtId="0" fontId="20" fillId="0" borderId="9" xfId="0" applyFont="1" applyBorder="1" applyAlignment="1">
      <alignment horizontal="justify" vertical="center" wrapText="1"/>
    </xf>
    <xf numFmtId="0" fontId="3" fillId="0" borderId="0" xfId="0" applyFont="1" applyAlignment="1">
      <alignment horizontal="left"/>
    </xf>
    <xf numFmtId="0" fontId="8" fillId="2" borderId="9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9" fontId="8" fillId="6" borderId="0" xfId="0" applyNumberFormat="1" applyFont="1" applyFill="1" applyAlignment="1">
      <alignment horizontal="center"/>
    </xf>
    <xf numFmtId="0" fontId="9" fillId="0" borderId="10" xfId="0" applyFont="1" applyBorder="1" applyAlignment="1">
      <alignment horizontal="center"/>
    </xf>
    <xf numFmtId="0" fontId="9" fillId="6" borderId="11" xfId="0" applyFont="1" applyFill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6" borderId="12" xfId="0" applyFont="1" applyFill="1" applyBorder="1" applyAlignment="1">
      <alignment horizontal="left" vertical="center" wrapText="1"/>
    </xf>
    <xf numFmtId="49" fontId="24" fillId="0" borderId="0" xfId="0" applyNumberFormat="1" applyFont="1" applyAlignment="1">
      <alignment horizontal="center" vertical="center" wrapText="1"/>
    </xf>
    <xf numFmtId="0" fontId="0" fillId="0" borderId="0" xfId="0"/>
    <xf numFmtId="0" fontId="24" fillId="5" borderId="0" xfId="0" applyFont="1" applyFill="1" applyAlignment="1">
      <alignment horizontal="center" vertical="center" wrapText="1"/>
    </xf>
    <xf numFmtId="49" fontId="24" fillId="6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2" fillId="3" borderId="11" xfId="0" applyFont="1" applyFill="1" applyBorder="1" applyAlignment="1">
      <alignment horizontal="left"/>
    </xf>
    <xf numFmtId="0" fontId="12" fillId="3" borderId="10" xfId="0" applyFont="1" applyFill="1" applyBorder="1" applyAlignment="1">
      <alignment horizontal="left"/>
    </xf>
    <xf numFmtId="0" fontId="12" fillId="3" borderId="12" xfId="0" applyFont="1" applyFill="1" applyBorder="1" applyAlignment="1">
      <alignment horizontal="left"/>
    </xf>
    <xf numFmtId="0" fontId="1" fillId="0" borderId="4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5" xfId="0" applyFont="1" applyBorder="1" applyAlignment="1">
      <alignment horizontal="left" wrapText="1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</cellXfs>
  <cellStyles count="7">
    <cellStyle name="Comma" xfId="1" builtinId="3"/>
    <cellStyle name="Comma 2" xfId="2" xr:uid="{00000000-0005-0000-0000-000001000000}"/>
    <cellStyle name="Currency" xfId="6" builtinId="4"/>
    <cellStyle name="Normal" xfId="0" builtinId="0"/>
    <cellStyle name="Normal 2" xfId="3" xr:uid="{00000000-0005-0000-0000-000003000000}"/>
    <cellStyle name="Percent" xfId="4" builtinId="5"/>
    <cellStyle name="Percent 2" xfId="5" xr:uid="{00000000-0005-0000-0000-00000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jpeg"/><Relationship Id="rId2" Type="http://schemas.openxmlformats.org/officeDocument/2006/relationships/image" Target="../media/image4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27</xdr:row>
      <xdr:rowOff>57150</xdr:rowOff>
    </xdr:from>
    <xdr:to>
      <xdr:col>4</xdr:col>
      <xdr:colOff>500610</xdr:colOff>
      <xdr:row>32</xdr:row>
      <xdr:rowOff>56730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CF1D477-3DC5-40E0-B25E-AE6F7E78BA2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371850" y="4905375"/>
          <a:ext cx="881610" cy="80920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9525</xdr:rowOff>
    </xdr:from>
    <xdr:to>
      <xdr:col>0</xdr:col>
      <xdr:colOff>826770</xdr:colOff>
      <xdr:row>4</xdr:row>
      <xdr:rowOff>140970</xdr:rowOff>
    </xdr:to>
    <xdr:pic>
      <xdr:nvPicPr>
        <xdr:cNvPr id="8402" name="Picture 3">
          <a:extLst>
            <a:ext uri="{FF2B5EF4-FFF2-40B4-BE49-F238E27FC236}">
              <a16:creationId xmlns:a16="http://schemas.microsoft.com/office/drawing/2014/main" id="{E1405BFA-1F8B-4F2B-B2EC-058C35C31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5250"/>
          <a:ext cx="78105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</xdr:row>
      <xdr:rowOff>104775</xdr:rowOff>
    </xdr:from>
    <xdr:to>
      <xdr:col>0</xdr:col>
      <xdr:colOff>857250</xdr:colOff>
      <xdr:row>5</xdr:row>
      <xdr:rowOff>0</xdr:rowOff>
    </xdr:to>
    <xdr:pic>
      <xdr:nvPicPr>
        <xdr:cNvPr id="7378" name="Picture 3">
          <a:extLst>
            <a:ext uri="{FF2B5EF4-FFF2-40B4-BE49-F238E27FC236}">
              <a16:creationId xmlns:a16="http://schemas.microsoft.com/office/drawing/2014/main" id="{544C0473-E16F-4A00-88EC-98DE4B424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52400"/>
          <a:ext cx="6858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1</xdr:col>
      <xdr:colOff>114300</xdr:colOff>
      <xdr:row>4</xdr:row>
      <xdr:rowOff>57150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15435703-16E2-41EF-ADC1-B47E624242A2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00" y="28575"/>
          <a:ext cx="838200" cy="8763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142875</xdr:rowOff>
    </xdr:to>
    <xdr:sp macro="" textlink="">
      <xdr:nvSpPr>
        <xdr:cNvPr id="4097" name="AutoShape 1" descr="Image preview">
          <a:extLst>
            <a:ext uri="{FF2B5EF4-FFF2-40B4-BE49-F238E27FC236}">
              <a16:creationId xmlns:a16="http://schemas.microsoft.com/office/drawing/2014/main" id="{6C71E5B7-5211-642B-72DC-531DFF1B1529}"/>
            </a:ext>
          </a:extLst>
        </xdr:cNvPr>
        <xdr:cNvSpPr>
          <a:spLocks noChangeAspect="1" noChangeArrowheads="1"/>
        </xdr:cNvSpPr>
      </xdr:nvSpPr>
      <xdr:spPr bwMode="auto">
        <a:xfrm>
          <a:off x="0" y="242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142875</xdr:rowOff>
    </xdr:to>
    <xdr:sp macro="" textlink="">
      <xdr:nvSpPr>
        <xdr:cNvPr id="4098" name="AutoShape 2" descr="Image preview">
          <a:extLst>
            <a:ext uri="{FF2B5EF4-FFF2-40B4-BE49-F238E27FC236}">
              <a16:creationId xmlns:a16="http://schemas.microsoft.com/office/drawing/2014/main" id="{CAB720A4-3370-D5C6-F77F-B3180312E71B}"/>
            </a:ext>
          </a:extLst>
        </xdr:cNvPr>
        <xdr:cNvSpPr>
          <a:spLocks noChangeAspect="1" noChangeArrowheads="1"/>
        </xdr:cNvSpPr>
      </xdr:nvSpPr>
      <xdr:spPr bwMode="auto">
        <a:xfrm>
          <a:off x="0" y="242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428625</xdr:colOff>
      <xdr:row>13</xdr:row>
      <xdr:rowOff>95250</xdr:rowOff>
    </xdr:from>
    <xdr:to>
      <xdr:col>7</xdr:col>
      <xdr:colOff>9525</xdr:colOff>
      <xdr:row>29</xdr:row>
      <xdr:rowOff>133350</xdr:rowOff>
    </xdr:to>
    <xdr:sp macro="" textlink="">
      <xdr:nvSpPr>
        <xdr:cNvPr id="4099" name="AutoShape 3" descr="Image preview">
          <a:extLst>
            <a:ext uri="{FF2B5EF4-FFF2-40B4-BE49-F238E27FC236}">
              <a16:creationId xmlns:a16="http://schemas.microsoft.com/office/drawing/2014/main" id="{8D36996F-FDB0-384E-5479-758641C14988}"/>
            </a:ext>
          </a:extLst>
        </xdr:cNvPr>
        <xdr:cNvSpPr>
          <a:spLocks noChangeAspect="1" noChangeArrowheads="1"/>
        </xdr:cNvSpPr>
      </xdr:nvSpPr>
      <xdr:spPr bwMode="auto">
        <a:xfrm>
          <a:off x="2714625" y="2524125"/>
          <a:ext cx="2628900" cy="262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17</xdr:row>
      <xdr:rowOff>142875</xdr:rowOff>
    </xdr:to>
    <xdr:sp macro="" textlink="">
      <xdr:nvSpPr>
        <xdr:cNvPr id="4100" name="AutoShape 4" descr="Image preview">
          <a:extLst>
            <a:ext uri="{FF2B5EF4-FFF2-40B4-BE49-F238E27FC236}">
              <a16:creationId xmlns:a16="http://schemas.microsoft.com/office/drawing/2014/main" id="{97AF5E1D-8C10-546B-14A4-02578C8EC9AD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9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142875</xdr:rowOff>
    </xdr:to>
    <xdr:sp macro="" textlink="">
      <xdr:nvSpPr>
        <xdr:cNvPr id="4104" name="AutoShape 8" descr="Image preview">
          <a:extLst>
            <a:ext uri="{FF2B5EF4-FFF2-40B4-BE49-F238E27FC236}">
              <a16:creationId xmlns:a16="http://schemas.microsoft.com/office/drawing/2014/main" id="{5214F768-DAAE-C928-86CA-5DE2D65DB5C4}"/>
            </a:ext>
          </a:extLst>
        </xdr:cNvPr>
        <xdr:cNvSpPr>
          <a:spLocks noChangeAspect="1" noChangeArrowheads="1"/>
        </xdr:cNvSpPr>
      </xdr:nvSpPr>
      <xdr:spPr bwMode="auto">
        <a:xfrm>
          <a:off x="0" y="242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412750</xdr:colOff>
      <xdr:row>8</xdr:row>
      <xdr:rowOff>60325</xdr:rowOff>
    </xdr:from>
    <xdr:to>
      <xdr:col>16</xdr:col>
      <xdr:colOff>555625</xdr:colOff>
      <xdr:row>21</xdr:row>
      <xdr:rowOff>155575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74477E-C593-DD22-20A1-24D2B8495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71200" y="15938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11</xdr:col>
      <xdr:colOff>250825</xdr:colOff>
      <xdr:row>27</xdr:row>
      <xdr:rowOff>19050</xdr:rowOff>
    </xdr:from>
    <xdr:to>
      <xdr:col>16</xdr:col>
      <xdr:colOff>393700</xdr:colOff>
      <xdr:row>41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D798C39-0332-55FC-EF5D-77D09AC18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09275" y="47148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17</xdr:col>
      <xdr:colOff>552450</xdr:colOff>
      <xdr:row>27</xdr:row>
      <xdr:rowOff>9525</xdr:rowOff>
    </xdr:from>
    <xdr:to>
      <xdr:col>23</xdr:col>
      <xdr:colOff>114300</xdr:colOff>
      <xdr:row>41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AE963B3-894E-C49A-C496-DED79A15E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97050" y="47053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46</xdr:row>
      <xdr:rowOff>101600</xdr:rowOff>
    </xdr:from>
    <xdr:to>
      <xdr:col>4</xdr:col>
      <xdr:colOff>127000</xdr:colOff>
      <xdr:row>60</xdr:row>
      <xdr:rowOff>120650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2FE68F2-A75D-48D5-6B1B-EA4DD8FF0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000" y="787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46</xdr:row>
      <xdr:rowOff>101600</xdr:rowOff>
    </xdr:from>
    <xdr:to>
      <xdr:col>8</xdr:col>
      <xdr:colOff>381000</xdr:colOff>
      <xdr:row>60</xdr:row>
      <xdr:rowOff>120650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65826C-0E8A-D536-906A-D88360793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29000" y="787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62</xdr:row>
      <xdr:rowOff>50800</xdr:rowOff>
    </xdr:from>
    <xdr:to>
      <xdr:col>4</xdr:col>
      <xdr:colOff>127000</xdr:colOff>
      <xdr:row>76</xdr:row>
      <xdr:rowOff>69850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A7A358D-8AC7-0855-76DA-FB8A5186A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000" y="1041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62</xdr:row>
      <xdr:rowOff>50800</xdr:rowOff>
    </xdr:from>
    <xdr:to>
      <xdr:col>8</xdr:col>
      <xdr:colOff>381000</xdr:colOff>
      <xdr:row>76</xdr:row>
      <xdr:rowOff>69850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5C9E38C-3782-CEC8-D58B-BC88C8237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29000" y="1041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78</xdr:row>
      <xdr:rowOff>0</xdr:rowOff>
    </xdr:from>
    <xdr:to>
      <xdr:col>4</xdr:col>
      <xdr:colOff>127000</xdr:colOff>
      <xdr:row>92</xdr:row>
      <xdr:rowOff>19050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288D3CA-7343-4B2B-AA47-C32254DB0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7000" y="1295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78</xdr:row>
      <xdr:rowOff>0</xdr:rowOff>
    </xdr:from>
    <xdr:to>
      <xdr:col>8</xdr:col>
      <xdr:colOff>381000</xdr:colOff>
      <xdr:row>92</xdr:row>
      <xdr:rowOff>19050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8D5AD22-E6A7-6C74-58A0-2EA2641FA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429000" y="1295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4</xdr:col>
      <xdr:colOff>425</xdr:colOff>
      <xdr:row>27</xdr:row>
      <xdr:rowOff>19369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E69687-8509-39F4-21AF-1F5EC1306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428875"/>
          <a:ext cx="3048425" cy="2286319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285752</xdr:colOff>
      <xdr:row>12</xdr:row>
      <xdr:rowOff>142877</xdr:rowOff>
    </xdr:from>
    <xdr:to>
      <xdr:col>7</xdr:col>
      <xdr:colOff>333376</xdr:colOff>
      <xdr:row>27</xdr:row>
      <xdr:rowOff>47626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74930B6-9A2B-7F13-B381-027A750A2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2" y="2409827"/>
          <a:ext cx="2333624" cy="23336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28575</xdr:rowOff>
    </xdr:from>
    <xdr:to>
      <xdr:col>0</xdr:col>
      <xdr:colOff>1028700</xdr:colOff>
      <xdr:row>4</xdr:row>
      <xdr:rowOff>97590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627B8F3A-176A-43BE-BE27-EAE1302F8A7A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6675" y="28575"/>
          <a:ext cx="962025" cy="9167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971550</xdr:colOff>
      <xdr:row>4</xdr:row>
      <xdr:rowOff>76200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9CC4177F-CF48-49F4-95BC-7497EADF2466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971550" cy="92392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</xdr:colOff>
      <xdr:row>0</xdr:row>
      <xdr:rowOff>15240</xdr:rowOff>
    </xdr:from>
    <xdr:to>
      <xdr:col>1</xdr:col>
      <xdr:colOff>948690</xdr:colOff>
      <xdr:row>5</xdr:row>
      <xdr:rowOff>229024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921772F3-7E7C-495D-BAC5-C5BD5F6D8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" y="15240"/>
          <a:ext cx="899160" cy="994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4.26/802%20-%2004.26%20Executive%20Summary%20-%20New%20Format.xlsx" TargetMode="External"/><Relationship Id="rId2" Type="http://schemas.openxmlformats.org/officeDocument/2006/relationships/externalLinkPath" Target="file:///J:\BELL%20MEDICAL%20BUILDING%20-%20802\MONTHLY%20REPORTS\2026\04.26\802%20-%2004.26%20Executive%20Summary%20-%20New%20Format.xlsx" TargetMode="External"/><Relationship Id="rId1" Type="http://schemas.openxmlformats.org/officeDocument/2006/relationships/externalLinkPath" Target="/BELL%20MEDICAL%20BUILDING%20-%20802/MONTHLY%20REPORTS/2026/04.26/802%20-%2004.26%20Executive%20Summary%20-%20New%20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itle Sheet"/>
      <sheetName val="Executive Summary"/>
      <sheetName val="Tenant Delinquency"/>
      <sheetName val="Photos"/>
      <sheetName val="Tenant COI Tracking"/>
      <sheetName val="Tenant Maintenance Tracking. "/>
    </sheetNames>
    <sheetDataSet>
      <sheetData sheetId="0"/>
      <sheetData sheetId="1">
        <row r="3">
          <cell r="A3" t="str">
            <v xml:space="preserve">Paragon Properties (Bell Medical) </v>
          </cell>
        </row>
        <row r="7">
          <cell r="B7" t="str">
            <v>Danielle Cebrero</v>
          </cell>
          <cell r="H7">
            <v>51159</v>
          </cell>
        </row>
        <row r="8">
          <cell r="B8" t="str">
            <v>Jaie Benson</v>
          </cell>
          <cell r="H8">
            <v>0.61140000000000005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9BAE-6545-49C2-BB63-5C5E5960EA42}">
  <dimension ref="B6:H26"/>
  <sheetViews>
    <sheetView workbookViewId="0">
      <selection activeCell="B10" sqref="B10"/>
    </sheetView>
  </sheetViews>
  <sheetFormatPr defaultColWidth="8.7109375" defaultRowHeight="12.75" x14ac:dyDescent="0.2"/>
  <cols>
    <col min="1" max="1" width="11" customWidth="1"/>
    <col min="2" max="2" width="23.28515625" customWidth="1"/>
    <col min="3" max="8" width="11" customWidth="1"/>
  </cols>
  <sheetData>
    <row r="6" spans="2:8" ht="22.5" x14ac:dyDescent="0.2">
      <c r="B6" s="111" t="s">
        <v>50</v>
      </c>
      <c r="C6" s="111"/>
      <c r="D6" s="111"/>
      <c r="E6" s="111"/>
      <c r="F6" s="111"/>
      <c r="G6" s="111"/>
      <c r="H6" s="111"/>
    </row>
    <row r="9" spans="2:8" ht="22.5" x14ac:dyDescent="0.2">
      <c r="B9" s="112" t="s">
        <v>94</v>
      </c>
      <c r="C9" s="112"/>
      <c r="D9" s="112"/>
      <c r="E9" s="112"/>
      <c r="F9" s="112"/>
      <c r="G9" s="112"/>
      <c r="H9" s="112"/>
    </row>
    <row r="12" spans="2:8" ht="22.5" x14ac:dyDescent="0.2">
      <c r="B12" s="111" t="s">
        <v>51</v>
      </c>
      <c r="C12" s="111"/>
      <c r="D12" s="111"/>
      <c r="E12" s="111"/>
      <c r="F12" s="111"/>
      <c r="G12" s="111"/>
      <c r="H12" s="111"/>
    </row>
    <row r="24" spans="2:8" ht="15.75" x14ac:dyDescent="0.2">
      <c r="B24" s="113" t="s">
        <v>52</v>
      </c>
      <c r="C24" s="113"/>
      <c r="D24" s="113"/>
      <c r="E24" s="113"/>
      <c r="F24" s="113"/>
      <c r="G24" s="113"/>
      <c r="H24" s="113"/>
    </row>
    <row r="26" spans="2:8" ht="18" x14ac:dyDescent="0.2">
      <c r="B26" s="114" t="s">
        <v>53</v>
      </c>
      <c r="C26" s="114"/>
      <c r="D26" s="114"/>
      <c r="E26" s="114"/>
      <c r="F26" s="114"/>
      <c r="G26" s="114"/>
      <c r="H26" s="114"/>
    </row>
  </sheetData>
  <mergeCells count="5">
    <mergeCell ref="B6:H6"/>
    <mergeCell ref="B9:H9"/>
    <mergeCell ref="B12:H12"/>
    <mergeCell ref="B24:H24"/>
    <mergeCell ref="B26:H2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50"/>
  <sheetViews>
    <sheetView topLeftCell="A41" zoomScaleNormal="100" zoomScaleSheetLayoutView="80" workbookViewId="0">
      <selection activeCell="G17" sqref="G17"/>
    </sheetView>
  </sheetViews>
  <sheetFormatPr defaultColWidth="11.42578125" defaultRowHeight="12" x14ac:dyDescent="0.2"/>
  <cols>
    <col min="1" max="1" width="33.5703125" style="23" customWidth="1"/>
    <col min="2" max="5" width="11.7109375" style="24" customWidth="1"/>
    <col min="6" max="6" width="13.28515625" style="24" customWidth="1"/>
    <col min="7" max="7" width="11.7109375" style="24" customWidth="1"/>
    <col min="8" max="8" width="11.85546875" style="24" customWidth="1"/>
    <col min="9" max="9" width="20.7109375" style="24" customWidth="1"/>
    <col min="10" max="10" width="8.42578125" style="23" customWidth="1"/>
    <col min="11" max="11" width="21" style="23" customWidth="1"/>
    <col min="12" max="16384" width="11.42578125" style="23"/>
  </cols>
  <sheetData>
    <row r="1" spans="1:10" ht="6.75" customHeight="1" x14ac:dyDescent="0.2">
      <c r="A1" s="42"/>
      <c r="B1" s="46"/>
      <c r="C1" s="46"/>
      <c r="D1" s="46"/>
      <c r="E1" s="46"/>
      <c r="F1" s="46"/>
      <c r="G1" s="46"/>
      <c r="H1" s="46"/>
      <c r="I1" s="46"/>
      <c r="J1" s="42"/>
    </row>
    <row r="2" spans="1:10" ht="15" x14ac:dyDescent="0.2">
      <c r="A2" s="128" t="s">
        <v>0</v>
      </c>
      <c r="B2" s="128"/>
      <c r="C2" s="128"/>
      <c r="D2" s="128"/>
      <c r="E2" s="128"/>
      <c r="F2" s="128"/>
      <c r="G2" s="128"/>
      <c r="H2" s="128"/>
      <c r="I2" s="128"/>
      <c r="J2" s="42"/>
    </row>
    <row r="3" spans="1:10" ht="18" x14ac:dyDescent="0.2">
      <c r="A3" s="130" t="s">
        <v>39</v>
      </c>
      <c r="B3" s="130"/>
      <c r="C3" s="130"/>
      <c r="D3" s="130"/>
      <c r="E3" s="130"/>
      <c r="F3" s="130"/>
      <c r="G3" s="130"/>
      <c r="H3" s="130"/>
      <c r="I3" s="130"/>
      <c r="J3" s="42"/>
    </row>
    <row r="4" spans="1:10" ht="15" x14ac:dyDescent="0.2">
      <c r="A4" s="129" t="s">
        <v>95</v>
      </c>
      <c r="B4" s="129"/>
      <c r="C4" s="129"/>
      <c r="D4" s="129"/>
      <c r="E4" s="129"/>
      <c r="F4" s="129"/>
      <c r="G4" s="129"/>
      <c r="H4" s="129"/>
      <c r="I4" s="129"/>
      <c r="J4" s="42"/>
    </row>
    <row r="5" spans="1:10" ht="15" x14ac:dyDescent="0.2">
      <c r="A5" s="48"/>
      <c r="B5" s="48"/>
      <c r="C5" s="48"/>
      <c r="D5" s="48"/>
      <c r="E5" s="48"/>
      <c r="F5" s="48"/>
      <c r="G5" s="48"/>
      <c r="H5" s="48"/>
      <c r="I5" s="48"/>
      <c r="J5" s="42"/>
    </row>
    <row r="6" spans="1:10" ht="14.25" x14ac:dyDescent="0.2">
      <c r="A6" s="49"/>
      <c r="B6" s="50"/>
      <c r="C6" s="50"/>
      <c r="D6" s="50"/>
      <c r="E6" s="50"/>
      <c r="F6" s="50"/>
      <c r="G6" s="50"/>
      <c r="H6" s="50"/>
      <c r="I6" s="51"/>
      <c r="J6" s="42"/>
    </row>
    <row r="7" spans="1:10" s="25" customFormat="1" ht="15" x14ac:dyDescent="0.2">
      <c r="A7" s="52" t="s">
        <v>28</v>
      </c>
      <c r="B7" s="131" t="s">
        <v>38</v>
      </c>
      <c r="C7" s="131"/>
      <c r="D7" s="35"/>
      <c r="E7" s="35"/>
      <c r="F7" s="53"/>
      <c r="G7" s="53" t="s">
        <v>1</v>
      </c>
      <c r="H7" s="132">
        <v>12476</v>
      </c>
      <c r="I7" s="133"/>
      <c r="J7" s="67"/>
    </row>
    <row r="8" spans="1:10" s="25" customFormat="1" ht="15" x14ac:dyDescent="0.2">
      <c r="A8" s="52" t="s">
        <v>86</v>
      </c>
      <c r="B8" s="35" t="s">
        <v>87</v>
      </c>
      <c r="C8" s="35"/>
      <c r="D8" s="35"/>
      <c r="E8" s="35"/>
      <c r="F8" s="35"/>
      <c r="G8" s="53" t="s">
        <v>2</v>
      </c>
      <c r="H8" s="54">
        <v>0.69199999999999995</v>
      </c>
      <c r="I8" s="55"/>
      <c r="J8" s="67"/>
    </row>
    <row r="9" spans="1:10" s="25" customFormat="1" ht="15" x14ac:dyDescent="0.2">
      <c r="A9" s="71" t="s">
        <v>29</v>
      </c>
      <c r="B9" s="56"/>
      <c r="C9" s="56"/>
      <c r="D9" s="57"/>
      <c r="E9" s="58"/>
      <c r="F9" s="58"/>
      <c r="G9" s="58"/>
      <c r="H9" s="58"/>
      <c r="I9" s="59"/>
      <c r="J9" s="67"/>
    </row>
    <row r="10" spans="1:10" ht="9.75" customHeight="1" x14ac:dyDescent="0.2">
      <c r="A10" s="121"/>
      <c r="B10" s="121"/>
      <c r="C10" s="121"/>
      <c r="D10" s="121"/>
      <c r="E10" s="121"/>
      <c r="F10" s="121"/>
      <c r="G10" s="121"/>
      <c r="H10" s="121"/>
      <c r="I10" s="121"/>
      <c r="J10" s="42"/>
    </row>
    <row r="11" spans="1:10" s="40" customFormat="1" ht="27" customHeight="1" x14ac:dyDescent="0.2">
      <c r="A11" s="36"/>
      <c r="B11" s="37" t="s">
        <v>3</v>
      </c>
      <c r="C11" s="37" t="s">
        <v>4</v>
      </c>
      <c r="D11" s="38" t="s">
        <v>5</v>
      </c>
      <c r="E11" s="38" t="s">
        <v>6</v>
      </c>
      <c r="F11" s="37" t="s">
        <v>7</v>
      </c>
      <c r="G11" s="37" t="s">
        <v>8</v>
      </c>
      <c r="H11" s="38" t="s">
        <v>5</v>
      </c>
      <c r="I11" s="39" t="s">
        <v>6</v>
      </c>
    </row>
    <row r="12" spans="1:10" ht="13.5" customHeight="1" x14ac:dyDescent="0.2">
      <c r="A12" s="60" t="s">
        <v>9</v>
      </c>
      <c r="B12" s="105">
        <v>19089.509999999998</v>
      </c>
      <c r="C12" s="105">
        <v>35502</v>
      </c>
      <c r="D12" s="41">
        <f>+B12-C12</f>
        <v>-16412.490000000002</v>
      </c>
      <c r="E12" s="61">
        <f>IF(C12=0,"N/A",D12/C12)</f>
        <v>-0.46229761703566002</v>
      </c>
      <c r="F12" s="105">
        <v>182999.24</v>
      </c>
      <c r="G12" s="105">
        <v>256249</v>
      </c>
      <c r="H12" s="41">
        <f>+F12-G12</f>
        <v>-73249.760000000009</v>
      </c>
      <c r="I12" s="61">
        <f t="shared" ref="I12:I17" si="0">IF(G12=0,"N/A",H12/G12)</f>
        <v>-0.28585383747839022</v>
      </c>
      <c r="J12" s="42"/>
    </row>
    <row r="13" spans="1:10" ht="13.5" customHeight="1" x14ac:dyDescent="0.2">
      <c r="A13" s="60" t="s">
        <v>10</v>
      </c>
      <c r="B13" s="105">
        <v>13067.63</v>
      </c>
      <c r="C13" s="105">
        <v>11728</v>
      </c>
      <c r="D13" s="41">
        <f>+C13-B13</f>
        <v>-1339.6299999999992</v>
      </c>
      <c r="E13" s="61">
        <f t="shared" ref="E13:E16" si="1">IF(C13=0,"N/A",D13/C13)</f>
        <v>-0.11422493178717592</v>
      </c>
      <c r="F13" s="105">
        <v>132475.76</v>
      </c>
      <c r="G13" s="105">
        <v>90609</v>
      </c>
      <c r="H13" s="41">
        <f>+F13-G13</f>
        <v>41866.760000000009</v>
      </c>
      <c r="I13" s="61">
        <f t="shared" si="0"/>
        <v>0.46205961880166441</v>
      </c>
      <c r="J13" s="42"/>
    </row>
    <row r="14" spans="1:10" ht="13.5" customHeight="1" x14ac:dyDescent="0.2">
      <c r="A14" s="60" t="s">
        <v>11</v>
      </c>
      <c r="B14" s="62">
        <v>8119.25</v>
      </c>
      <c r="C14" s="62">
        <v>23774</v>
      </c>
      <c r="D14" s="62">
        <f>+B14-C14</f>
        <v>-15654.75</v>
      </c>
      <c r="E14" s="63">
        <f t="shared" si="1"/>
        <v>-0.65848195507697482</v>
      </c>
      <c r="F14" s="62">
        <v>31433.97</v>
      </c>
      <c r="G14" s="62">
        <v>130138</v>
      </c>
      <c r="H14" s="62">
        <f>+F14-G14</f>
        <v>-98704.03</v>
      </c>
      <c r="I14" s="63">
        <f t="shared" si="0"/>
        <v>-0.75845663833776455</v>
      </c>
      <c r="J14" s="42"/>
    </row>
    <row r="15" spans="1:10" ht="13.5" customHeight="1" x14ac:dyDescent="0.2">
      <c r="A15" s="60" t="s">
        <v>12</v>
      </c>
      <c r="B15" s="106">
        <v>795.08</v>
      </c>
      <c r="C15" s="106">
        <v>1034</v>
      </c>
      <c r="D15" s="41">
        <f>+C15-B15</f>
        <v>238.91999999999996</v>
      </c>
      <c r="E15" s="61">
        <f t="shared" si="1"/>
        <v>0.231063829787234</v>
      </c>
      <c r="F15" s="106">
        <v>33486.19</v>
      </c>
      <c r="G15" s="106">
        <v>7464</v>
      </c>
      <c r="H15" s="41">
        <f>+G15-F15</f>
        <v>-26022.190000000002</v>
      </c>
      <c r="I15" s="61">
        <f t="shared" si="0"/>
        <v>-3.4863598606645234</v>
      </c>
      <c r="J15" s="42"/>
    </row>
    <row r="16" spans="1:10" ht="13.5" customHeight="1" x14ac:dyDescent="0.2">
      <c r="A16" s="60" t="s">
        <v>13</v>
      </c>
      <c r="B16" s="105">
        <v>4356.9399999999996</v>
      </c>
      <c r="C16" s="105">
        <v>4498</v>
      </c>
      <c r="D16" s="41">
        <f>+C16-B16</f>
        <v>141.0600000000004</v>
      </c>
      <c r="E16" s="61">
        <f t="shared" si="1"/>
        <v>3.136060471320596E-2</v>
      </c>
      <c r="F16" s="105">
        <v>38913.919999999998</v>
      </c>
      <c r="G16" s="105">
        <v>40140</v>
      </c>
      <c r="H16" s="41">
        <f>+G16-F16</f>
        <v>1226.0800000000017</v>
      </c>
      <c r="I16" s="61">
        <f t="shared" si="0"/>
        <v>3.0545092177379215E-2</v>
      </c>
      <c r="J16" s="42"/>
    </row>
    <row r="17" spans="1:19" ht="13.5" customHeight="1" x14ac:dyDescent="0.2">
      <c r="A17" s="60" t="s">
        <v>14</v>
      </c>
      <c r="B17" s="62">
        <v>2078.29</v>
      </c>
      <c r="C17" s="62">
        <v>18232</v>
      </c>
      <c r="D17" s="62">
        <f>+B17-C17</f>
        <v>-16153.71</v>
      </c>
      <c r="E17" s="63">
        <f>IF(C17=0,"N/A",D17/C17)</f>
        <v>-0.88600866608161466</v>
      </c>
      <c r="F17" s="62">
        <v>-35814.120000000003</v>
      </c>
      <c r="G17" s="62">
        <v>88066</v>
      </c>
      <c r="H17" s="62">
        <f>+F17-G17</f>
        <v>-123880.12</v>
      </c>
      <c r="I17" s="63">
        <f t="shared" si="0"/>
        <v>-1.406673631140281</v>
      </c>
      <c r="J17" s="42"/>
      <c r="K17" s="42"/>
      <c r="L17" s="47"/>
      <c r="M17" s="42"/>
    </row>
    <row r="18" spans="1:19" ht="9.75" customHeight="1" x14ac:dyDescent="0.2">
      <c r="A18" s="121"/>
      <c r="B18" s="121"/>
      <c r="C18" s="121"/>
      <c r="D18" s="121"/>
      <c r="E18" s="121"/>
      <c r="F18" s="121"/>
      <c r="G18" s="121"/>
      <c r="H18" s="121"/>
      <c r="I18" s="121"/>
      <c r="J18" s="42"/>
      <c r="K18" s="64"/>
      <c r="L18" s="42"/>
      <c r="M18" s="42"/>
    </row>
    <row r="19" spans="1:19" s="30" customFormat="1" ht="12.75" x14ac:dyDescent="0.2">
      <c r="A19" s="122"/>
      <c r="B19" s="123"/>
      <c r="C19" s="123"/>
      <c r="D19" s="123"/>
      <c r="E19" s="123"/>
      <c r="F19" s="123"/>
      <c r="G19" s="123"/>
      <c r="H19" s="123"/>
      <c r="I19" s="124"/>
      <c r="J19" s="66"/>
      <c r="K19" s="65"/>
      <c r="L19" s="65"/>
      <c r="M19" s="66"/>
    </row>
    <row r="20" spans="1:19" ht="2.25" customHeight="1" x14ac:dyDescent="0.2">
      <c r="A20" s="121"/>
      <c r="B20" s="121"/>
      <c r="C20" s="121"/>
      <c r="D20" s="121"/>
      <c r="E20" s="121"/>
      <c r="F20" s="121"/>
      <c r="G20" s="121"/>
      <c r="H20" s="121"/>
      <c r="I20" s="121"/>
      <c r="J20" s="42"/>
      <c r="K20" s="64"/>
      <c r="L20" s="42"/>
      <c r="M20" s="42"/>
    </row>
    <row r="21" spans="1:19" ht="24.75" customHeight="1" x14ac:dyDescent="0.2">
      <c r="A21" s="134" t="s">
        <v>30</v>
      </c>
      <c r="B21" s="135"/>
      <c r="C21" s="135"/>
      <c r="D21" s="135"/>
      <c r="E21" s="135"/>
      <c r="F21" s="135"/>
      <c r="G21" s="135"/>
      <c r="H21" s="135"/>
      <c r="I21" s="136"/>
      <c r="J21" s="42"/>
      <c r="K21" s="42"/>
      <c r="L21" s="47"/>
      <c r="M21" s="42"/>
    </row>
    <row r="22" spans="1:19" ht="115.5" customHeight="1" x14ac:dyDescent="0.2">
      <c r="A22" s="161" t="s">
        <v>79</v>
      </c>
      <c r="B22" s="162"/>
      <c r="C22" s="162"/>
      <c r="D22" s="162"/>
      <c r="E22" s="162"/>
      <c r="F22" s="162"/>
      <c r="G22" s="162"/>
      <c r="H22" s="162"/>
      <c r="I22" s="163"/>
      <c r="J22" s="78"/>
      <c r="K22" s="78"/>
      <c r="L22" s="94"/>
      <c r="M22" s="94"/>
      <c r="N22" s="94"/>
      <c r="O22" s="94"/>
      <c r="P22" s="94"/>
      <c r="Q22" s="94"/>
      <c r="R22" s="94"/>
      <c r="S22" s="94"/>
    </row>
    <row r="23" spans="1:19" ht="117" customHeight="1" x14ac:dyDescent="0.2">
      <c r="A23" s="164" t="s">
        <v>88</v>
      </c>
      <c r="B23" s="165"/>
      <c r="C23" s="165"/>
      <c r="D23" s="165"/>
      <c r="E23" s="165"/>
      <c r="F23" s="165"/>
      <c r="G23" s="165"/>
      <c r="H23" s="165"/>
      <c r="I23" s="165"/>
      <c r="S23" s="94"/>
    </row>
    <row r="24" spans="1:19" ht="15.75" customHeight="1" x14ac:dyDescent="0.2">
      <c r="A24" s="134" t="s">
        <v>15</v>
      </c>
      <c r="B24" s="135"/>
      <c r="C24" s="135"/>
      <c r="D24" s="135"/>
      <c r="E24" s="135"/>
      <c r="F24" s="135"/>
      <c r="G24" s="135"/>
      <c r="H24" s="135"/>
      <c r="I24" s="136"/>
      <c r="J24" s="42"/>
      <c r="K24" s="42"/>
      <c r="L24" s="47"/>
      <c r="M24" s="42"/>
    </row>
    <row r="25" spans="1:19" ht="55.9" customHeight="1" x14ac:dyDescent="0.2">
      <c r="A25" s="166" t="s">
        <v>89</v>
      </c>
      <c r="B25" s="167"/>
      <c r="C25" s="167"/>
      <c r="D25" s="167"/>
      <c r="E25" s="167"/>
      <c r="F25" s="167"/>
      <c r="G25" s="167"/>
      <c r="H25" s="167"/>
      <c r="I25" s="168"/>
      <c r="J25" s="95"/>
      <c r="K25" s="115" t="s">
        <v>80</v>
      </c>
      <c r="L25" s="116"/>
      <c r="M25" s="116"/>
      <c r="N25" s="116"/>
      <c r="O25" s="116"/>
      <c r="P25" s="116"/>
      <c r="Q25" s="116"/>
      <c r="R25" s="116"/>
      <c r="S25" s="117"/>
    </row>
    <row r="26" spans="1:19" ht="138" customHeight="1" x14ac:dyDescent="0.2">
      <c r="A26" s="160" t="s">
        <v>81</v>
      </c>
      <c r="B26" s="169"/>
      <c r="C26" s="169"/>
      <c r="D26" s="169"/>
      <c r="E26" s="169"/>
      <c r="F26" s="169"/>
      <c r="G26" s="169"/>
      <c r="H26" s="169"/>
      <c r="I26" s="169"/>
      <c r="J26" s="78"/>
      <c r="K26" s="78"/>
      <c r="L26" s="94"/>
      <c r="M26" s="94"/>
      <c r="N26" s="94"/>
      <c r="O26" s="94"/>
      <c r="P26" s="94"/>
      <c r="Q26" s="94"/>
      <c r="R26" s="94"/>
      <c r="S26" s="94"/>
    </row>
    <row r="27" spans="1:19" ht="15.75" customHeight="1" x14ac:dyDescent="0.2">
      <c r="A27" s="157" t="s">
        <v>16</v>
      </c>
      <c r="B27" s="158"/>
      <c r="C27" s="158"/>
      <c r="D27" s="158"/>
      <c r="E27" s="158"/>
      <c r="F27" s="158"/>
      <c r="G27" s="158"/>
      <c r="H27" s="158"/>
      <c r="I27" s="159"/>
      <c r="J27" s="26"/>
      <c r="K27" s="42"/>
      <c r="L27" s="47"/>
      <c r="M27" s="42"/>
    </row>
    <row r="28" spans="1:19" ht="64.900000000000006" customHeight="1" x14ac:dyDescent="0.2">
      <c r="A28" s="160" t="s">
        <v>82</v>
      </c>
      <c r="B28" s="160"/>
      <c r="C28" s="160"/>
      <c r="D28" s="160"/>
      <c r="E28" s="160"/>
      <c r="F28" s="160"/>
      <c r="G28" s="160"/>
      <c r="H28" s="160"/>
      <c r="I28" s="160"/>
      <c r="J28" s="78"/>
      <c r="K28" s="78"/>
      <c r="L28" s="78"/>
      <c r="M28" s="78"/>
      <c r="N28" s="78"/>
      <c r="O28" s="78"/>
      <c r="P28" s="78"/>
      <c r="Q28" s="78"/>
      <c r="R28" s="78"/>
      <c r="S28" s="78"/>
    </row>
    <row r="29" spans="1:19" ht="45" customHeight="1" x14ac:dyDescent="0.2">
      <c r="A29" s="125" t="s">
        <v>90</v>
      </c>
      <c r="B29" s="126"/>
      <c r="C29" s="126"/>
      <c r="D29" s="126"/>
      <c r="E29" s="126"/>
      <c r="F29" s="126"/>
      <c r="G29" s="126"/>
      <c r="H29" s="126"/>
      <c r="I29" s="127"/>
      <c r="J29" s="78"/>
      <c r="K29" s="118" t="s">
        <v>83</v>
      </c>
      <c r="L29" s="119"/>
      <c r="M29" s="119"/>
      <c r="N29" s="119"/>
      <c r="O29" s="119"/>
      <c r="P29" s="119"/>
      <c r="Q29" s="119"/>
      <c r="R29" s="119"/>
      <c r="S29" s="120"/>
    </row>
    <row r="30" spans="1:19" ht="9" customHeight="1" x14ac:dyDescent="0.2">
      <c r="A30" s="75"/>
      <c r="B30" s="76"/>
      <c r="C30" s="76"/>
      <c r="D30" s="76"/>
      <c r="E30" s="76"/>
      <c r="F30" s="76"/>
      <c r="G30" s="76"/>
      <c r="H30" s="76"/>
      <c r="I30" s="77"/>
      <c r="J30" s="27"/>
      <c r="K30" s="42"/>
      <c r="L30" s="42"/>
    </row>
    <row r="31" spans="1:19" ht="15" customHeight="1" x14ac:dyDescent="0.2">
      <c r="A31" s="157" t="s">
        <v>17</v>
      </c>
      <c r="B31" s="158"/>
      <c r="C31" s="158"/>
      <c r="D31" s="158"/>
      <c r="E31" s="158"/>
      <c r="F31" s="158"/>
      <c r="G31" s="158"/>
      <c r="H31" s="158"/>
      <c r="I31" s="159"/>
      <c r="J31" s="27"/>
      <c r="K31" s="42"/>
      <c r="L31" s="42"/>
    </row>
    <row r="32" spans="1:19" ht="61.15" customHeight="1" x14ac:dyDescent="0.2">
      <c r="A32" s="149" t="s">
        <v>91</v>
      </c>
      <c r="B32" s="150"/>
      <c r="C32" s="150"/>
      <c r="D32" s="150"/>
      <c r="E32" s="150"/>
      <c r="F32" s="150"/>
      <c r="G32" s="150"/>
      <c r="H32" s="150"/>
      <c r="I32" s="151"/>
      <c r="J32" s="27"/>
      <c r="K32" s="42"/>
      <c r="L32" s="42"/>
    </row>
    <row r="33" spans="1:12" ht="9" customHeight="1" x14ac:dyDescent="0.2">
      <c r="A33" s="72"/>
      <c r="B33" s="73"/>
      <c r="C33" s="73"/>
      <c r="D33" s="73"/>
      <c r="E33" s="73"/>
      <c r="F33" s="73"/>
      <c r="G33" s="73"/>
      <c r="H33" s="73"/>
      <c r="I33" s="74"/>
      <c r="J33" s="27"/>
      <c r="K33" s="42"/>
      <c r="L33" s="42"/>
    </row>
    <row r="34" spans="1:12" ht="15" customHeight="1" x14ac:dyDescent="0.2">
      <c r="A34" s="134" t="s">
        <v>18</v>
      </c>
      <c r="B34" s="135"/>
      <c r="C34" s="135"/>
      <c r="D34" s="135"/>
      <c r="E34" s="135"/>
      <c r="F34" s="135"/>
      <c r="G34" s="135"/>
      <c r="H34" s="135"/>
      <c r="I34" s="136"/>
      <c r="J34" s="28"/>
      <c r="K34" s="28"/>
      <c r="L34" s="42"/>
    </row>
    <row r="35" spans="1:12" ht="50.25" customHeight="1" x14ac:dyDescent="0.2">
      <c r="A35" s="140" t="s">
        <v>84</v>
      </c>
      <c r="B35" s="141"/>
      <c r="C35" s="141"/>
      <c r="D35" s="141"/>
      <c r="E35" s="141"/>
      <c r="F35" s="141"/>
      <c r="G35" s="141"/>
      <c r="H35" s="141"/>
      <c r="I35" s="142"/>
      <c r="J35" s="28"/>
      <c r="K35" s="28"/>
      <c r="L35" s="42"/>
    </row>
    <row r="36" spans="1:12" ht="9" customHeight="1" x14ac:dyDescent="0.2">
      <c r="A36" s="72"/>
      <c r="B36" s="73"/>
      <c r="C36" s="73"/>
      <c r="D36" s="73"/>
      <c r="E36" s="73"/>
      <c r="F36" s="73"/>
      <c r="G36" s="73"/>
      <c r="H36" s="73"/>
      <c r="I36" s="74"/>
      <c r="J36" s="28"/>
      <c r="K36" s="28"/>
      <c r="L36" s="42"/>
    </row>
    <row r="37" spans="1:12" ht="15" customHeight="1" x14ac:dyDescent="0.2">
      <c r="A37" s="134" t="s">
        <v>19</v>
      </c>
      <c r="B37" s="135"/>
      <c r="C37" s="135"/>
      <c r="D37" s="135"/>
      <c r="E37" s="135"/>
      <c r="F37" s="135"/>
      <c r="G37" s="135"/>
      <c r="H37" s="135"/>
      <c r="I37" s="136"/>
      <c r="J37" s="42"/>
      <c r="K37" s="42"/>
      <c r="L37" s="42"/>
    </row>
    <row r="38" spans="1:12" ht="96" customHeight="1" x14ac:dyDescent="0.2">
      <c r="A38" s="107" t="s">
        <v>46</v>
      </c>
      <c r="B38" s="143" t="s">
        <v>92</v>
      </c>
      <c r="C38" s="143"/>
      <c r="D38" s="143"/>
      <c r="E38" s="143"/>
      <c r="F38" s="143"/>
      <c r="G38" s="143"/>
      <c r="H38" s="143"/>
      <c r="I38" s="143"/>
      <c r="J38" s="28"/>
      <c r="K38" s="28"/>
      <c r="L38" s="42"/>
    </row>
    <row r="39" spans="1:12" ht="94.5" customHeight="1" x14ac:dyDescent="0.2">
      <c r="A39" s="43" t="s">
        <v>70</v>
      </c>
      <c r="B39" s="145" t="s">
        <v>93</v>
      </c>
      <c r="C39" s="145"/>
      <c r="D39" s="145"/>
      <c r="E39" s="145"/>
      <c r="F39" s="145"/>
      <c r="G39" s="145"/>
      <c r="H39" s="145"/>
      <c r="I39" s="145"/>
      <c r="J39" s="28"/>
      <c r="K39" s="28"/>
      <c r="L39" s="42"/>
    </row>
    <row r="40" spans="1:12" ht="15" customHeight="1" x14ac:dyDescent="0.2">
      <c r="A40" s="137" t="s">
        <v>47</v>
      </c>
      <c r="B40" s="138"/>
      <c r="C40" s="138"/>
      <c r="D40" s="138"/>
      <c r="E40" s="138"/>
      <c r="F40" s="138"/>
      <c r="G40" s="138"/>
      <c r="H40" s="138"/>
      <c r="I40" s="139"/>
      <c r="J40" s="28"/>
      <c r="K40" s="28"/>
      <c r="L40" s="42"/>
    </row>
    <row r="41" spans="1:12" ht="91.5" customHeight="1" x14ac:dyDescent="0.2">
      <c r="A41" s="99" t="s">
        <v>48</v>
      </c>
      <c r="B41" s="144" t="s">
        <v>49</v>
      </c>
      <c r="C41" s="144"/>
      <c r="D41" s="144"/>
      <c r="E41" s="144"/>
      <c r="F41" s="144"/>
      <c r="G41" s="144"/>
      <c r="H41" s="144"/>
      <c r="I41" s="144"/>
      <c r="J41" s="28"/>
      <c r="K41" s="28"/>
      <c r="L41" s="42"/>
    </row>
    <row r="42" spans="1:12" ht="15" customHeight="1" x14ac:dyDescent="0.2">
      <c r="A42" s="134" t="s">
        <v>20</v>
      </c>
      <c r="B42" s="135"/>
      <c r="C42" s="135"/>
      <c r="D42" s="135"/>
      <c r="E42" s="135"/>
      <c r="F42" s="135"/>
      <c r="G42" s="135"/>
      <c r="H42" s="135"/>
      <c r="I42" s="136"/>
    </row>
    <row r="43" spans="1:12" ht="22.5" customHeight="1" x14ac:dyDescent="0.2">
      <c r="A43" s="149" t="s">
        <v>43</v>
      </c>
      <c r="B43" s="150"/>
      <c r="C43" s="150"/>
      <c r="D43" s="150"/>
      <c r="E43" s="150"/>
      <c r="F43" s="150"/>
      <c r="G43" s="150"/>
      <c r="H43" s="150"/>
      <c r="I43" s="151"/>
    </row>
    <row r="44" spans="1:12" ht="9" customHeight="1" x14ac:dyDescent="0.2">
      <c r="A44" s="72"/>
      <c r="B44" s="73"/>
      <c r="C44" s="73"/>
      <c r="D44" s="73"/>
      <c r="E44" s="73"/>
      <c r="F44" s="73"/>
      <c r="G44" s="73"/>
      <c r="H44" s="73"/>
      <c r="I44" s="74"/>
    </row>
    <row r="45" spans="1:12" ht="15" customHeight="1" x14ac:dyDescent="0.2">
      <c r="A45" s="134" t="s">
        <v>21</v>
      </c>
      <c r="B45" s="135"/>
      <c r="C45" s="135"/>
      <c r="D45" s="135"/>
      <c r="E45" s="135"/>
      <c r="F45" s="135"/>
      <c r="G45" s="135"/>
      <c r="H45" s="135"/>
      <c r="I45" s="136"/>
    </row>
    <row r="46" spans="1:12" ht="108.75" customHeight="1" x14ac:dyDescent="0.2">
      <c r="A46" s="146" t="s">
        <v>78</v>
      </c>
      <c r="B46" s="147"/>
      <c r="C46" s="147"/>
      <c r="D46" s="147"/>
      <c r="E46" s="147"/>
      <c r="F46" s="147"/>
      <c r="G46" s="147"/>
      <c r="H46" s="147"/>
      <c r="I46" s="148"/>
    </row>
    <row r="47" spans="1:12" ht="11.25" customHeight="1" x14ac:dyDescent="0.2">
      <c r="A47" s="72"/>
      <c r="B47" s="73"/>
      <c r="C47" s="73"/>
      <c r="D47" s="73"/>
      <c r="E47" s="73"/>
      <c r="F47" s="73"/>
      <c r="G47" s="73"/>
      <c r="H47" s="73"/>
      <c r="I47" s="74"/>
    </row>
    <row r="48" spans="1:12" ht="15" customHeight="1" x14ac:dyDescent="0.2">
      <c r="A48" s="154" t="s">
        <v>22</v>
      </c>
      <c r="B48" s="155"/>
      <c r="C48" s="155"/>
      <c r="D48" s="155"/>
      <c r="E48" s="155"/>
      <c r="F48" s="155"/>
      <c r="G48" s="155"/>
      <c r="H48" s="155"/>
      <c r="I48" s="156"/>
    </row>
    <row r="49" spans="1:9" ht="42.75" customHeight="1" x14ac:dyDescent="0.2">
      <c r="A49" s="149" t="s">
        <v>71</v>
      </c>
      <c r="B49" s="152"/>
      <c r="C49" s="152"/>
      <c r="D49" s="152"/>
      <c r="E49" s="152"/>
      <c r="F49" s="152"/>
      <c r="G49" s="152"/>
      <c r="H49" s="152"/>
      <c r="I49" s="153"/>
    </row>
    <row r="50" spans="1:9" ht="15" x14ac:dyDescent="0.25">
      <c r="A50" s="42"/>
      <c r="B50" s="46"/>
      <c r="C50" s="29"/>
      <c r="D50" s="46"/>
      <c r="E50" s="46"/>
      <c r="F50" s="46"/>
      <c r="G50" s="46"/>
      <c r="H50" s="46"/>
      <c r="I50" s="46"/>
    </row>
  </sheetData>
  <mergeCells count="35">
    <mergeCell ref="A32:I32"/>
    <mergeCell ref="A31:I31"/>
    <mergeCell ref="A28:I28"/>
    <mergeCell ref="A24:I24"/>
    <mergeCell ref="A21:I21"/>
    <mergeCell ref="A27:I27"/>
    <mergeCell ref="A22:I22"/>
    <mergeCell ref="A23:I23"/>
    <mergeCell ref="A25:I25"/>
    <mergeCell ref="A26:I26"/>
    <mergeCell ref="A46:I46"/>
    <mergeCell ref="A45:I45"/>
    <mergeCell ref="A43:I43"/>
    <mergeCell ref="A49:I49"/>
    <mergeCell ref="A48:I48"/>
    <mergeCell ref="A42:I42"/>
    <mergeCell ref="A40:I40"/>
    <mergeCell ref="A35:I35"/>
    <mergeCell ref="A34:I34"/>
    <mergeCell ref="A37:I37"/>
    <mergeCell ref="B38:I38"/>
    <mergeCell ref="B41:I41"/>
    <mergeCell ref="B39:I39"/>
    <mergeCell ref="A10:I10"/>
    <mergeCell ref="A2:I2"/>
    <mergeCell ref="A4:I4"/>
    <mergeCell ref="A3:I3"/>
    <mergeCell ref="B7:C7"/>
    <mergeCell ref="H7:I7"/>
    <mergeCell ref="K25:S25"/>
    <mergeCell ref="K29:S29"/>
    <mergeCell ref="A20:I20"/>
    <mergeCell ref="A19:I19"/>
    <mergeCell ref="A18:I18"/>
    <mergeCell ref="A29:I29"/>
  </mergeCells>
  <phoneticPr fontId="2" type="noConversion"/>
  <printOptions horizontalCentered="1"/>
  <pageMargins left="0.25" right="0.25" top="0.75" bottom="0.75" header="0.3" footer="0.3"/>
  <pageSetup scale="74" fitToHeight="2" orientation="portrait" r:id="rId1"/>
  <headerFooter scaleWithDoc="0" alignWithMargins="0">
    <oddFooter>&amp;C&amp;8Executive Summary</oddFooter>
  </headerFooter>
  <rowBreaks count="1" manualBreakCount="1">
    <brk id="28" max="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I53"/>
  <sheetViews>
    <sheetView zoomScaleNormal="100" zoomScaleSheetLayoutView="100" workbookViewId="0">
      <selection activeCell="B14" sqref="B14"/>
    </sheetView>
  </sheetViews>
  <sheetFormatPr defaultColWidth="11.42578125" defaultRowHeight="12" x14ac:dyDescent="0.2"/>
  <cols>
    <col min="1" max="1" width="36.85546875" style="1" customWidth="1"/>
    <col min="2" max="2" width="27" style="1" customWidth="1"/>
    <col min="3" max="5" width="11.7109375" style="2" customWidth="1"/>
    <col min="6" max="6" width="14.42578125" style="2" customWidth="1"/>
    <col min="7" max="7" width="11.7109375" style="2" customWidth="1"/>
    <col min="8" max="8" width="33" style="2" customWidth="1"/>
    <col min="9" max="9" width="9.85546875" style="1" bestFit="1" customWidth="1"/>
    <col min="10" max="16384" width="11.42578125" style="1"/>
  </cols>
  <sheetData>
    <row r="1" spans="1:8" ht="3.75" customHeight="1" x14ac:dyDescent="0.2">
      <c r="B1" s="2"/>
    </row>
    <row r="2" spans="1:8" s="4" customFormat="1" ht="15" x14ac:dyDescent="0.25">
      <c r="A2" s="172" t="s">
        <v>0</v>
      </c>
      <c r="B2" s="172"/>
      <c r="C2" s="172"/>
      <c r="D2" s="172"/>
      <c r="E2" s="172"/>
      <c r="F2" s="172"/>
      <c r="G2" s="172"/>
      <c r="H2" s="172"/>
    </row>
    <row r="3" spans="1:8" s="4" customFormat="1" ht="18" x14ac:dyDescent="0.25">
      <c r="A3" s="173" t="str">
        <f>+'Executive Summary'!A3:I3</f>
        <v xml:space="preserve">Paragon Properties (Bell Medical) </v>
      </c>
      <c r="B3" s="173"/>
      <c r="C3" s="173"/>
      <c r="D3" s="173"/>
      <c r="E3" s="173"/>
      <c r="F3" s="173"/>
      <c r="G3" s="173"/>
      <c r="H3" s="173"/>
    </row>
    <row r="4" spans="1:8" s="4" customFormat="1" ht="15" x14ac:dyDescent="0.25">
      <c r="A4" s="174" t="s">
        <v>94</v>
      </c>
      <c r="B4" s="174"/>
      <c r="C4" s="174"/>
      <c r="D4" s="174"/>
      <c r="E4" s="174"/>
      <c r="F4" s="174"/>
      <c r="G4" s="174"/>
      <c r="H4" s="174"/>
    </row>
    <row r="5" spans="1:8" s="4" customFormat="1" ht="15" x14ac:dyDescent="0.25">
      <c r="A5" s="45"/>
      <c r="B5" s="45"/>
      <c r="C5" s="45"/>
      <c r="D5" s="45"/>
      <c r="E5" s="45"/>
      <c r="F5" s="45"/>
      <c r="G5" s="45"/>
      <c r="H5" s="45"/>
    </row>
    <row r="6" spans="1:8" s="3" customFormat="1" ht="15" x14ac:dyDescent="0.25">
      <c r="A6" s="5"/>
      <c r="B6" s="6"/>
      <c r="C6" s="6"/>
      <c r="D6" s="6"/>
      <c r="E6" s="6"/>
      <c r="F6" s="6"/>
      <c r="G6" s="6"/>
      <c r="H6" s="7"/>
    </row>
    <row r="7" spans="1:8" s="3" customFormat="1" ht="15" x14ac:dyDescent="0.25">
      <c r="A7" s="8" t="s">
        <v>28</v>
      </c>
      <c r="B7" s="131" t="s">
        <v>38</v>
      </c>
      <c r="C7" s="131"/>
      <c r="D7" s="9"/>
      <c r="E7" s="9"/>
      <c r="F7" s="9" t="s">
        <v>1</v>
      </c>
      <c r="G7" s="10">
        <v>51159</v>
      </c>
      <c r="H7" s="11"/>
    </row>
    <row r="8" spans="1:8" s="3" customFormat="1" ht="15" x14ac:dyDescent="0.25">
      <c r="A8" s="8" t="s">
        <v>36</v>
      </c>
      <c r="B8" s="9" t="s">
        <v>87</v>
      </c>
      <c r="C8" s="9"/>
      <c r="D8" s="9"/>
      <c r="E8" s="9"/>
      <c r="F8" s="9" t="s">
        <v>2</v>
      </c>
      <c r="G8" s="12">
        <f>'Executive Summary'!H8</f>
        <v>0.69199999999999995</v>
      </c>
      <c r="H8" s="13"/>
    </row>
    <row r="9" spans="1:8" s="3" customFormat="1" ht="15" x14ac:dyDescent="0.25">
      <c r="A9" s="14"/>
      <c r="B9" s="15"/>
      <c r="C9" s="16"/>
      <c r="D9" s="15"/>
      <c r="E9" s="15"/>
      <c r="F9" s="15"/>
      <c r="G9" s="15"/>
      <c r="H9" s="17"/>
    </row>
    <row r="10" spans="1:8" s="4" customFormat="1" ht="14.25" x14ac:dyDescent="0.2">
      <c r="A10" s="18"/>
      <c r="B10" s="19"/>
      <c r="C10" s="20"/>
      <c r="D10" s="20"/>
      <c r="E10" s="20"/>
      <c r="F10" s="20"/>
      <c r="G10" s="20"/>
      <c r="H10" s="21"/>
    </row>
    <row r="11" spans="1:8" s="4" customFormat="1" ht="15" x14ac:dyDescent="0.25">
      <c r="A11" s="31" t="s">
        <v>23</v>
      </c>
      <c r="B11" s="32"/>
      <c r="C11" s="33"/>
      <c r="D11" s="33"/>
      <c r="E11" s="33"/>
      <c r="F11" s="33"/>
      <c r="G11" s="33"/>
      <c r="H11" s="34"/>
    </row>
    <row r="12" spans="1:8" s="4" customFormat="1" ht="14.25" x14ac:dyDescent="0.2">
      <c r="A12" s="175"/>
      <c r="B12" s="175"/>
      <c r="C12" s="175"/>
      <c r="D12" s="175"/>
      <c r="E12" s="175"/>
      <c r="F12" s="175"/>
      <c r="G12" s="175"/>
      <c r="H12" s="175"/>
    </row>
    <row r="13" spans="1:8" s="4" customFormat="1" ht="22.5" customHeight="1" x14ac:dyDescent="0.2">
      <c r="A13" s="22" t="s">
        <v>24</v>
      </c>
      <c r="B13" s="44" t="s">
        <v>25</v>
      </c>
      <c r="C13" s="171" t="s">
        <v>26</v>
      </c>
      <c r="D13" s="171"/>
      <c r="E13" s="171"/>
      <c r="F13" s="171"/>
      <c r="G13" s="171"/>
      <c r="H13" s="171"/>
    </row>
    <row r="14" spans="1:8" s="4" customFormat="1" ht="45" customHeight="1" x14ac:dyDescent="0.2">
      <c r="A14" s="108" t="s">
        <v>45</v>
      </c>
      <c r="B14" s="194">
        <v>13148.89</v>
      </c>
      <c r="C14" s="176" t="inlineStr">
        <is>
          <t>Tenant continues to make partial payments. A $2,000.00 payment was applied in September, leaving $3,048.18 of September charges unpaid. Balance increased from $10,100.71 in August to $13,148.89. Tenant indicates they will make more frequent partial payments until balance is paid.</t>
        </is>
      </c>
      <c r="D14" s="177"/>
      <c r="E14" s="177"/>
      <c r="F14" s="177"/>
      <c r="G14" s="177"/>
      <c r="H14" s="178"/>
    </row>
    <row r="15" spans="1:8" ht="39.75" customHeight="1" x14ac:dyDescent="0.2">
      <c r="A15" s="96" t="s">
        <v>27</v>
      </c>
      <c r="B15" s="97">
        <f>SUM(B14:B14)</f>
        <v>13148.89</v>
      </c>
      <c r="C15" s="170"/>
      <c r="D15" s="170"/>
      <c r="E15" s="170"/>
      <c r="F15" s="170"/>
      <c r="G15" s="170"/>
      <c r="H15" s="170"/>
    </row>
    <row r="16" spans="1:8" s="4" customFormat="1" x14ac:dyDescent="0.2">
      <c r="A16" s="1"/>
      <c r="B16" s="1"/>
      <c r="C16" s="2"/>
      <c r="D16" s="2"/>
      <c r="E16" s="2"/>
      <c r="F16" s="2"/>
      <c r="G16" s="2"/>
      <c r="H16" s="2"/>
    </row>
    <row r="17" spans="1:8" s="4" customFormat="1" x14ac:dyDescent="0.2">
      <c r="A17" s="1"/>
      <c r="B17" s="1"/>
      <c r="C17" s="2"/>
      <c r="D17" s="2"/>
      <c r="E17" s="2"/>
      <c r="F17" s="2"/>
      <c r="G17" s="2"/>
      <c r="H17" s="2"/>
    </row>
    <row r="18" spans="1:8" s="4" customFormat="1" ht="29.25" customHeight="1" x14ac:dyDescent="0.2">
      <c r="A18" s="1"/>
      <c r="B18" s="1"/>
      <c r="C18" s="2"/>
      <c r="D18" s="2"/>
      <c r="E18" s="2"/>
      <c r="F18" s="2"/>
      <c r="G18" s="2"/>
      <c r="H18" s="2"/>
    </row>
    <row r="19" spans="1:8" s="4" customFormat="1" x14ac:dyDescent="0.2">
      <c r="A19" s="1"/>
      <c r="B19" s="1"/>
      <c r="C19" s="2"/>
      <c r="D19" s="2"/>
      <c r="E19" s="2"/>
      <c r="F19" s="2"/>
      <c r="G19" s="2"/>
      <c r="H19" s="2"/>
    </row>
    <row r="20" spans="1:8" s="4" customFormat="1" x14ac:dyDescent="0.2">
      <c r="A20" s="1"/>
      <c r="B20" s="1"/>
      <c r="C20" s="2"/>
      <c r="D20" s="2"/>
      <c r="E20" s="2"/>
      <c r="F20" s="2"/>
      <c r="G20" s="2"/>
      <c r="H20" s="2"/>
    </row>
    <row r="21" spans="1:8" s="4" customFormat="1" x14ac:dyDescent="0.2">
      <c r="A21" s="1"/>
      <c r="B21" s="1"/>
      <c r="C21" s="2"/>
      <c r="D21" s="2"/>
      <c r="E21" s="2"/>
      <c r="F21" s="2"/>
      <c r="G21" s="2"/>
      <c r="H21" s="2"/>
    </row>
    <row r="22" spans="1:8" s="4" customFormat="1" x14ac:dyDescent="0.2">
      <c r="A22" s="1"/>
      <c r="B22" s="1"/>
      <c r="C22" s="2"/>
      <c r="D22" s="2"/>
      <c r="E22" s="2"/>
      <c r="F22" s="2"/>
      <c r="G22" s="2"/>
      <c r="H22" s="2"/>
    </row>
    <row r="23" spans="1:8" s="4" customFormat="1" x14ac:dyDescent="0.2">
      <c r="A23" s="1"/>
      <c r="B23" s="1"/>
      <c r="C23" s="2"/>
      <c r="D23" s="2"/>
      <c r="E23" s="2"/>
      <c r="F23" s="2"/>
      <c r="G23" s="2"/>
      <c r="H23" s="2"/>
    </row>
    <row r="24" spans="1:8" s="4" customFormat="1" x14ac:dyDescent="0.2">
      <c r="A24" s="1"/>
      <c r="B24" s="1"/>
      <c r="C24" s="2"/>
      <c r="D24" s="2"/>
      <c r="E24" s="2"/>
      <c r="F24" s="2"/>
      <c r="G24" s="2"/>
      <c r="H24" s="2"/>
    </row>
    <row r="25" spans="1:8" s="4" customFormat="1" x14ac:dyDescent="0.2">
      <c r="A25" s="1"/>
      <c r="B25" s="1"/>
      <c r="C25" s="2"/>
      <c r="D25" s="2"/>
      <c r="E25" s="2"/>
      <c r="F25" s="2"/>
      <c r="G25" s="2"/>
      <c r="H25" s="2"/>
    </row>
    <row r="26" spans="1:8" s="4" customFormat="1" x14ac:dyDescent="0.2">
      <c r="A26" s="1"/>
      <c r="B26" s="1"/>
      <c r="C26" s="2"/>
      <c r="D26" s="2"/>
      <c r="E26" s="2"/>
      <c r="F26" s="2"/>
      <c r="G26" s="2"/>
      <c r="H26" s="2"/>
    </row>
    <row r="27" spans="1:8" s="4" customFormat="1" x14ac:dyDescent="0.2">
      <c r="A27" s="1"/>
      <c r="B27" s="1"/>
      <c r="C27" s="2"/>
      <c r="D27" s="2"/>
      <c r="E27" s="2"/>
      <c r="F27" s="2"/>
      <c r="G27" s="2"/>
      <c r="H27" s="2"/>
    </row>
    <row r="28" spans="1:8" s="4" customFormat="1" x14ac:dyDescent="0.2">
      <c r="A28" s="1"/>
      <c r="B28" s="1"/>
      <c r="C28" s="2"/>
      <c r="D28" s="2"/>
      <c r="E28" s="2"/>
      <c r="F28" s="2"/>
      <c r="G28" s="2"/>
      <c r="H28" s="2"/>
    </row>
    <row r="29" spans="1:8" s="4" customFormat="1" x14ac:dyDescent="0.2">
      <c r="C29" s="2"/>
      <c r="D29" s="2"/>
      <c r="E29" s="2"/>
      <c r="F29" s="2"/>
      <c r="G29" s="2"/>
      <c r="H29" s="2"/>
    </row>
    <row r="30" spans="1:8" s="4" customFormat="1" x14ac:dyDescent="0.2">
      <c r="C30" s="2"/>
      <c r="D30" s="2"/>
      <c r="E30" s="2"/>
      <c r="F30" s="2"/>
      <c r="G30" s="2"/>
      <c r="H30" s="2"/>
    </row>
    <row r="31" spans="1:8" s="4" customFormat="1" x14ac:dyDescent="0.2">
      <c r="C31" s="2"/>
      <c r="D31" s="2"/>
      <c r="E31" s="2"/>
      <c r="F31" s="2"/>
      <c r="G31" s="2"/>
      <c r="H31" s="2"/>
    </row>
    <row r="53" spans="1:9" ht="21.75" customHeight="1" x14ac:dyDescent="0.2">
      <c r="A53" s="68"/>
      <c r="B53" s="69"/>
      <c r="C53" s="70"/>
      <c r="D53" s="70"/>
      <c r="E53" s="70"/>
      <c r="F53" s="70"/>
      <c r="G53" s="70"/>
      <c r="H53" s="70"/>
      <c r="I53" s="69"/>
    </row>
  </sheetData>
  <mergeCells count="8">
    <mergeCell ref="C15:H15"/>
    <mergeCell ref="C13:H13"/>
    <mergeCell ref="A2:H2"/>
    <mergeCell ref="A3:H3"/>
    <mergeCell ref="A4:H4"/>
    <mergeCell ref="A12:H12"/>
    <mergeCell ref="B7:C7"/>
    <mergeCell ref="C14:H14"/>
  </mergeCells>
  <phoneticPr fontId="2" type="noConversion"/>
  <printOptions horizontalCentered="1"/>
  <pageMargins left="0.25" right="0.25" top="0.5" bottom="0.5" header="0" footer="0"/>
  <pageSetup scale="61" orientation="portrait" horizontalDpi="4294967293" r:id="rId1"/>
  <headerFooter scaleWithDoc="0" alignWithMargins="0">
    <oddFooter>&amp;C&amp;8Executive Summary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4679-62F0-4736-9B38-4897849AA8C3}">
  <sheetPr>
    <pageSetUpPr fitToPage="1"/>
  </sheetPr>
  <dimension ref="A2:K31"/>
  <sheetViews>
    <sheetView tabSelected="1" workbookViewId="0">
      <selection activeCell="H29" sqref="H29"/>
    </sheetView>
  </sheetViews>
  <sheetFormatPr defaultColWidth="8.7109375" defaultRowHeight="12.75" x14ac:dyDescent="0.2"/>
  <cols>
    <col min="1" max="9" width="11.42578125" customWidth="1"/>
    <col min="10" max="10" width="4" customWidth="1"/>
    <col min="11" max="11" width="50" customWidth="1"/>
  </cols>
  <sheetData>
    <row r="2" spans="1:11" ht="18" x14ac:dyDescent="0.2">
      <c r="A2" s="114" t="s">
        <v>0</v>
      </c>
      <c r="B2" s="114"/>
      <c r="C2" s="114"/>
      <c r="D2" s="114"/>
      <c r="E2" s="114"/>
      <c r="F2" s="114"/>
      <c r="G2" s="114"/>
      <c r="H2" s="114"/>
      <c r="I2" s="114"/>
    </row>
    <row r="3" spans="1:11" ht="18" x14ac:dyDescent="0.2">
      <c r="A3" s="114" t="str">
        <f>'[1]Executive Summary'!A3</f>
        <v xml:space="preserve">Paragon Properties (Bell Medical) </v>
      </c>
      <c r="B3" s="114"/>
      <c r="C3" s="114"/>
      <c r="D3" s="114"/>
      <c r="E3" s="114"/>
      <c r="F3" s="114"/>
      <c r="G3" s="114"/>
      <c r="H3" s="114"/>
      <c r="I3" s="114"/>
    </row>
    <row r="4" spans="1:11" ht="18" x14ac:dyDescent="0.2">
      <c r="A4" s="179" t="s">
        <v>94</v>
      </c>
      <c r="B4" s="179"/>
      <c r="C4" s="179"/>
      <c r="D4" s="179"/>
      <c r="E4" s="179"/>
      <c r="F4" s="179"/>
      <c r="G4" s="179"/>
      <c r="H4" s="179"/>
      <c r="I4" s="179"/>
      <c r="K4" s="100" t="s">
        <v>54</v>
      </c>
    </row>
    <row r="7" spans="1:11" ht="14.25" x14ac:dyDescent="0.2">
      <c r="A7" s="100" t="s">
        <v>55</v>
      </c>
      <c r="B7" s="180" t="str">
        <f>'[1]Executive Summary'!B7</f>
        <v>Danielle Cebrero</v>
      </c>
      <c r="C7" s="180"/>
      <c r="G7" s="100" t="s">
        <v>1</v>
      </c>
      <c r="H7" s="101">
        <f>'[1]Executive Summary'!H7</f>
        <v>51159</v>
      </c>
    </row>
    <row r="8" spans="1:11" ht="14.25" x14ac:dyDescent="0.2">
      <c r="A8" s="100" t="s">
        <v>56</v>
      </c>
      <c r="B8" s="91" t="s">
        <v>87</v>
      </c>
      <c r="G8" s="100" t="s">
        <v>2</v>
      </c>
      <c r="H8" s="102">
        <f>'[1]Executive Summary'!H8</f>
        <v>0.61140000000000005</v>
      </c>
    </row>
    <row r="9" spans="1:11" ht="14.25" x14ac:dyDescent="0.2">
      <c r="G9" s="100" t="s">
        <v>57</v>
      </c>
    </row>
    <row r="12" spans="1:11" ht="18" x14ac:dyDescent="0.2">
      <c r="A12" s="181" t="s">
        <v>58</v>
      </c>
      <c r="B12" s="181"/>
      <c r="C12" s="181"/>
      <c r="D12" s="181"/>
      <c r="E12" s="181"/>
      <c r="F12" s="181"/>
      <c r="G12" s="181"/>
      <c r="H12" s="181"/>
      <c r="I12" s="181"/>
      <c r="K12" s="103"/>
    </row>
    <row r="13" spans="1:11" x14ac:dyDescent="0.2">
      <c r="K13" s="103"/>
    </row>
    <row r="30" spans="1:6" x14ac:dyDescent="0.2">
      <c r="A30" s="195" t="s">
        <v>96</v>
      </c>
      <c r="B30" s="195"/>
      <c r="C30" s="195"/>
      <c r="D30" s="195"/>
      <c r="E30" s="195"/>
      <c r="F30" s="195"/>
    </row>
    <row r="31" spans="1:6" x14ac:dyDescent="0.2">
      <c r="A31" s="195"/>
      <c r="B31" s="195"/>
      <c r="C31" s="195"/>
      <c r="D31" s="195"/>
      <c r="E31" s="195"/>
      <c r="F31" s="195"/>
    </row>
  </sheetData>
  <mergeCells count="6">
    <mergeCell ref="A30:F31"/>
    <mergeCell ref="A2:I2"/>
    <mergeCell ref="A3:I3"/>
    <mergeCell ref="A4:I4"/>
    <mergeCell ref="B7:C7"/>
    <mergeCell ref="A12:I12"/>
  </mergeCells>
  <pageMargins left="0.7" right="0.7" top="0.75" bottom="0.75" header="0.3" footer="0.3"/>
  <pageSetup scale="88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507A-3DC1-4C42-A098-FD957CBB981B}">
  <sheetPr>
    <pageSetUpPr fitToPage="1"/>
  </sheetPr>
  <dimension ref="A2:G14"/>
  <sheetViews>
    <sheetView workbookViewId="0">
      <selection activeCell="A5" sqref="A5"/>
    </sheetView>
  </sheetViews>
  <sheetFormatPr defaultColWidth="8.7109375" defaultRowHeight="12.75" x14ac:dyDescent="0.2"/>
  <cols>
    <col min="1" max="1" width="28.7109375" customWidth="1"/>
    <col min="2" max="2" width="30" customWidth="1"/>
    <col min="3" max="3" width="12" customWidth="1"/>
    <col min="4" max="4" width="16" customWidth="1"/>
    <col min="5" max="5" width="12" customWidth="1"/>
    <col min="6" max="6" width="16" customWidth="1"/>
    <col min="7" max="7" width="40" customWidth="1"/>
  </cols>
  <sheetData>
    <row r="2" spans="1:7" ht="18" x14ac:dyDescent="0.2">
      <c r="A2" s="114" t="s">
        <v>0</v>
      </c>
      <c r="B2" s="114"/>
      <c r="C2" s="114"/>
      <c r="D2" s="114"/>
      <c r="E2" s="114"/>
      <c r="F2" s="114"/>
      <c r="G2" s="114"/>
    </row>
    <row r="3" spans="1:7" ht="18" x14ac:dyDescent="0.2">
      <c r="A3" s="114" t="str">
        <f>'[1]Executive Summary'!A3</f>
        <v xml:space="preserve">Paragon Properties (Bell Medical) </v>
      </c>
      <c r="B3" s="114"/>
      <c r="C3" s="114"/>
      <c r="D3" s="114"/>
      <c r="E3" s="114"/>
      <c r="F3" s="114"/>
      <c r="G3" s="114"/>
    </row>
    <row r="4" spans="1:7" ht="18" x14ac:dyDescent="0.2">
      <c r="A4" s="182" t="s">
        <v>94</v>
      </c>
      <c r="B4" s="182"/>
      <c r="C4" s="182"/>
      <c r="D4" s="182"/>
      <c r="E4" s="182"/>
      <c r="F4" s="182"/>
      <c r="G4" s="182"/>
    </row>
    <row r="7" spans="1:7" ht="14.25" x14ac:dyDescent="0.2">
      <c r="A7" s="100" t="s">
        <v>55</v>
      </c>
      <c r="B7" t="str">
        <f>'[1]Executive Summary'!B7</f>
        <v>Danielle Cebrero</v>
      </c>
      <c r="E7" s="100" t="s">
        <v>1</v>
      </c>
      <c r="F7" s="101">
        <f>'[1]Executive Summary'!H7</f>
        <v>51159</v>
      </c>
    </row>
    <row r="8" spans="1:7" ht="14.25" x14ac:dyDescent="0.2">
      <c r="A8" s="100" t="s">
        <v>56</v>
      </c>
      <c r="B8" s="91" t="s">
        <v>87</v>
      </c>
      <c r="E8" s="100" t="s">
        <v>2</v>
      </c>
      <c r="F8" s="102">
        <f>'[1]Executive Summary'!H8</f>
        <v>0.61140000000000005</v>
      </c>
    </row>
    <row r="11" spans="1:7" ht="28.5" x14ac:dyDescent="0.2">
      <c r="A11" s="104" t="s">
        <v>59</v>
      </c>
      <c r="B11" s="104" t="s">
        <v>60</v>
      </c>
      <c r="C11" s="104" t="s">
        <v>33</v>
      </c>
      <c r="D11" s="104" t="s">
        <v>61</v>
      </c>
      <c r="E11" s="104" t="s">
        <v>62</v>
      </c>
      <c r="F11" s="104" t="s">
        <v>63</v>
      </c>
      <c r="G11" s="104" t="s">
        <v>35</v>
      </c>
    </row>
    <row r="12" spans="1:7" ht="25.5" x14ac:dyDescent="0.2">
      <c r="A12" s="91" t="s">
        <v>72</v>
      </c>
      <c r="B12" s="91" t="s">
        <v>73</v>
      </c>
      <c r="C12" s="109" t="s">
        <v>74</v>
      </c>
      <c r="D12" s="109" t="s">
        <v>75</v>
      </c>
      <c r="E12" s="109" t="s">
        <v>74</v>
      </c>
      <c r="F12" s="109" t="s">
        <v>75</v>
      </c>
      <c r="G12" s="110" t="s">
        <v>77</v>
      </c>
    </row>
    <row r="13" spans="1:7" ht="38.25" x14ac:dyDescent="0.2">
      <c r="A13" s="91" t="s">
        <v>72</v>
      </c>
      <c r="B13" s="91" t="s">
        <v>48</v>
      </c>
      <c r="C13" s="109" t="s">
        <v>74</v>
      </c>
      <c r="D13" s="109" t="s">
        <v>75</v>
      </c>
      <c r="E13" s="109" t="s">
        <v>74</v>
      </c>
      <c r="F13" s="109" t="s">
        <v>75</v>
      </c>
      <c r="G13" s="110" t="s">
        <v>76</v>
      </c>
    </row>
    <row r="14" spans="1:7" ht="25.5" x14ac:dyDescent="0.2">
      <c r="A14" s="91" t="s">
        <v>72</v>
      </c>
      <c r="B14" s="91" t="s">
        <v>46</v>
      </c>
      <c r="C14" s="109" t="s">
        <v>74</v>
      </c>
      <c r="D14" s="109" t="s">
        <v>75</v>
      </c>
      <c r="E14" s="109" t="s">
        <v>74</v>
      </c>
      <c r="F14" s="109" t="s">
        <v>75</v>
      </c>
      <c r="G14" s="110" t="s">
        <v>77</v>
      </c>
    </row>
  </sheetData>
  <mergeCells count="3">
    <mergeCell ref="A2:G2"/>
    <mergeCell ref="A3:G3"/>
    <mergeCell ref="A4:G4"/>
  </mergeCells>
  <pageMargins left="0.7" right="0.7" top="0.75" bottom="0.75" header="0.3" footer="0.3"/>
  <pageSetup scale="79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8C262-D374-4AA3-B254-A422CD37BA7E}">
  <dimension ref="A1:G10"/>
  <sheetViews>
    <sheetView workbookViewId="0">
      <selection activeCell="A4" sqref="A4:E4"/>
    </sheetView>
  </sheetViews>
  <sheetFormatPr defaultColWidth="8.7109375" defaultRowHeight="12.75" x14ac:dyDescent="0.2"/>
  <cols>
    <col min="1" max="1" width="22" customWidth="1"/>
    <col min="2" max="2" width="18" customWidth="1"/>
    <col min="3" max="3" width="14" customWidth="1"/>
    <col min="4" max="4" width="18" customWidth="1"/>
    <col min="5" max="5" width="35" customWidth="1"/>
    <col min="6" max="9" width="11" customWidth="1"/>
  </cols>
  <sheetData>
    <row r="1" spans="1:7" ht="18" x14ac:dyDescent="0.2">
      <c r="A1" s="114" t="s">
        <v>69</v>
      </c>
      <c r="B1" s="114"/>
      <c r="C1" s="114"/>
      <c r="D1" s="114"/>
      <c r="E1" s="114"/>
    </row>
    <row r="2" spans="1:7" ht="18" x14ac:dyDescent="0.2">
      <c r="A2" s="114" t="str">
        <f>'[1]Executive Summary'!A3</f>
        <v xml:space="preserve">Paragon Properties (Bell Medical) </v>
      </c>
      <c r="B2" s="114"/>
      <c r="C2" s="114"/>
      <c r="D2" s="114"/>
      <c r="E2" s="114"/>
      <c r="F2" s="114"/>
      <c r="G2" s="114"/>
    </row>
    <row r="3" spans="1:7" ht="18" x14ac:dyDescent="0.2">
      <c r="A3" s="179" t="s">
        <v>94</v>
      </c>
      <c r="B3" s="114"/>
      <c r="C3" s="114"/>
      <c r="D3" s="114"/>
      <c r="E3" s="114"/>
      <c r="F3" s="114"/>
      <c r="G3" s="114"/>
    </row>
    <row r="4" spans="1:7" x14ac:dyDescent="0.2">
      <c r="A4" s="180"/>
      <c r="B4" s="180"/>
      <c r="C4" s="180"/>
      <c r="D4" s="180"/>
      <c r="E4" s="180"/>
    </row>
    <row r="6" spans="1:7" ht="14.25" x14ac:dyDescent="0.2">
      <c r="A6" s="100" t="s">
        <v>64</v>
      </c>
      <c r="B6" t="str">
        <f>'[1]Executive Summary'!B7</f>
        <v>Danielle Cebrero</v>
      </c>
      <c r="C6" s="100" t="s">
        <v>1</v>
      </c>
      <c r="D6" s="101">
        <f>'[1]Executive Summary'!H7</f>
        <v>51159</v>
      </c>
    </row>
    <row r="7" spans="1:7" ht="14.25" x14ac:dyDescent="0.2">
      <c r="A7" s="100" t="s">
        <v>65</v>
      </c>
      <c r="B7" t="str">
        <f>'[1]Executive Summary'!B8</f>
        <v>Jaie Benson</v>
      </c>
      <c r="C7" s="100" t="s">
        <v>2</v>
      </c>
      <c r="D7" s="102">
        <f>'[1]Executive Summary'!H8</f>
        <v>0.61140000000000005</v>
      </c>
    </row>
    <row r="10" spans="1:7" ht="28.5" x14ac:dyDescent="0.2">
      <c r="A10" s="104" t="s">
        <v>24</v>
      </c>
      <c r="B10" s="104" t="s">
        <v>66</v>
      </c>
      <c r="C10" s="104" t="s">
        <v>67</v>
      </c>
      <c r="D10" s="104" t="s">
        <v>68</v>
      </c>
      <c r="E10" s="104" t="s">
        <v>35</v>
      </c>
    </row>
  </sheetData>
  <mergeCells count="4">
    <mergeCell ref="A1:E1"/>
    <mergeCell ref="A2:G2"/>
    <mergeCell ref="A3:G3"/>
    <mergeCell ref="A4:E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F45F-6DA1-4E85-9188-00F95F302F19}">
  <dimension ref="B1:J16"/>
  <sheetViews>
    <sheetView zoomScaleNormal="100" workbookViewId="0">
      <selection activeCell="B4" sqref="B4:J4"/>
    </sheetView>
  </sheetViews>
  <sheetFormatPr defaultRowHeight="12.75" x14ac:dyDescent="0.2"/>
  <cols>
    <col min="1" max="1" width="3.85546875" customWidth="1"/>
    <col min="2" max="2" width="30.140625" customWidth="1"/>
    <col min="4" max="4" width="21.7109375" customWidth="1"/>
    <col min="5" max="5" width="20.42578125" customWidth="1"/>
    <col min="6" max="6" width="21.5703125" customWidth="1"/>
    <col min="9" max="9" width="41.85546875" customWidth="1"/>
    <col min="10" max="10" width="7.85546875" customWidth="1"/>
  </cols>
  <sheetData>
    <row r="1" spans="2:10" ht="14.25" x14ac:dyDescent="0.2">
      <c r="B1" s="19"/>
      <c r="C1" s="20"/>
      <c r="D1" s="20"/>
      <c r="E1" s="20"/>
      <c r="F1" s="20"/>
      <c r="G1" s="20"/>
      <c r="H1" s="20"/>
      <c r="I1" s="20"/>
      <c r="J1" s="20"/>
    </row>
    <row r="2" spans="2:10" ht="15" x14ac:dyDescent="0.2">
      <c r="B2" s="128" t="s">
        <v>31</v>
      </c>
      <c r="C2" s="128"/>
      <c r="D2" s="128"/>
      <c r="E2" s="128"/>
      <c r="F2" s="128"/>
      <c r="G2" s="128"/>
      <c r="H2" s="128"/>
      <c r="I2" s="128"/>
      <c r="J2" s="128"/>
    </row>
    <row r="3" spans="2:10" ht="15" customHeight="1" x14ac:dyDescent="0.2">
      <c r="B3" s="183" t="s">
        <v>39</v>
      </c>
      <c r="C3" s="130"/>
      <c r="D3" s="130"/>
      <c r="E3" s="130"/>
      <c r="F3" s="130"/>
      <c r="G3" s="130"/>
      <c r="H3" s="130"/>
      <c r="I3" s="130"/>
      <c r="J3" s="130"/>
    </row>
    <row r="4" spans="2:10" ht="15" x14ac:dyDescent="0.2">
      <c r="B4" s="184" t="s">
        <v>44</v>
      </c>
      <c r="C4" s="184"/>
      <c r="D4" s="184"/>
      <c r="E4" s="184"/>
      <c r="F4" s="184"/>
      <c r="G4" s="184"/>
      <c r="H4" s="184"/>
      <c r="I4" s="184"/>
      <c r="J4" s="184"/>
    </row>
    <row r="5" spans="2:10" ht="15" x14ac:dyDescent="0.25">
      <c r="B5" s="79"/>
      <c r="C5" s="79"/>
      <c r="D5" s="79"/>
      <c r="E5" s="79"/>
      <c r="F5" s="79"/>
      <c r="G5" s="79"/>
      <c r="H5" s="79"/>
      <c r="I5" s="79"/>
      <c r="J5" s="79"/>
    </row>
    <row r="6" spans="2:10" ht="31.5" customHeight="1" x14ac:dyDescent="0.25">
      <c r="B6" s="79"/>
      <c r="C6" s="79"/>
      <c r="D6" s="79"/>
      <c r="E6" s="79"/>
      <c r="F6" s="79"/>
      <c r="G6" s="79"/>
      <c r="H6" s="79"/>
      <c r="I6" s="79"/>
      <c r="J6" s="79"/>
    </row>
    <row r="7" spans="2:10" ht="14.25" x14ac:dyDescent="0.2">
      <c r="B7" s="80"/>
      <c r="C7" s="81"/>
      <c r="D7" s="81"/>
      <c r="E7" s="81"/>
      <c r="F7" s="81"/>
      <c r="G7" s="81"/>
      <c r="H7" s="81"/>
      <c r="I7" s="82"/>
      <c r="J7" s="20"/>
    </row>
    <row r="8" spans="2:10" ht="15" x14ac:dyDescent="0.25">
      <c r="B8" s="8" t="s">
        <v>28</v>
      </c>
      <c r="C8" s="9" t="s">
        <v>38</v>
      </c>
      <c r="D8" s="9"/>
      <c r="E8" s="83"/>
      <c r="F8" s="83"/>
      <c r="G8" s="84"/>
      <c r="H8" s="84" t="s">
        <v>1</v>
      </c>
      <c r="I8" s="92">
        <v>51159</v>
      </c>
      <c r="J8" s="79"/>
    </row>
    <row r="9" spans="2:10" ht="15" x14ac:dyDescent="0.25">
      <c r="B9" s="8" t="s">
        <v>36</v>
      </c>
      <c r="C9" s="185" t="s">
        <v>37</v>
      </c>
      <c r="D9" s="185"/>
      <c r="E9" s="83"/>
      <c r="F9" s="83"/>
      <c r="G9" s="83"/>
      <c r="H9" s="84" t="s">
        <v>2</v>
      </c>
      <c r="I9" s="93">
        <v>1</v>
      </c>
      <c r="J9" s="79"/>
    </row>
    <row r="10" spans="2:10" ht="15" x14ac:dyDescent="0.25">
      <c r="B10" s="8"/>
      <c r="C10" s="185"/>
      <c r="D10" s="185"/>
      <c r="E10" s="83"/>
      <c r="F10" s="83"/>
      <c r="G10" s="83"/>
      <c r="H10" s="84"/>
      <c r="I10" s="93"/>
      <c r="J10" s="79"/>
    </row>
    <row r="11" spans="2:10" ht="15" x14ac:dyDescent="0.25">
      <c r="B11" s="85"/>
      <c r="C11" s="86"/>
      <c r="D11" s="86"/>
      <c r="E11" s="86"/>
      <c r="F11" s="87"/>
      <c r="G11" s="87"/>
      <c r="H11" s="87"/>
      <c r="I11" s="88"/>
      <c r="J11" s="79"/>
    </row>
    <row r="12" spans="2:10" ht="15" x14ac:dyDescent="0.25">
      <c r="B12" s="84"/>
      <c r="C12" s="83"/>
      <c r="D12" s="83"/>
      <c r="E12" s="83"/>
      <c r="F12" s="79"/>
      <c r="G12" s="79"/>
      <c r="H12" s="79"/>
      <c r="I12" s="79"/>
      <c r="J12" s="79"/>
    </row>
    <row r="13" spans="2:10" ht="15" x14ac:dyDescent="0.25">
      <c r="B13" s="86"/>
      <c r="C13" s="86"/>
      <c r="D13" s="86"/>
      <c r="E13" s="87"/>
      <c r="F13" s="87"/>
      <c r="G13" s="87"/>
      <c r="H13" s="87"/>
      <c r="I13" s="87"/>
    </row>
    <row r="14" spans="2:10" x14ac:dyDescent="0.2">
      <c r="B14" s="188" t="s">
        <v>32</v>
      </c>
      <c r="C14" s="189"/>
      <c r="D14" s="89" t="s">
        <v>33</v>
      </c>
      <c r="E14" s="89" t="s">
        <v>34</v>
      </c>
      <c r="F14" s="189" t="s">
        <v>35</v>
      </c>
      <c r="G14" s="189"/>
      <c r="H14" s="189"/>
      <c r="I14" s="190"/>
    </row>
    <row r="15" spans="2:10" ht="33.75" customHeight="1" x14ac:dyDescent="0.2">
      <c r="B15" s="191" t="s">
        <v>41</v>
      </c>
      <c r="C15" s="192"/>
      <c r="D15" s="91"/>
      <c r="E15" s="91"/>
      <c r="F15" s="192" t="s">
        <v>40</v>
      </c>
      <c r="G15" s="192"/>
      <c r="H15" s="192"/>
      <c r="I15" s="193"/>
    </row>
    <row r="16" spans="2:10" ht="25.5" x14ac:dyDescent="0.2">
      <c r="B16" s="98" t="s">
        <v>42</v>
      </c>
      <c r="C16" s="90"/>
      <c r="D16" s="90"/>
      <c r="E16" s="90"/>
      <c r="F16" s="186"/>
      <c r="G16" s="186"/>
      <c r="H16" s="186"/>
      <c r="I16" s="187"/>
    </row>
  </sheetData>
  <mergeCells count="10">
    <mergeCell ref="F16:I16"/>
    <mergeCell ref="B14:C14"/>
    <mergeCell ref="F14:I14"/>
    <mergeCell ref="B15:C15"/>
    <mergeCell ref="F15:I15"/>
    <mergeCell ref="B2:J2"/>
    <mergeCell ref="B3:J3"/>
    <mergeCell ref="B4:J4"/>
    <mergeCell ref="C9:D9"/>
    <mergeCell ref="C10:D10"/>
  </mergeCells>
  <phoneticPr fontId="2" type="noConversion"/>
  <pageMargins left="0.7" right="0.7" top="0.75" bottom="0.75" header="0.3" footer="0.3"/>
  <pageSetup scale="5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1cde07e-ad09-453f-b9a5-43fb77ba6777">
      <UserInfo>
        <DisplayName>Jessica Gomez</DisplayName>
        <AccountId>33</AccountId>
        <AccountType/>
      </UserInfo>
    </SharedWithUsers>
    <Numerical_x0020_Order xmlns="7fdb9d63-df8c-457a-a1a6-43d39724f361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B82F5A695F354EA1EA57F8147C47D4" ma:contentTypeVersion="13" ma:contentTypeDescription="Create a new document." ma:contentTypeScope="" ma:versionID="8a8c21480b048d77aa091c1ce4871136">
  <xsd:schema xmlns:xsd="http://www.w3.org/2001/XMLSchema" xmlns:xs="http://www.w3.org/2001/XMLSchema" xmlns:p="http://schemas.microsoft.com/office/2006/metadata/properties" xmlns:ns2="7fdb9d63-df8c-457a-a1a6-43d39724f361" xmlns:ns3="81cde07e-ad09-453f-b9a5-43fb77ba6777" targetNamespace="http://schemas.microsoft.com/office/2006/metadata/properties" ma:root="true" ma:fieldsID="9f6934feee124c7e3d022f6eef8fbb68" ns2:_="" ns3:_="">
    <xsd:import namespace="7fdb9d63-df8c-457a-a1a6-43d39724f361"/>
    <xsd:import namespace="81cde07e-ad09-453f-b9a5-43fb77ba67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Numerical_x0020_Orde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b9d63-df8c-457a-a1a6-43d39724f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Numerical_x0020_Order" ma:index="16" nillable="true" ma:displayName="Numerical Order" ma:format="Dropdown" ma:internalName="Numerical_x0020_Order" ma:percentage="FALSE">
      <xsd:simpleType>
        <xsd:restriction base="dms:Number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cde07e-ad09-453f-b9a5-43fb77ba677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0FDD24-5A6D-4647-A2D4-7A002EADF0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B28A95-5FBD-419D-86EA-A61A18309FD8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D21B8795-0594-4382-A764-AEF18EF947C9}">
  <ds:schemaRefs>
    <ds:schemaRef ds:uri="http://purl.org/dc/terms/"/>
    <ds:schemaRef ds:uri="http://schemas.openxmlformats.org/package/2006/metadata/core-properties"/>
    <ds:schemaRef ds:uri="http://purl.org/dc/dcmitype/"/>
    <ds:schemaRef ds:uri="7fdb9d63-df8c-457a-a1a6-43d39724f361"/>
    <ds:schemaRef ds:uri="81cde07e-ad09-453f-b9a5-43fb77ba6777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C59BB356-ABFE-484A-8831-507D233F53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db9d63-df8c-457a-a1a6-43d39724f361"/>
    <ds:schemaRef ds:uri="81cde07e-ad09-453f-b9a5-43fb77ba67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Title Sheet</vt:lpstr>
      <vt:lpstr>Executive Summary</vt:lpstr>
      <vt:lpstr>Tenant Delinquency</vt:lpstr>
      <vt:lpstr>Photos</vt:lpstr>
      <vt:lpstr>Tenant COI Tracking</vt:lpstr>
      <vt:lpstr>Tenant Maintenance Tracking</vt:lpstr>
      <vt:lpstr>COI Tab</vt:lpstr>
      <vt:lpstr>'COI Tab'!Print_Area</vt:lpstr>
      <vt:lpstr>'Executive Summary'!Print_Area</vt:lpstr>
      <vt:lpstr>Photos!Print_Area</vt:lpstr>
      <vt:lpstr>'Tenant COI Tracking'!Print_Area</vt:lpstr>
      <vt:lpstr>'Tenant Delinquency'!Print_Area</vt:lpstr>
      <vt:lpstr>'Title Sheet'!Print_Area</vt:lpstr>
      <vt:lpstr>'Executive Summary'!Print_Titles</vt:lpstr>
    </vt:vector>
  </TitlesOfParts>
  <Manager/>
  <Company>DRC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</dc:creator>
  <cp:keywords/>
  <dc:description/>
  <cp:lastModifiedBy>Emma Bogardus</cp:lastModifiedBy>
  <cp:revision/>
  <cp:lastPrinted>2026-09-21T02:23:17Z</cp:lastPrinted>
  <dcterms:created xsi:type="dcterms:W3CDTF">2011-10-06T15:30:24Z</dcterms:created>
  <dcterms:modified xsi:type="dcterms:W3CDTF">2026-10-15T23:27:16Z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Ashley Olson</vt:lpwstr>
  </property>
  <property fmtid="{D5CDD505-2E9C-101B-9397-08002B2CF9AE}" pid="3" name="Order">
    <vt:lpwstr>41120200.0000000</vt:lpwstr>
  </property>
  <property fmtid="{D5CDD505-2E9C-101B-9397-08002B2CF9AE}" pid="4" name="display_urn:schemas-microsoft-com:office:office#Author">
    <vt:lpwstr>Ashley Olson</vt:lpwstr>
  </property>
  <property fmtid="{D5CDD505-2E9C-101B-9397-08002B2CF9AE}" pid="5" name="Numerical Order">
    <vt:lpwstr/>
  </property>
  <property fmtid="{D5CDD505-2E9C-101B-9397-08002B2CF9AE}" pid="6" name="ContentTypeId">
    <vt:lpwstr>0x01010003B82F5A695F354EA1EA57F8147C47D4</vt:lpwstr>
  </property>
</Properties>
</file>